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nhsengland-my.sharepoint.com/personal/michael_chaplin_england_nhs_uk/Documents/Keep Primary Care 22/PCN Financial Entitlementsv2/Finincial entitlement 22-23/Ready Reckoner/October 22 update/"/>
    </mc:Choice>
  </mc:AlternateContent>
  <xr:revisionPtr revIDLastSave="5" documentId="8_{52C19565-1869-405D-939F-701574A46C60}" xr6:coauthVersionLast="45" xr6:coauthVersionMax="45" xr10:uidLastSave="{AB146B73-30E6-4ADF-826D-2DD7B126A595}"/>
  <workbookProtection workbookAlgorithmName="SHA-512" workbookHashValue="0yzi5yFsfyKI1IAcF/1f5mIS6Y/dvMP65PqLK05SjBCyLP8ZuBja6RIjivoR50NBjmCcJ0r6Ah4VgYvsHNPFTg==" workbookSaltValue="woydwdGO9jIaYtuV7DMJGA==" workbookSpinCount="100000" lockStructure="1"/>
  <bookViews>
    <workbookView xWindow="-120" yWindow="-120" windowWidth="29040" windowHeight="15840" xr2:uid="{00000000-000D-0000-FFFF-FFFF00000000}"/>
  </bookViews>
  <sheets>
    <sheet name="About the Ready Reckoners" sheetId="7" r:id="rId1"/>
    <sheet name="Calculator" sheetId="5" r:id="rId2"/>
    <sheet name="ARRS max reimb Apr to Sep 22" sheetId="10" r:id="rId3"/>
    <sheet name="ARRS max reimb Oct 22 to Mar 23" sheetId="11" r:id="rId4"/>
    <sheet name="CCG PMC WP" sheetId="9" state="hidden" r:id="rId5"/>
  </sheets>
  <definedNames>
    <definedName name="_xlnm._FilterDatabase" localSheetId="4" hidden="1">'CCG PMC WP'!$A$2:$H$1258</definedName>
    <definedName name="_ftn1" localSheetId="2">'ARRS max reimb Apr to Sep 22'!#REF!</definedName>
    <definedName name="_ftn1" localSheetId="3">'ARRS max reimb Oct 22 to Mar 23'!#REF!</definedName>
    <definedName name="_ftn2" localSheetId="2">'ARRS max reimb Apr to Sep 22'!#REF!</definedName>
    <definedName name="_ftn2" localSheetId="3">'ARRS max reimb Oct 22 to Mar 23'!#REF!</definedName>
    <definedName name="_ftn3" localSheetId="2">'ARRS max reimb Apr to Sep 22'!#REF!</definedName>
    <definedName name="_ftn3" localSheetId="3">'ARRS max reimb Oct 22 to Mar 23'!#REF!</definedName>
    <definedName name="_ftnref3" localSheetId="2">'ARRS max reimb Apr to Sep 22'!$B$20</definedName>
    <definedName name="_ftnref3" localSheetId="3">'ARRS max reimb Oct 22 to Mar 23'!$B$20</definedName>
    <definedName name="_Hlk60954598" localSheetId="2">'ARRS max reimb Apr to Sep 22'!#REF!</definedName>
    <definedName name="_Hlk60954598" localSheetId="3">'ARRS max reimb Oct 22 to Mar 23'!#REF!</definedName>
    <definedName name="_xlnm.Print_Area" localSheetId="0">'About the Ready Reckoners'!$A$1:$F$27</definedName>
    <definedName name="_xlnm.Print_Area" localSheetId="1">Calculator!$A$1:$E$88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5" l="1"/>
  <c r="G61" i="5" l="1"/>
  <c r="C81" i="5" l="1"/>
  <c r="C84" i="5" l="1"/>
  <c r="C39" i="5" l="1"/>
  <c r="D41" i="5"/>
  <c r="C41" i="5"/>
  <c r="D34" i="5"/>
  <c r="D37" i="5"/>
  <c r="D39" i="5" s="1"/>
  <c r="G65" i="5" l="1"/>
  <c r="H1" i="9" l="1"/>
  <c r="C80" i="5" l="1"/>
  <c r="C74" i="5" l="1"/>
  <c r="F74" i="5" l="1"/>
  <c r="C83" i="5" l="1"/>
  <c r="C40" i="5" l="1"/>
  <c r="C43" i="5" s="1"/>
  <c r="D40" i="5" l="1"/>
  <c r="D43" i="5" s="1"/>
  <c r="G74" i="5" l="1"/>
  <c r="E61" i="5" l="1"/>
  <c r="D80" i="5" s="1"/>
  <c r="D83" i="5" l="1"/>
  <c r="C1" i="9"/>
  <c r="E41" i="5" l="1"/>
  <c r="C76" i="5" l="1"/>
  <c r="D70" i="5" l="1"/>
  <c r="D72" i="5" l="1"/>
  <c r="D74" i="5"/>
  <c r="D76" i="5"/>
  <c r="D78" i="5"/>
  <c r="D81" i="5"/>
  <c r="E34" i="5"/>
  <c r="D85" i="5" l="1"/>
  <c r="E37" i="5"/>
  <c r="E39" i="5"/>
  <c r="E40" i="5" l="1"/>
  <c r="E43" i="5" s="1"/>
</calcChain>
</file>

<file path=xl/sharedStrings.xml><?xml version="1.0" encoding="utf-8"?>
<sst xmlns="http://schemas.openxmlformats.org/spreadsheetml/2006/main" count="5276" uniqueCount="2677">
  <si>
    <t>Annual funding stream</t>
  </si>
  <si>
    <t>Net Global Sum payment after OOH deduction applied</t>
  </si>
  <si>
    <t>Total indicative net effect</t>
  </si>
  <si>
    <t>Introduction</t>
  </si>
  <si>
    <t>Step 1:</t>
  </si>
  <si>
    <t>Step 2:</t>
  </si>
  <si>
    <t>Step 3:</t>
  </si>
  <si>
    <t>Instructions</t>
  </si>
  <si>
    <t>i.</t>
  </si>
  <si>
    <t>ii.</t>
  </si>
  <si>
    <t>iv.</t>
  </si>
  <si>
    <t>QOF</t>
  </si>
  <si>
    <t>Global Sum calculation</t>
  </si>
  <si>
    <t>Does the practice provide Out of Hours services?</t>
  </si>
  <si>
    <t>i</t>
  </si>
  <si>
    <t>ii</t>
  </si>
  <si>
    <t>iii.</t>
  </si>
  <si>
    <t>v.</t>
  </si>
  <si>
    <t>Global Sum before Out of Hours deduction</t>
  </si>
  <si>
    <t>vi.</t>
  </si>
  <si>
    <t>Ready Reckoner - Indicative Practice Contract Funding</t>
  </si>
  <si>
    <t>Step 4:</t>
  </si>
  <si>
    <t>Step 5:</t>
  </si>
  <si>
    <r>
      <t xml:space="preserve">Please </t>
    </r>
    <r>
      <rPr>
        <u/>
        <sz val="11"/>
        <color theme="1"/>
        <rFont val="Calibri"/>
        <family val="2"/>
        <scheme val="minor"/>
      </rPr>
      <t>complete the highlighted cells</t>
    </r>
    <r>
      <rPr>
        <sz val="11"/>
        <color theme="1"/>
        <rFont val="Calibri"/>
        <family val="2"/>
        <scheme val="minor"/>
      </rPr>
      <t xml:space="preserve"> in the ready reckoner below</t>
    </r>
  </si>
  <si>
    <t>Indicative Network Contract Funding</t>
  </si>
  <si>
    <t>No</t>
  </si>
  <si>
    <t>(this drives the calculation of the PCN Care Home Premium)</t>
  </si>
  <si>
    <t xml:space="preserve">v. </t>
  </si>
  <si>
    <t>Indicative Practice Contract Funding</t>
  </si>
  <si>
    <t>a)</t>
  </si>
  <si>
    <t>b)</t>
  </si>
  <si>
    <t>General Medical Services practices - from row 10.</t>
  </si>
  <si>
    <t>Ready Reckoner - Maximum Network Funding Available</t>
  </si>
  <si>
    <t>https://www.cqc.org.uk/guidance-providers/regulations-enforcement/service-types</t>
  </si>
  <si>
    <t>* See link for further information on the definition of care home services for this purpose:</t>
  </si>
  <si>
    <r>
      <rPr>
        <u/>
        <sz val="11"/>
        <color theme="1"/>
        <rFont val="Arial"/>
        <family val="2"/>
      </rPr>
      <t>Notes</t>
    </r>
    <r>
      <rPr>
        <sz val="11"/>
        <color theme="1"/>
        <rFont val="Arial"/>
        <family val="2"/>
      </rPr>
      <t xml:space="preserve">
There are also a range of factors that may affect Network income – including, for example delays to recruiting new staff or staff recruited and paid less than the maximum reimbursable salaries, etc.</t>
    </r>
  </si>
  <si>
    <r>
      <rPr>
        <u/>
        <sz val="11"/>
        <color theme="1"/>
        <rFont val="Arial"/>
        <family val="2"/>
      </rPr>
      <t>Notes</t>
    </r>
    <r>
      <rPr>
        <sz val="11"/>
        <color theme="1"/>
        <rFont val="Arial"/>
        <family val="2"/>
      </rPr>
      <t xml:space="preserve"> 
(a) There are a range of factors in addition to the contract changes that may affect practice income – including, for example, changes to QOF achievement rates etc.   
(b)  Where the ready reckoner asks for registered and weighted patients numbers to be input, practices could draw on data from NHAIS / PCSE Online to inform these numbers.</t>
    </r>
  </si>
  <si>
    <t>(this helps drive the QOF calculation in the ready reckoner for 2021/22)</t>
  </si>
  <si>
    <t>Clinical Director contribution, based on 0.25 WTE</t>
  </si>
  <si>
    <r>
      <t xml:space="preserve">The </t>
    </r>
    <r>
      <rPr>
        <u/>
        <sz val="11"/>
        <color theme="1"/>
        <rFont val="Calibri"/>
        <family val="2"/>
        <scheme val="minor"/>
      </rPr>
      <t>indicative funding and net effect</t>
    </r>
    <r>
      <rPr>
        <sz val="11"/>
        <color theme="1"/>
        <rFont val="Calibri"/>
        <family val="2"/>
        <scheme val="minor"/>
      </rPr>
      <t xml:space="preserve"> of all of the changes will be shown at the bottom of the table (</t>
    </r>
    <r>
      <rPr>
        <u/>
        <sz val="11"/>
        <color theme="1"/>
        <rFont val="Calibri"/>
        <family val="2"/>
        <scheme val="minor"/>
      </rPr>
      <t>see cell D43</t>
    </r>
    <r>
      <rPr>
        <sz val="11"/>
        <color theme="1"/>
        <rFont val="Calibri"/>
        <family val="2"/>
        <scheme val="minor"/>
      </rPr>
      <t>).</t>
    </r>
  </si>
  <si>
    <t>Primary Care Networks (PCN) - from row 46.</t>
  </si>
  <si>
    <t xml:space="preserve">Role </t>
  </si>
  <si>
    <t>AfC band</t>
  </si>
  <si>
    <r>
      <t>Annual maximum reimbursable amount per role</t>
    </r>
    <r>
      <rPr>
        <b/>
        <vertAlign val="superscript"/>
        <sz val="12"/>
        <color rgb="FF000000"/>
        <rFont val="Arial"/>
        <family val="2"/>
      </rPr>
      <t>[1],[2]</t>
    </r>
    <r>
      <rPr>
        <b/>
        <sz val="12"/>
        <color rgb="FF000000"/>
        <rFont val="Arial"/>
        <family val="2"/>
      </rPr>
      <t xml:space="preserve"> </t>
    </r>
  </si>
  <si>
    <t>£</t>
  </si>
  <si>
    <r>
      <t xml:space="preserve">Annual maximum reimbursable amount per role plus </t>
    </r>
    <r>
      <rPr>
        <b/>
        <u/>
        <sz val="12"/>
        <color rgb="FF000000"/>
        <rFont val="Arial"/>
        <family val="2"/>
      </rPr>
      <t>inner HCAS</t>
    </r>
  </si>
  <si>
    <r>
      <t xml:space="preserve">Annual maximum reimbursable amount per role plus </t>
    </r>
    <r>
      <rPr>
        <b/>
        <u/>
        <sz val="12"/>
        <color rgb="FF000000"/>
        <rFont val="Arial"/>
        <family val="2"/>
      </rPr>
      <t>outer HCAS</t>
    </r>
  </si>
  <si>
    <t>7-8a</t>
  </si>
  <si>
    <t>Social prescribing link worker</t>
  </si>
  <si>
    <t>Up to 5</t>
  </si>
  <si>
    <t>8a</t>
  </si>
  <si>
    <t>[3] The Advanced Practitioner reimbursement tier is only applicable to Clinical Pharmacists, First Contact Physiotherapists, Occupational Therapists, Dieticians, Podiatrists and Paramedics.</t>
  </si>
  <si>
    <t xml:space="preserve">Area </t>
  </si>
  <si>
    <t>Annual high area cost supplement calculation</t>
  </si>
  <si>
    <t>Inner</t>
  </si>
  <si>
    <t>Outer</t>
  </si>
  <si>
    <t xml:space="preserve">     These amounts do not include any recruitment and reimbursement premiums that PCNs may choose to offer.</t>
  </si>
  <si>
    <t xml:space="preserve">     If applicable, the on-costs will be revised to take account of any pending change in employer pension contributions. The maximum reimbursement amount in subsequent years will be confirmed in line with applicable AfC rates.</t>
  </si>
  <si>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[4],[5]</t>
    </r>
    <r>
      <rPr>
        <b/>
        <sz val="12"/>
        <color rgb="FF000000"/>
        <rFont val="Arial"/>
        <family val="2"/>
      </rPr>
      <t xml:space="preserve"> </t>
    </r>
  </si>
  <si>
    <t xml:space="preserve">[5] The maximum reimbursable amounts shown in Table 2 include the maximum inner and outer higher area cost supplement available to PCNs within the London Region. See Table 3 for details.  </t>
  </si>
  <si>
    <t xml:space="preserve">   These amounts do not include any recruitment and reimbursement premiums that PCNs may choose to offer.</t>
  </si>
  <si>
    <t xml:space="preserve">   If applicable, the on-costs will be revised to take account of any pending change in employer pension contributions. The maximum reimbursement amount in subsequent years will be confirmed in line with applicable AfC rates.</t>
  </si>
  <si>
    <t>PCN Care Home Premium:  £120 per bed (£10 per bed per month), based on CQC data on beds within services registered as care home services with nursing (CHN) and care home services without nursing (CHS) in England *</t>
  </si>
  <si>
    <t>Funding available per registered patient 
(unless otherwise stated)</t>
  </si>
  <si>
    <t>Core PCN funding</t>
  </si>
  <si>
    <t>Additional Roles Reimbursement sum (on a weighted patient basis)</t>
  </si>
  <si>
    <t>Network Participation Payment (NPP)</t>
  </si>
  <si>
    <t>vii.</t>
  </si>
  <si>
    <t>U16464</t>
  </si>
  <si>
    <t>U91979</t>
  </si>
  <si>
    <t>U79723</t>
  </si>
  <si>
    <t>U55146</t>
  </si>
  <si>
    <t>U15488</t>
  </si>
  <si>
    <t>U72156</t>
  </si>
  <si>
    <t>U92558</t>
  </si>
  <si>
    <t>U05001</t>
  </si>
  <si>
    <t>U10748</t>
  </si>
  <si>
    <t>U82499</t>
  </si>
  <si>
    <t>U63770</t>
  </si>
  <si>
    <t>U82536</t>
  </si>
  <si>
    <t>U78462</t>
  </si>
  <si>
    <t>U71014</t>
  </si>
  <si>
    <t>U32901</t>
  </si>
  <si>
    <t>U28791</t>
  </si>
  <si>
    <t>U68450</t>
  </si>
  <si>
    <t>U93148</t>
  </si>
  <si>
    <t>U25572</t>
  </si>
  <si>
    <t>U62545</t>
  </si>
  <si>
    <t>U34807</t>
  </si>
  <si>
    <t>U70185</t>
  </si>
  <si>
    <t>U66269</t>
  </si>
  <si>
    <t>U79019</t>
  </si>
  <si>
    <t>U61347</t>
  </si>
  <si>
    <t>U21547</t>
  </si>
  <si>
    <t>U44713</t>
  </si>
  <si>
    <t>U26808</t>
  </si>
  <si>
    <t>U38066</t>
  </si>
  <si>
    <t>U55979</t>
  </si>
  <si>
    <t>U05340</t>
  </si>
  <si>
    <t>U85644</t>
  </si>
  <si>
    <t>U84537</t>
  </si>
  <si>
    <t>U78164</t>
  </si>
  <si>
    <t>U49785</t>
  </si>
  <si>
    <t>U49574</t>
  </si>
  <si>
    <t>U74819</t>
  </si>
  <si>
    <t>U09531</t>
  </si>
  <si>
    <t>U35004</t>
  </si>
  <si>
    <t>U39446</t>
  </si>
  <si>
    <t>U64356</t>
  </si>
  <si>
    <t>U33695</t>
  </si>
  <si>
    <t>U52875</t>
  </si>
  <si>
    <t>U79932</t>
  </si>
  <si>
    <t>U83511</t>
  </si>
  <si>
    <t>U50130</t>
  </si>
  <si>
    <t>U46464</t>
  </si>
  <si>
    <t>U15644</t>
  </si>
  <si>
    <t>U51229</t>
  </si>
  <si>
    <t>U31922</t>
  </si>
  <si>
    <t>U90309</t>
  </si>
  <si>
    <t>U59591</t>
  </si>
  <si>
    <t>U27128</t>
  </si>
  <si>
    <t>U86258</t>
  </si>
  <si>
    <t>U93573</t>
  </si>
  <si>
    <t>U64165</t>
  </si>
  <si>
    <t>U28178</t>
  </si>
  <si>
    <t>U58600</t>
  </si>
  <si>
    <t>U16983</t>
  </si>
  <si>
    <t>U63186</t>
  </si>
  <si>
    <t>U89419</t>
  </si>
  <si>
    <t>U44671</t>
  </si>
  <si>
    <t>U29197</t>
  </si>
  <si>
    <t>U99474</t>
  </si>
  <si>
    <t>U37007</t>
  </si>
  <si>
    <t>U98548</t>
  </si>
  <si>
    <t>U65398</t>
  </si>
  <si>
    <t>U11781</t>
  </si>
  <si>
    <t>U04079</t>
  </si>
  <si>
    <t>U03989</t>
  </si>
  <si>
    <t>U49304</t>
  </si>
  <si>
    <t>U80264</t>
  </si>
  <si>
    <t>U68696</t>
  </si>
  <si>
    <t>U47609</t>
  </si>
  <si>
    <t>U54948</t>
  </si>
  <si>
    <t>U79433</t>
  </si>
  <si>
    <t>U46437</t>
  </si>
  <si>
    <t>U27366</t>
  </si>
  <si>
    <t>U25587</t>
  </si>
  <si>
    <t>U27129</t>
  </si>
  <si>
    <t>U82305</t>
  </si>
  <si>
    <t>U67607</t>
  </si>
  <si>
    <t>U46454</t>
  </si>
  <si>
    <t>U18195</t>
  </si>
  <si>
    <t>U74554</t>
  </si>
  <si>
    <t>U69625</t>
  </si>
  <si>
    <t>U79003</t>
  </si>
  <si>
    <t>U43660</t>
  </si>
  <si>
    <t>U93165</t>
  </si>
  <si>
    <t>U88190</t>
  </si>
  <si>
    <t>U79381</t>
  </si>
  <si>
    <t>U72309</t>
  </si>
  <si>
    <t>U15552</t>
  </si>
  <si>
    <t>U22471</t>
  </si>
  <si>
    <t>U45528</t>
  </si>
  <si>
    <t>U41928</t>
  </si>
  <si>
    <t>U00351</t>
  </si>
  <si>
    <t>U13655</t>
  </si>
  <si>
    <t>U65039</t>
  </si>
  <si>
    <t>U76419</t>
  </si>
  <si>
    <t>U51153</t>
  </si>
  <si>
    <t>U44365</t>
  </si>
  <si>
    <t>U66146</t>
  </si>
  <si>
    <t>U06610</t>
  </si>
  <si>
    <t>U55441</t>
  </si>
  <si>
    <t>U31548</t>
  </si>
  <si>
    <t>U66484</t>
  </si>
  <si>
    <t>U45156</t>
  </si>
  <si>
    <t>U25240</t>
  </si>
  <si>
    <t>U88368</t>
  </si>
  <si>
    <t>U18020</t>
  </si>
  <si>
    <t>U57294</t>
  </si>
  <si>
    <t>U54044</t>
  </si>
  <si>
    <t>U25735</t>
  </si>
  <si>
    <t>U65968</t>
  </si>
  <si>
    <t>U44537</t>
  </si>
  <si>
    <t>U11746</t>
  </si>
  <si>
    <t>U98291</t>
  </si>
  <si>
    <t>U48923</t>
  </si>
  <si>
    <t>U32116</t>
  </si>
  <si>
    <t>U77416</t>
  </si>
  <si>
    <t>U73923</t>
  </si>
  <si>
    <t>U65132</t>
  </si>
  <si>
    <t>U86881</t>
  </si>
  <si>
    <t>U60845</t>
  </si>
  <si>
    <t>U49728</t>
  </si>
  <si>
    <t>U01577</t>
  </si>
  <si>
    <t>U60098</t>
  </si>
  <si>
    <t>U20454</t>
  </si>
  <si>
    <t>U26715</t>
  </si>
  <si>
    <t>U27607</t>
  </si>
  <si>
    <t>U19348</t>
  </si>
  <si>
    <t>U70326</t>
  </si>
  <si>
    <t>U48502</t>
  </si>
  <si>
    <t>U69841</t>
  </si>
  <si>
    <t>U34816</t>
  </si>
  <si>
    <t>U88348</t>
  </si>
  <si>
    <t>U97645</t>
  </si>
  <si>
    <t>U47882</t>
  </si>
  <si>
    <t>U82077</t>
  </si>
  <si>
    <t>U45809</t>
  </si>
  <si>
    <t>U87975</t>
  </si>
  <si>
    <t>U65316</t>
  </si>
  <si>
    <t>U79938</t>
  </si>
  <si>
    <t>U97801</t>
  </si>
  <si>
    <t>U09883</t>
  </si>
  <si>
    <t>U11602</t>
  </si>
  <si>
    <t>U05517</t>
  </si>
  <si>
    <t>U07003</t>
  </si>
  <si>
    <t>U79678</t>
  </si>
  <si>
    <t>U46071</t>
  </si>
  <si>
    <t>U87769</t>
  </si>
  <si>
    <t>U27086</t>
  </si>
  <si>
    <t>U37316</t>
  </si>
  <si>
    <t>U78361</t>
  </si>
  <si>
    <t>U38216</t>
  </si>
  <si>
    <t>U17022</t>
  </si>
  <si>
    <t>U65044</t>
  </si>
  <si>
    <t>U98513</t>
  </si>
  <si>
    <t>U85476</t>
  </si>
  <si>
    <t>U76383</t>
  </si>
  <si>
    <t>U28474</t>
  </si>
  <si>
    <t>U49851</t>
  </si>
  <si>
    <t>U55014</t>
  </si>
  <si>
    <t>U22426</t>
  </si>
  <si>
    <t>U29677</t>
  </si>
  <si>
    <t>U46447</t>
  </si>
  <si>
    <t>U09072</t>
  </si>
  <si>
    <t>U14062</t>
  </si>
  <si>
    <t>U16600</t>
  </si>
  <si>
    <t>U66596</t>
  </si>
  <si>
    <t>U84294</t>
  </si>
  <si>
    <t>U33963</t>
  </si>
  <si>
    <t>U00402</t>
  </si>
  <si>
    <t>U88179</t>
  </si>
  <si>
    <t>U98167</t>
  </si>
  <si>
    <t>U78490</t>
  </si>
  <si>
    <t>U48538</t>
  </si>
  <si>
    <t>U90977</t>
  </si>
  <si>
    <t>U37297</t>
  </si>
  <si>
    <t>U70886</t>
  </si>
  <si>
    <t>U65207</t>
  </si>
  <si>
    <t>U63843</t>
  </si>
  <si>
    <t>U32001</t>
  </si>
  <si>
    <t>U06486</t>
  </si>
  <si>
    <t>U86579</t>
  </si>
  <si>
    <t>U21617</t>
  </si>
  <si>
    <t>U13456</t>
  </si>
  <si>
    <t>U23821</t>
  </si>
  <si>
    <t>U88743</t>
  </si>
  <si>
    <t>U72129</t>
  </si>
  <si>
    <t>U82404</t>
  </si>
  <si>
    <t>U47184</t>
  </si>
  <si>
    <t>U01916</t>
  </si>
  <si>
    <t>U67475</t>
  </si>
  <si>
    <t>U59622</t>
  </si>
  <si>
    <t>U77200</t>
  </si>
  <si>
    <t>U71897</t>
  </si>
  <si>
    <t>U92384</t>
  </si>
  <si>
    <t>U63386</t>
  </si>
  <si>
    <t>U53775</t>
  </si>
  <si>
    <t>U49226</t>
  </si>
  <si>
    <t>U49525</t>
  </si>
  <si>
    <t>U73478</t>
  </si>
  <si>
    <t>U76801</t>
  </si>
  <si>
    <t>U53279</t>
  </si>
  <si>
    <t>U34742</t>
  </si>
  <si>
    <t>U50996</t>
  </si>
  <si>
    <t>U84379</t>
  </si>
  <si>
    <t>U81415</t>
  </si>
  <si>
    <t>U89554</t>
  </si>
  <si>
    <t>U11694</t>
  </si>
  <si>
    <t>U88254</t>
  </si>
  <si>
    <t>U65941</t>
  </si>
  <si>
    <t>U71777</t>
  </si>
  <si>
    <t>U09738</t>
  </si>
  <si>
    <t>U24388</t>
  </si>
  <si>
    <t>U89134</t>
  </si>
  <si>
    <t>U30123</t>
  </si>
  <si>
    <t>U16004</t>
  </si>
  <si>
    <t>U66904</t>
  </si>
  <si>
    <t>U83524</t>
  </si>
  <si>
    <t>U95574</t>
  </si>
  <si>
    <t>U19471</t>
  </si>
  <si>
    <t>U85953</t>
  </si>
  <si>
    <t>U13771</t>
  </si>
  <si>
    <t>U55369</t>
  </si>
  <si>
    <t>U75549</t>
  </si>
  <si>
    <t>U63072</t>
  </si>
  <si>
    <t>U20640</t>
  </si>
  <si>
    <t>U79015</t>
  </si>
  <si>
    <t>U12200</t>
  </si>
  <si>
    <t>U88414</t>
  </si>
  <si>
    <t>U16318</t>
  </si>
  <si>
    <t>U27924</t>
  </si>
  <si>
    <t>U84454</t>
  </si>
  <si>
    <t>U30335</t>
  </si>
  <si>
    <t>U49929</t>
  </si>
  <si>
    <t>U31094</t>
  </si>
  <si>
    <t>U07776</t>
  </si>
  <si>
    <t>U68943</t>
  </si>
  <si>
    <t>U98152</t>
  </si>
  <si>
    <t>U98432</t>
  </si>
  <si>
    <t>U79049</t>
  </si>
  <si>
    <t>U42807</t>
  </si>
  <si>
    <t>U06000</t>
  </si>
  <si>
    <t>U82612</t>
  </si>
  <si>
    <t>U28237</t>
  </si>
  <si>
    <t>U29951</t>
  </si>
  <si>
    <t>U14878</t>
  </si>
  <si>
    <t>U88623</t>
  </si>
  <si>
    <t>U85986</t>
  </si>
  <si>
    <t>U85493</t>
  </si>
  <si>
    <t>U66020</t>
  </si>
  <si>
    <t>U25799</t>
  </si>
  <si>
    <t>U02678</t>
  </si>
  <si>
    <t>U34632</t>
  </si>
  <si>
    <t>U10791</t>
  </si>
  <si>
    <t>U01901</t>
  </si>
  <si>
    <t>U85108</t>
  </si>
  <si>
    <t>U05906</t>
  </si>
  <si>
    <t>U85067</t>
  </si>
  <si>
    <t>U77096</t>
  </si>
  <si>
    <t>U38486</t>
  </si>
  <si>
    <t>U70497</t>
  </si>
  <si>
    <t>U53962</t>
  </si>
  <si>
    <t>U01989</t>
  </si>
  <si>
    <t>U14615</t>
  </si>
  <si>
    <t>U26864</t>
  </si>
  <si>
    <t>U81825</t>
  </si>
  <si>
    <t>U37593</t>
  </si>
  <si>
    <t>U12365</t>
  </si>
  <si>
    <t>U31619</t>
  </si>
  <si>
    <t>U96202</t>
  </si>
  <si>
    <t>U55724</t>
  </si>
  <si>
    <t>U94317</t>
  </si>
  <si>
    <t>U58127</t>
  </si>
  <si>
    <t>U29575</t>
  </si>
  <si>
    <t>U07789</t>
  </si>
  <si>
    <t>U14922</t>
  </si>
  <si>
    <t>U11176</t>
  </si>
  <si>
    <t>U49145</t>
  </si>
  <si>
    <t>U33954</t>
  </si>
  <si>
    <t>U10743</t>
  </si>
  <si>
    <t>U82789</t>
  </si>
  <si>
    <t>U36452</t>
  </si>
  <si>
    <t>U54565</t>
  </si>
  <si>
    <t>U92562</t>
  </si>
  <si>
    <t>U33098</t>
  </si>
  <si>
    <t>U62213</t>
  </si>
  <si>
    <t>U30256</t>
  </si>
  <si>
    <t>U68252</t>
  </si>
  <si>
    <t>U91762</t>
  </si>
  <si>
    <t>U04784</t>
  </si>
  <si>
    <t>U11614</t>
  </si>
  <si>
    <t>U72812</t>
  </si>
  <si>
    <t>U61321</t>
  </si>
  <si>
    <t>U78207</t>
  </si>
  <si>
    <t>U60509</t>
  </si>
  <si>
    <t>U47223</t>
  </si>
  <si>
    <t>U63258</t>
  </si>
  <si>
    <t>U25882</t>
  </si>
  <si>
    <t>U53999</t>
  </si>
  <si>
    <t>U28405</t>
  </si>
  <si>
    <t>U67865</t>
  </si>
  <si>
    <t>U05048</t>
  </si>
  <si>
    <t>U60843</t>
  </si>
  <si>
    <t>U06438</t>
  </si>
  <si>
    <t>U17168</t>
  </si>
  <si>
    <t>U90656</t>
  </si>
  <si>
    <t>U50322</t>
  </si>
  <si>
    <t>U55399</t>
  </si>
  <si>
    <t>U68552</t>
  </si>
  <si>
    <t>U87914</t>
  </si>
  <si>
    <t>U34388</t>
  </si>
  <si>
    <t>U72848</t>
  </si>
  <si>
    <t>U06816</t>
  </si>
  <si>
    <t>U76444</t>
  </si>
  <si>
    <t>U41591</t>
  </si>
  <si>
    <t>U79574</t>
  </si>
  <si>
    <t>U40115</t>
  </si>
  <si>
    <t>U46190</t>
  </si>
  <si>
    <t>U40951</t>
  </si>
  <si>
    <t>U34230</t>
  </si>
  <si>
    <t>U06387</t>
  </si>
  <si>
    <t>U91913</t>
  </si>
  <si>
    <t>U21059</t>
  </si>
  <si>
    <t>U32372</t>
  </si>
  <si>
    <t>U69865</t>
  </si>
  <si>
    <t>U74074</t>
  </si>
  <si>
    <t>U84198</t>
  </si>
  <si>
    <t>U82523</t>
  </si>
  <si>
    <t>U96077</t>
  </si>
  <si>
    <t>U64531</t>
  </si>
  <si>
    <t>U55397</t>
  </si>
  <si>
    <t>U73296</t>
  </si>
  <si>
    <t>U87755</t>
  </si>
  <si>
    <t>U66785</t>
  </si>
  <si>
    <t>U68649</t>
  </si>
  <si>
    <t>U27932</t>
  </si>
  <si>
    <t>U37412</t>
  </si>
  <si>
    <t>U72999</t>
  </si>
  <si>
    <t>U36746</t>
  </si>
  <si>
    <t>U54853</t>
  </si>
  <si>
    <t>U30587</t>
  </si>
  <si>
    <t>U75018</t>
  </si>
  <si>
    <t>U42510</t>
  </si>
  <si>
    <t>U27515</t>
  </si>
  <si>
    <t>U02749</t>
  </si>
  <si>
    <t>U78604</t>
  </si>
  <si>
    <t>U34826</t>
  </si>
  <si>
    <t>U58840</t>
  </si>
  <si>
    <t>U38731</t>
  </si>
  <si>
    <t>U64748</t>
  </si>
  <si>
    <t>U14261</t>
  </si>
  <si>
    <t>U80758</t>
  </si>
  <si>
    <t>U16737</t>
  </si>
  <si>
    <t>U32760</t>
  </si>
  <si>
    <t>U75274</t>
  </si>
  <si>
    <t>U21465</t>
  </si>
  <si>
    <t>U89143</t>
  </si>
  <si>
    <t>U51429</t>
  </si>
  <si>
    <t>U25251</t>
  </si>
  <si>
    <t>U19923</t>
  </si>
  <si>
    <t>U38328</t>
  </si>
  <si>
    <t>U71089</t>
  </si>
  <si>
    <t>U15138</t>
  </si>
  <si>
    <t>U81398</t>
  </si>
  <si>
    <t>U87508</t>
  </si>
  <si>
    <t>U82047</t>
  </si>
  <si>
    <t>U87882</t>
  </si>
  <si>
    <t>U55812</t>
  </si>
  <si>
    <t>U80335</t>
  </si>
  <si>
    <t>U58973</t>
  </si>
  <si>
    <t>U48691</t>
  </si>
  <si>
    <t>U19152</t>
  </si>
  <si>
    <t>U31823</t>
  </si>
  <si>
    <t>U69695</t>
  </si>
  <si>
    <t>U96653</t>
  </si>
  <si>
    <t>U09057</t>
  </si>
  <si>
    <t>U21400</t>
  </si>
  <si>
    <t>U08086</t>
  </si>
  <si>
    <t>U11269</t>
  </si>
  <si>
    <t>U81405</t>
  </si>
  <si>
    <t>U31504</t>
  </si>
  <si>
    <t>U30213</t>
  </si>
  <si>
    <t>U50165</t>
  </si>
  <si>
    <t>U25294</t>
  </si>
  <si>
    <t>U12169</t>
  </si>
  <si>
    <t>U09521</t>
  </si>
  <si>
    <t>U67590</t>
  </si>
  <si>
    <t>U71931</t>
  </si>
  <si>
    <t>U30913</t>
  </si>
  <si>
    <t>U56223</t>
  </si>
  <si>
    <t>U64175</t>
  </si>
  <si>
    <t>U28348</t>
  </si>
  <si>
    <t>U64827</t>
  </si>
  <si>
    <t>U97785</t>
  </si>
  <si>
    <t>U89699</t>
  </si>
  <si>
    <t>U57641</t>
  </si>
  <si>
    <t>U52868</t>
  </si>
  <si>
    <t>U85348</t>
  </si>
  <si>
    <t>U48056</t>
  </si>
  <si>
    <t>U37341</t>
  </si>
  <si>
    <t>U36842</t>
  </si>
  <si>
    <t>U94996</t>
  </si>
  <si>
    <t>U99438</t>
  </si>
  <si>
    <t>U54760</t>
  </si>
  <si>
    <t>U79764</t>
  </si>
  <si>
    <t>U05632</t>
  </si>
  <si>
    <t>U21317</t>
  </si>
  <si>
    <t>U42972</t>
  </si>
  <si>
    <t>U03055</t>
  </si>
  <si>
    <t>U14074</t>
  </si>
  <si>
    <t>U86433</t>
  </si>
  <si>
    <t>U75847</t>
  </si>
  <si>
    <t>U14694</t>
  </si>
  <si>
    <t>U90174</t>
  </si>
  <si>
    <t>U17969</t>
  </si>
  <si>
    <t>U42671</t>
  </si>
  <si>
    <t>U56575</t>
  </si>
  <si>
    <t>U20320</t>
  </si>
  <si>
    <t>U31305</t>
  </si>
  <si>
    <t>U73227</t>
  </si>
  <si>
    <t>U67032</t>
  </si>
  <si>
    <t>U89762</t>
  </si>
  <si>
    <t>U82487</t>
  </si>
  <si>
    <t>U25405</t>
  </si>
  <si>
    <t>U74229</t>
  </si>
  <si>
    <t>U26788</t>
  </si>
  <si>
    <t>U82731</t>
  </si>
  <si>
    <t>U63454</t>
  </si>
  <si>
    <t>U16816</t>
  </si>
  <si>
    <t>U02669</t>
  </si>
  <si>
    <t>U36833</t>
  </si>
  <si>
    <t>U13956</t>
  </si>
  <si>
    <t>U16196</t>
  </si>
  <si>
    <t>U53179</t>
  </si>
  <si>
    <t>U76977</t>
  </si>
  <si>
    <t>U16338</t>
  </si>
  <si>
    <t>U09847</t>
  </si>
  <si>
    <t>U31538</t>
  </si>
  <si>
    <t>U23710</t>
  </si>
  <si>
    <t>U41523</t>
  </si>
  <si>
    <t>U22020</t>
  </si>
  <si>
    <t>U23862</t>
  </si>
  <si>
    <t>U63565</t>
  </si>
  <si>
    <t>U09100</t>
  </si>
  <si>
    <t>U92975</t>
  </si>
  <si>
    <t>U22273</t>
  </si>
  <si>
    <t>U09643</t>
  </si>
  <si>
    <t>U79408</t>
  </si>
  <si>
    <t>U72748</t>
  </si>
  <si>
    <t>U15164</t>
  </si>
  <si>
    <t>U84277</t>
  </si>
  <si>
    <t>U64232</t>
  </si>
  <si>
    <t>U98116</t>
  </si>
  <si>
    <t>U24247</t>
  </si>
  <si>
    <t>U88279</t>
  </si>
  <si>
    <t>U56140</t>
  </si>
  <si>
    <t>U21972</t>
  </si>
  <si>
    <t>U87221</t>
  </si>
  <si>
    <t>U40164</t>
  </si>
  <si>
    <t>U63233</t>
  </si>
  <si>
    <t>U30563</t>
  </si>
  <si>
    <t>U20871</t>
  </si>
  <si>
    <t>U16896</t>
  </si>
  <si>
    <t>U46389</t>
  </si>
  <si>
    <t>U90861</t>
  </si>
  <si>
    <t>U26844</t>
  </si>
  <si>
    <t>U26059</t>
  </si>
  <si>
    <t>U75079</t>
  </si>
  <si>
    <t>U17081</t>
  </si>
  <si>
    <t>U10995</t>
  </si>
  <si>
    <t>U01198</t>
  </si>
  <si>
    <t>U97340</t>
  </si>
  <si>
    <t>U18986</t>
  </si>
  <si>
    <t>U08561</t>
  </si>
  <si>
    <t>U91385</t>
  </si>
  <si>
    <t>U47004</t>
  </si>
  <si>
    <t>U53997</t>
  </si>
  <si>
    <t>U92600</t>
  </si>
  <si>
    <t>U22092</t>
  </si>
  <si>
    <t>U29246</t>
  </si>
  <si>
    <t>U86774</t>
  </si>
  <si>
    <t>U34184</t>
  </si>
  <si>
    <t>U95672</t>
  </si>
  <si>
    <t>U46154</t>
  </si>
  <si>
    <t>U11181</t>
  </si>
  <si>
    <t>U12199</t>
  </si>
  <si>
    <t>U65562</t>
  </si>
  <si>
    <t>U38064</t>
  </si>
  <si>
    <t>U84529</t>
  </si>
  <si>
    <t>U96198</t>
  </si>
  <si>
    <t>U10834</t>
  </si>
  <si>
    <t>U98974</t>
  </si>
  <si>
    <t>U97695</t>
  </si>
  <si>
    <t>U62975</t>
  </si>
  <si>
    <t>U66005</t>
  </si>
  <si>
    <t>U21359</t>
  </si>
  <si>
    <t>U32349</t>
  </si>
  <si>
    <t>U50083</t>
  </si>
  <si>
    <t>U86948</t>
  </si>
  <si>
    <t>U78694</t>
  </si>
  <si>
    <t>U06079</t>
  </si>
  <si>
    <t>U78369</t>
  </si>
  <si>
    <t>U75382</t>
  </si>
  <si>
    <t>U36299</t>
  </si>
  <si>
    <t>U34538</t>
  </si>
  <si>
    <t>U36652</t>
  </si>
  <si>
    <t>U53612</t>
  </si>
  <si>
    <t>U24241</t>
  </si>
  <si>
    <t>U20639</t>
  </si>
  <si>
    <t>U08579</t>
  </si>
  <si>
    <t>U97051</t>
  </si>
  <si>
    <t>U73966</t>
  </si>
  <si>
    <t>U18888</t>
  </si>
  <si>
    <t>U77203</t>
  </si>
  <si>
    <t>U24727</t>
  </si>
  <si>
    <t>U72604</t>
  </si>
  <si>
    <t>U59367</t>
  </si>
  <si>
    <t>U32831</t>
  </si>
  <si>
    <t>U78443</t>
  </si>
  <si>
    <t>U16428</t>
  </si>
  <si>
    <t>U55161</t>
  </si>
  <si>
    <t>U64487</t>
  </si>
  <si>
    <t>U89776</t>
  </si>
  <si>
    <t>U65725</t>
  </si>
  <si>
    <t>U82095</t>
  </si>
  <si>
    <t>U62384</t>
  </si>
  <si>
    <t>U03824</t>
  </si>
  <si>
    <t>U88890</t>
  </si>
  <si>
    <t>U26878</t>
  </si>
  <si>
    <t>U64705</t>
  </si>
  <si>
    <t>U27258</t>
  </si>
  <si>
    <t>U52997</t>
  </si>
  <si>
    <t>U10033</t>
  </si>
  <si>
    <t>U95792</t>
  </si>
  <si>
    <t>U40593</t>
  </si>
  <si>
    <t>U49615</t>
  </si>
  <si>
    <t>U47228</t>
  </si>
  <si>
    <t>U50767</t>
  </si>
  <si>
    <t>U07648</t>
  </si>
  <si>
    <t>U87442</t>
  </si>
  <si>
    <t>U73009</t>
  </si>
  <si>
    <t>U84081</t>
  </si>
  <si>
    <t>U67045</t>
  </si>
  <si>
    <t>U10200</t>
  </si>
  <si>
    <t>U17834</t>
  </si>
  <si>
    <t>U25255</t>
  </si>
  <si>
    <t>U34235</t>
  </si>
  <si>
    <t>U01315</t>
  </si>
  <si>
    <t>U80502</t>
  </si>
  <si>
    <t>U04973</t>
  </si>
  <si>
    <t>U76908</t>
  </si>
  <si>
    <t>U08711</t>
  </si>
  <si>
    <t>U27026</t>
  </si>
  <si>
    <t>U21470</t>
  </si>
  <si>
    <t>U74266</t>
  </si>
  <si>
    <t>U67133</t>
  </si>
  <si>
    <t>U05510</t>
  </si>
  <si>
    <t>U91844</t>
  </si>
  <si>
    <t>U78466</t>
  </si>
  <si>
    <t>U56757</t>
  </si>
  <si>
    <t>U61151</t>
  </si>
  <si>
    <t>U21965</t>
  </si>
  <si>
    <t>U11684</t>
  </si>
  <si>
    <t>U82359</t>
  </si>
  <si>
    <t>U24481</t>
  </si>
  <si>
    <t>U10128</t>
  </si>
  <si>
    <t>U37339</t>
  </si>
  <si>
    <t>U92034</t>
  </si>
  <si>
    <t>U27664</t>
  </si>
  <si>
    <t>U40722</t>
  </si>
  <si>
    <t>U22192</t>
  </si>
  <si>
    <t>U13761</t>
  </si>
  <si>
    <t>U26743</t>
  </si>
  <si>
    <t>U44623</t>
  </si>
  <si>
    <t>U51839</t>
  </si>
  <si>
    <t>U68970</t>
  </si>
  <si>
    <t>U92096</t>
  </si>
  <si>
    <t>U32995</t>
  </si>
  <si>
    <t>U36721</t>
  </si>
  <si>
    <t>U62043</t>
  </si>
  <si>
    <t>U02610</t>
  </si>
  <si>
    <t>U09081</t>
  </si>
  <si>
    <t>U64053</t>
  </si>
  <si>
    <t>U11625</t>
  </si>
  <si>
    <t>U03864</t>
  </si>
  <si>
    <t>U68213</t>
  </si>
  <si>
    <t>U92128</t>
  </si>
  <si>
    <t>U76032</t>
  </si>
  <si>
    <t>U69901</t>
  </si>
  <si>
    <t>U60113</t>
  </si>
  <si>
    <t>U31970</t>
  </si>
  <si>
    <t>U49001</t>
  </si>
  <si>
    <t>U60176</t>
  </si>
  <si>
    <t>U63540</t>
  </si>
  <si>
    <t>U66858</t>
  </si>
  <si>
    <t>U06092</t>
  </si>
  <si>
    <t>U54372</t>
  </si>
  <si>
    <t>U79310</t>
  </si>
  <si>
    <t>U69551</t>
  </si>
  <si>
    <t>U38221</t>
  </si>
  <si>
    <t>U69575</t>
  </si>
  <si>
    <t>U71643</t>
  </si>
  <si>
    <t>U10730</t>
  </si>
  <si>
    <t>U37296</t>
  </si>
  <si>
    <t>U92581</t>
  </si>
  <si>
    <t>U16878</t>
  </si>
  <si>
    <t>U98623</t>
  </si>
  <si>
    <t>U31228</t>
  </si>
  <si>
    <t>U82712</t>
  </si>
  <si>
    <t>U78708</t>
  </si>
  <si>
    <t>U43067</t>
  </si>
  <si>
    <t>U61505</t>
  </si>
  <si>
    <t>U76315</t>
  </si>
  <si>
    <t>U96282</t>
  </si>
  <si>
    <t>U94664</t>
  </si>
  <si>
    <t>U78449</t>
  </si>
  <si>
    <t>U50263</t>
  </si>
  <si>
    <t>U84543</t>
  </si>
  <si>
    <t>U31269</t>
  </si>
  <si>
    <t>U11393</t>
  </si>
  <si>
    <t>U11864</t>
  </si>
  <si>
    <t>U81168</t>
  </si>
  <si>
    <t>U67243</t>
  </si>
  <si>
    <t>U00147</t>
  </si>
  <si>
    <t>U64426</t>
  </si>
  <si>
    <t>U87332</t>
  </si>
  <si>
    <t>U77315</t>
  </si>
  <si>
    <t>U48026</t>
  </si>
  <si>
    <t>U54764</t>
  </si>
  <si>
    <t>U05796</t>
  </si>
  <si>
    <t>U05642</t>
  </si>
  <si>
    <t>U73005</t>
  </si>
  <si>
    <t>U03186</t>
  </si>
  <si>
    <t>U17435</t>
  </si>
  <si>
    <t>U75268</t>
  </si>
  <si>
    <t>U12413</t>
  </si>
  <si>
    <t>U58435</t>
  </si>
  <si>
    <t>U52802</t>
  </si>
  <si>
    <t>U71716</t>
  </si>
  <si>
    <t>U58704</t>
  </si>
  <si>
    <t>U71550</t>
  </si>
  <si>
    <t>U38661</t>
  </si>
  <si>
    <t>U08229</t>
  </si>
  <si>
    <t>U93726</t>
  </si>
  <si>
    <t>U17012</t>
  </si>
  <si>
    <t>U41693</t>
  </si>
  <si>
    <t>U56215</t>
  </si>
  <si>
    <t>U80186</t>
  </si>
  <si>
    <t>U49727</t>
  </si>
  <si>
    <t>U52891</t>
  </si>
  <si>
    <t>U35980</t>
  </si>
  <si>
    <t>U65582</t>
  </si>
  <si>
    <t>U02731</t>
  </si>
  <si>
    <t>U54911</t>
  </si>
  <si>
    <t>U64639</t>
  </si>
  <si>
    <t>U57480</t>
  </si>
  <si>
    <t>U53230</t>
  </si>
  <si>
    <t>U07506</t>
  </si>
  <si>
    <t>U85748</t>
  </si>
  <si>
    <t>U45992</t>
  </si>
  <si>
    <t>U49529</t>
  </si>
  <si>
    <t>U78687</t>
  </si>
  <si>
    <t>U34667</t>
  </si>
  <si>
    <t>U85954</t>
  </si>
  <si>
    <t>U26379</t>
  </si>
  <si>
    <t>U64595</t>
  </si>
  <si>
    <t>U13098</t>
  </si>
  <si>
    <t>U58188</t>
  </si>
  <si>
    <t>U71839</t>
  </si>
  <si>
    <t>U98408</t>
  </si>
  <si>
    <t>U65853</t>
  </si>
  <si>
    <t>U94373</t>
  </si>
  <si>
    <t>U12553</t>
  </si>
  <si>
    <t>U80679</t>
  </si>
  <si>
    <t>U48176</t>
  </si>
  <si>
    <t>U99739</t>
  </si>
  <si>
    <t>U87998</t>
  </si>
  <si>
    <t>U84465</t>
  </si>
  <si>
    <t>U09727</t>
  </si>
  <si>
    <t>U15166</t>
  </si>
  <si>
    <t>U18990</t>
  </si>
  <si>
    <t>U17992</t>
  </si>
  <si>
    <t>U27624</t>
  </si>
  <si>
    <t>U50573</t>
  </si>
  <si>
    <t>U59570</t>
  </si>
  <si>
    <t>U35939</t>
  </si>
  <si>
    <t>U19808</t>
  </si>
  <si>
    <t>U25520</t>
  </si>
  <si>
    <t>U59980</t>
  </si>
  <si>
    <t>U76028</t>
  </si>
  <si>
    <t>U91254</t>
  </si>
  <si>
    <t>U13720</t>
  </si>
  <si>
    <t>U33691</t>
  </si>
  <si>
    <t>U41930</t>
  </si>
  <si>
    <t>U34146</t>
  </si>
  <si>
    <t>U43524</t>
  </si>
  <si>
    <t>U17849</t>
  </si>
  <si>
    <t>U45898</t>
  </si>
  <si>
    <t>U87170</t>
  </si>
  <si>
    <t>U70624</t>
  </si>
  <si>
    <t>U44695</t>
  </si>
  <si>
    <t>U31420</t>
  </si>
  <si>
    <t>U13032</t>
  </si>
  <si>
    <t>U36042</t>
  </si>
  <si>
    <t>U72706</t>
  </si>
  <si>
    <t>U90673</t>
  </si>
  <si>
    <t>U48652</t>
  </si>
  <si>
    <t>U59961</t>
  </si>
  <si>
    <t>U73212</t>
  </si>
  <si>
    <t>U94681</t>
  </si>
  <si>
    <t>U91215</t>
  </si>
  <si>
    <t>U62485</t>
  </si>
  <si>
    <t>U04154</t>
  </si>
  <si>
    <t>U13557</t>
  </si>
  <si>
    <t>U05433</t>
  </si>
  <si>
    <t>U47975</t>
  </si>
  <si>
    <t>U10555</t>
  </si>
  <si>
    <t>U10602</t>
  </si>
  <si>
    <t>U84655</t>
  </si>
  <si>
    <t>U07605</t>
  </si>
  <si>
    <t>U33392</t>
  </si>
  <si>
    <t>U58538</t>
  </si>
  <si>
    <t>U35438</t>
  </si>
  <si>
    <t>U39686</t>
  </si>
  <si>
    <t>U30079</t>
  </si>
  <si>
    <t>U60337</t>
  </si>
  <si>
    <t>U55709</t>
  </si>
  <si>
    <t>U83457</t>
  </si>
  <si>
    <t>U52461</t>
  </si>
  <si>
    <t>U80019</t>
  </si>
  <si>
    <t>U36687</t>
  </si>
  <si>
    <t>U58312</t>
  </si>
  <si>
    <t>U27139</t>
  </si>
  <si>
    <t>U15334</t>
  </si>
  <si>
    <t>U36584</t>
  </si>
  <si>
    <t>U51636</t>
  </si>
  <si>
    <t>U96599</t>
  </si>
  <si>
    <t>U12920</t>
  </si>
  <si>
    <t>U83168</t>
  </si>
  <si>
    <t>U20036</t>
  </si>
  <si>
    <t>U51577</t>
  </si>
  <si>
    <t>U78517</t>
  </si>
  <si>
    <t>U36795</t>
  </si>
  <si>
    <t>U02795</t>
  </si>
  <si>
    <t>U54007</t>
  </si>
  <si>
    <t>U05885</t>
  </si>
  <si>
    <t>U87168</t>
  </si>
  <si>
    <t>U34811</t>
  </si>
  <si>
    <t>U81184</t>
  </si>
  <si>
    <t>U63047</t>
  </si>
  <si>
    <t>U92223</t>
  </si>
  <si>
    <t>U66688</t>
  </si>
  <si>
    <t>U00639</t>
  </si>
  <si>
    <t>U76572</t>
  </si>
  <si>
    <t>U48302</t>
  </si>
  <si>
    <t>U08085</t>
  </si>
  <si>
    <t>U25680</t>
  </si>
  <si>
    <t>U67303</t>
  </si>
  <si>
    <t>U42142</t>
  </si>
  <si>
    <t>U66344</t>
  </si>
  <si>
    <t>U28266</t>
  </si>
  <si>
    <t>U72457</t>
  </si>
  <si>
    <t>U40386</t>
  </si>
  <si>
    <t>U31390</t>
  </si>
  <si>
    <t>U51488</t>
  </si>
  <si>
    <t>U46417</t>
  </si>
  <si>
    <t>U03379</t>
  </si>
  <si>
    <t>U52468</t>
  </si>
  <si>
    <t>U36776</t>
  </si>
  <si>
    <t>U16538</t>
  </si>
  <si>
    <t>U93843</t>
  </si>
  <si>
    <t>U27362</t>
  </si>
  <si>
    <t>U86966</t>
  </si>
  <si>
    <t>U26744</t>
  </si>
  <si>
    <t>U55387</t>
  </si>
  <si>
    <t>U92874</t>
  </si>
  <si>
    <t>U11211</t>
  </si>
  <si>
    <t>U51492</t>
  </si>
  <si>
    <t>U51307</t>
  </si>
  <si>
    <t>U56681</t>
  </si>
  <si>
    <t>U47946</t>
  </si>
  <si>
    <t>U03653</t>
  </si>
  <si>
    <t>U21268</t>
  </si>
  <si>
    <t>U05451</t>
  </si>
  <si>
    <t>U29424</t>
  </si>
  <si>
    <t>U50107</t>
  </si>
  <si>
    <t>U55939</t>
  </si>
  <si>
    <t>U00367</t>
  </si>
  <si>
    <t>U40100</t>
  </si>
  <si>
    <t>U20290</t>
  </si>
  <si>
    <t>U08578</t>
  </si>
  <si>
    <t>U71739</t>
  </si>
  <si>
    <t>U11373</t>
  </si>
  <si>
    <t>U34188</t>
  </si>
  <si>
    <t>U06978</t>
  </si>
  <si>
    <t>U94747</t>
  </si>
  <si>
    <t>U52641</t>
  </si>
  <si>
    <t>U27585</t>
  </si>
  <si>
    <t>U07169</t>
  </si>
  <si>
    <t>U23362</t>
  </si>
  <si>
    <t>U89154</t>
  </si>
  <si>
    <t>U76122</t>
  </si>
  <si>
    <t>U50771</t>
  </si>
  <si>
    <t>U54453</t>
  </si>
  <si>
    <t>U87199</t>
  </si>
  <si>
    <t>U08803</t>
  </si>
  <si>
    <t>U60865</t>
  </si>
  <si>
    <t>U09193</t>
  </si>
  <si>
    <t>U37286</t>
  </si>
  <si>
    <t>U92720</t>
  </si>
  <si>
    <t>U65471</t>
  </si>
  <si>
    <t>U87776</t>
  </si>
  <si>
    <t>U47812</t>
  </si>
  <si>
    <t>U93045</t>
  </si>
  <si>
    <t>U17084</t>
  </si>
  <si>
    <t>U78575</t>
  </si>
  <si>
    <t>U58256</t>
  </si>
  <si>
    <t>U46293</t>
  </si>
  <si>
    <t>U44401</t>
  </si>
  <si>
    <t>U97101</t>
  </si>
  <si>
    <t>U52219</t>
  </si>
  <si>
    <t>U79163</t>
  </si>
  <si>
    <t>U93998</t>
  </si>
  <si>
    <t>U12951</t>
  </si>
  <si>
    <t>U91937</t>
  </si>
  <si>
    <t>U36134</t>
  </si>
  <si>
    <t>U81818</t>
  </si>
  <si>
    <t>U39113</t>
  </si>
  <si>
    <t>U91110</t>
  </si>
  <si>
    <t>U95193</t>
  </si>
  <si>
    <t>U10386</t>
  </si>
  <si>
    <t>U02739</t>
  </si>
  <si>
    <t>U81324</t>
  </si>
  <si>
    <t>U19803</t>
  </si>
  <si>
    <t>U89375</t>
  </si>
  <si>
    <t>U57586</t>
  </si>
  <si>
    <t>U77170</t>
  </si>
  <si>
    <t>U78157</t>
  </si>
  <si>
    <t>U56341</t>
  </si>
  <si>
    <t>U05784</t>
  </si>
  <si>
    <t>U35513</t>
  </si>
  <si>
    <t>U42276</t>
  </si>
  <si>
    <t>U36510</t>
  </si>
  <si>
    <t>U98004</t>
  </si>
  <si>
    <t>U80710</t>
  </si>
  <si>
    <t>U45703</t>
  </si>
  <si>
    <t>U55717</t>
  </si>
  <si>
    <t>U18398</t>
  </si>
  <si>
    <t>U33065</t>
  </si>
  <si>
    <t>U11559</t>
  </si>
  <si>
    <t>U10339</t>
  </si>
  <si>
    <t>U51050</t>
  </si>
  <si>
    <t>U60450</t>
  </si>
  <si>
    <t>U84846</t>
  </si>
  <si>
    <t>U51498</t>
  </si>
  <si>
    <t>U24740</t>
  </si>
  <si>
    <t>U91471</t>
  </si>
  <si>
    <t>U62614</t>
  </si>
  <si>
    <t>U25131</t>
  </si>
  <si>
    <t>U91930</t>
  </si>
  <si>
    <t>U47608</t>
  </si>
  <si>
    <t>U33609</t>
  </si>
  <si>
    <t>U07392</t>
  </si>
  <si>
    <t>U73163</t>
  </si>
  <si>
    <t>U53562</t>
  </si>
  <si>
    <t>U87298</t>
  </si>
  <si>
    <t>U12548</t>
  </si>
  <si>
    <t>U16083</t>
  </si>
  <si>
    <t>U62360</t>
  </si>
  <si>
    <t>U79587</t>
  </si>
  <si>
    <t>U02961</t>
  </si>
  <si>
    <t>U89806</t>
  </si>
  <si>
    <t>U81960</t>
  </si>
  <si>
    <t>U51930</t>
  </si>
  <si>
    <t>U95154</t>
  </si>
  <si>
    <t>U37086</t>
  </si>
  <si>
    <t>U14482</t>
  </si>
  <si>
    <t>U57009</t>
  </si>
  <si>
    <t>U80470</t>
  </si>
  <si>
    <t>U57955</t>
  </si>
  <si>
    <t>U91790</t>
  </si>
  <si>
    <t>U56977</t>
  </si>
  <si>
    <t>U98318</t>
  </si>
  <si>
    <t>U52075</t>
  </si>
  <si>
    <t>U03298</t>
  </si>
  <si>
    <t>U13990</t>
  </si>
  <si>
    <t>U98994</t>
  </si>
  <si>
    <t>U81483</t>
  </si>
  <si>
    <t>U52261</t>
  </si>
  <si>
    <t>U07902</t>
  </si>
  <si>
    <t>U79464</t>
  </si>
  <si>
    <t>U28255</t>
  </si>
  <si>
    <t>U09187</t>
  </si>
  <si>
    <t>U35821</t>
  </si>
  <si>
    <t>U40159</t>
  </si>
  <si>
    <t>U36651</t>
  </si>
  <si>
    <t>U96568</t>
  </si>
  <si>
    <t>U69252</t>
  </si>
  <si>
    <t>U09772</t>
  </si>
  <si>
    <t>U53419</t>
  </si>
  <si>
    <t>U58673</t>
  </si>
  <si>
    <t>U97651</t>
  </si>
  <si>
    <t>U21248</t>
  </si>
  <si>
    <t>U19031</t>
  </si>
  <si>
    <t>U25489</t>
  </si>
  <si>
    <t>U24977</t>
  </si>
  <si>
    <t>U78610</t>
  </si>
  <si>
    <t>U11112</t>
  </si>
  <si>
    <t>U25545</t>
  </si>
  <si>
    <t>U05512</t>
  </si>
  <si>
    <t>U51200</t>
  </si>
  <si>
    <t>U47851</t>
  </si>
  <si>
    <t>U85198</t>
  </si>
  <si>
    <t>U53963</t>
  </si>
  <si>
    <t>U10998</t>
  </si>
  <si>
    <t>U44561</t>
  </si>
  <si>
    <t>U63129</t>
  </si>
  <si>
    <t>U06437</t>
  </si>
  <si>
    <t>U29053</t>
  </si>
  <si>
    <t>U19169</t>
  </si>
  <si>
    <t>U32323</t>
  </si>
  <si>
    <t>U65095</t>
  </si>
  <si>
    <t>U47242</t>
  </si>
  <si>
    <t>U99463</t>
  </si>
  <si>
    <t>U94342</t>
  </si>
  <si>
    <t>U18267</t>
  </si>
  <si>
    <t>U12563</t>
  </si>
  <si>
    <t>U90349</t>
  </si>
  <si>
    <t>U12949</t>
  </si>
  <si>
    <t>U59216</t>
  </si>
  <si>
    <t>U17156</t>
  </si>
  <si>
    <t>U14327</t>
  </si>
  <si>
    <t>U75449</t>
  </si>
  <si>
    <t>U41563</t>
  </si>
  <si>
    <t>U67660</t>
  </si>
  <si>
    <t>U57321</t>
  </si>
  <si>
    <t>U15230</t>
  </si>
  <si>
    <t>U62251</t>
  </si>
  <si>
    <t>U23620</t>
  </si>
  <si>
    <t>U83604</t>
  </si>
  <si>
    <t>U90236</t>
  </si>
  <si>
    <t>U60916</t>
  </si>
  <si>
    <t>U47655</t>
  </si>
  <si>
    <t>U10847</t>
  </si>
  <si>
    <t>U83279</t>
  </si>
  <si>
    <t>U96099</t>
  </si>
  <si>
    <t>U20931</t>
  </si>
  <si>
    <t>U95654</t>
  </si>
  <si>
    <t>U26997</t>
  </si>
  <si>
    <t>U20827</t>
  </si>
  <si>
    <t>U12754</t>
  </si>
  <si>
    <t>U70739</t>
  </si>
  <si>
    <t>U01367</t>
  </si>
  <si>
    <t>U75375</t>
  </si>
  <si>
    <t>U04862</t>
  </si>
  <si>
    <t>U10335</t>
  </si>
  <si>
    <t>U03810</t>
  </si>
  <si>
    <t>U07449</t>
  </si>
  <si>
    <t>U19124</t>
  </si>
  <si>
    <t>U72114</t>
  </si>
  <si>
    <t>U36780</t>
  </si>
  <si>
    <t>U01680</t>
  </si>
  <si>
    <t>U88280</t>
  </si>
  <si>
    <t>U87177</t>
  </si>
  <si>
    <t>U09529</t>
  </si>
  <si>
    <t>U99055</t>
  </si>
  <si>
    <t>U03153</t>
  </si>
  <si>
    <t>U00203</t>
  </si>
  <si>
    <t>U60510</t>
  </si>
  <si>
    <t>U57786</t>
  </si>
  <si>
    <t>U69393</t>
  </si>
  <si>
    <t>U26996</t>
  </si>
  <si>
    <t>U20350</t>
  </si>
  <si>
    <t>U91476</t>
  </si>
  <si>
    <t>U12376</t>
  </si>
  <si>
    <t>U80633</t>
  </si>
  <si>
    <t>U93827</t>
  </si>
  <si>
    <t>U64938</t>
  </si>
  <si>
    <t>U13245</t>
  </si>
  <si>
    <t>U79313</t>
  </si>
  <si>
    <t>U31169</t>
  </si>
  <si>
    <t>U62853</t>
  </si>
  <si>
    <t>U28378</t>
  </si>
  <si>
    <t>U39345</t>
  </si>
  <si>
    <t>U49944</t>
  </si>
  <si>
    <t>U28163</t>
  </si>
  <si>
    <t>U64003</t>
  </si>
  <si>
    <t>U24883</t>
  </si>
  <si>
    <t>U26345</t>
  </si>
  <si>
    <t>U60057</t>
  </si>
  <si>
    <t>U62148</t>
  </si>
  <si>
    <t>U52026</t>
  </si>
  <si>
    <t>U26254</t>
  </si>
  <si>
    <t>U13205</t>
  </si>
  <si>
    <t>U81930</t>
  </si>
  <si>
    <t>U10684</t>
  </si>
  <si>
    <t>U84175</t>
  </si>
  <si>
    <t>U21951</t>
  </si>
  <si>
    <t>U00760</t>
  </si>
  <si>
    <t>U81307</t>
  </si>
  <si>
    <t>U60622</t>
  </si>
  <si>
    <t>U28174</t>
  </si>
  <si>
    <t>U09275</t>
  </si>
  <si>
    <t>U25707</t>
  </si>
  <si>
    <t>U17153</t>
  </si>
  <si>
    <t>U47425</t>
  </si>
  <si>
    <t>U11103</t>
  </si>
  <si>
    <t>U07140</t>
  </si>
  <si>
    <t>U23546</t>
  </si>
  <si>
    <t>U18315</t>
  </si>
  <si>
    <t>U36188</t>
  </si>
  <si>
    <t>U00254</t>
  </si>
  <si>
    <t>U36779</t>
  </si>
  <si>
    <t>U43112</t>
  </si>
  <si>
    <t>U45098</t>
  </si>
  <si>
    <t>U88820</t>
  </si>
  <si>
    <t>U60524</t>
  </si>
  <si>
    <t>U39263</t>
  </si>
  <si>
    <t>U77447</t>
  </si>
  <si>
    <t>U41041</t>
  </si>
  <si>
    <t>U50197</t>
  </si>
  <si>
    <t>U46593</t>
  </si>
  <si>
    <t>U98580</t>
  </si>
  <si>
    <t>U24992</t>
  </si>
  <si>
    <t>U39721</t>
  </si>
  <si>
    <t>U21222</t>
  </si>
  <si>
    <t>U11059</t>
  </si>
  <si>
    <t>U22506</t>
  </si>
  <si>
    <t>U03551</t>
  </si>
  <si>
    <t>U67110</t>
  </si>
  <si>
    <t>U38045</t>
  </si>
  <si>
    <t>U53896</t>
  </si>
  <si>
    <t>U06180</t>
  </si>
  <si>
    <t>U87524</t>
  </si>
  <si>
    <t>U76778</t>
  </si>
  <si>
    <t>U11690</t>
  </si>
  <si>
    <t>U58020</t>
  </si>
  <si>
    <t>U60094</t>
  </si>
  <si>
    <t>U65434</t>
  </si>
  <si>
    <t>U99355</t>
  </si>
  <si>
    <t>U50277</t>
  </si>
  <si>
    <t>U93499</t>
  </si>
  <si>
    <t>U46695</t>
  </si>
  <si>
    <t>U64148</t>
  </si>
  <si>
    <t>U79533</t>
  </si>
  <si>
    <t>U56729</t>
  </si>
  <si>
    <t>U97058</t>
  </si>
  <si>
    <t>U23717</t>
  </si>
  <si>
    <t>U20256</t>
  </si>
  <si>
    <t>U89118</t>
  </si>
  <si>
    <t>U37826</t>
  </si>
  <si>
    <t>U42598</t>
  </si>
  <si>
    <t>U42154</t>
  </si>
  <si>
    <t>U71206</t>
  </si>
  <si>
    <t>U37262</t>
  </si>
  <si>
    <t>U87787</t>
  </si>
  <si>
    <t>U07607</t>
  </si>
  <si>
    <t>U92151</t>
  </si>
  <si>
    <t>U19424</t>
  </si>
  <si>
    <t>U74798</t>
  </si>
  <si>
    <t>U92836</t>
  </si>
  <si>
    <t>U45943</t>
  </si>
  <si>
    <t>U96434</t>
  </si>
  <si>
    <t>U09071</t>
  </si>
  <si>
    <t>U78272</t>
  </si>
  <si>
    <t>U84150</t>
  </si>
  <si>
    <t>U44012</t>
  </si>
  <si>
    <t>U52814</t>
  </si>
  <si>
    <t>U30526</t>
  </si>
  <si>
    <t>U40458</t>
  </si>
  <si>
    <t>U88126</t>
  </si>
  <si>
    <t>U02454</t>
  </si>
  <si>
    <t>U77811</t>
  </si>
  <si>
    <t>U52546</t>
  </si>
  <si>
    <t>U33024</t>
  </si>
  <si>
    <t>U85744</t>
  </si>
  <si>
    <t>U97650</t>
  </si>
  <si>
    <t>U90453</t>
  </si>
  <si>
    <t>U52199</t>
  </si>
  <si>
    <t>U38734</t>
  </si>
  <si>
    <t>U32828</t>
  </si>
  <si>
    <t>U44050</t>
  </si>
  <si>
    <t>U72231</t>
  </si>
  <si>
    <t>U49896</t>
  </si>
  <si>
    <t>U66620</t>
  </si>
  <si>
    <t>U61963</t>
  </si>
  <si>
    <t>U73458</t>
  </si>
  <si>
    <t>U00070</t>
  </si>
  <si>
    <t>U62999</t>
  </si>
  <si>
    <t>U45842</t>
  </si>
  <si>
    <t>U04545</t>
  </si>
  <si>
    <t>U17794</t>
  </si>
  <si>
    <t>U04443</t>
  </si>
  <si>
    <t>U02453</t>
  </si>
  <si>
    <t>U18460</t>
  </si>
  <si>
    <t>U20349</t>
  </si>
  <si>
    <t>U67149</t>
  </si>
  <si>
    <t>U94037</t>
  </si>
  <si>
    <t>U94009</t>
  </si>
  <si>
    <t>U08925</t>
  </si>
  <si>
    <t>U84263</t>
  </si>
  <si>
    <t>U83494</t>
  </si>
  <si>
    <t>U04901</t>
  </si>
  <si>
    <t>U37388</t>
  </si>
  <si>
    <t>U56857</t>
  </si>
  <si>
    <t>U64597</t>
  </si>
  <si>
    <t>U15435</t>
  </si>
  <si>
    <t>U99971</t>
  </si>
  <si>
    <t>U14006</t>
  </si>
  <si>
    <t>U89483</t>
  </si>
  <si>
    <t>U05734</t>
  </si>
  <si>
    <t>U06256</t>
  </si>
  <si>
    <t>U35724</t>
  </si>
  <si>
    <t>U87255</t>
  </si>
  <si>
    <t>U85685</t>
  </si>
  <si>
    <t>U69072</t>
  </si>
  <si>
    <t>U36512</t>
  </si>
  <si>
    <t>U69720</t>
  </si>
  <si>
    <t>U52297</t>
  </si>
  <si>
    <t>U43314</t>
  </si>
  <si>
    <t>U14646</t>
  </si>
  <si>
    <t>U05458</t>
  </si>
  <si>
    <t>U61868</t>
  </si>
  <si>
    <t>U42235</t>
  </si>
  <si>
    <t>U57300</t>
  </si>
  <si>
    <t>U20165</t>
  </si>
  <si>
    <t>U77584</t>
  </si>
  <si>
    <t>U89131</t>
  </si>
  <si>
    <t>U94184</t>
  </si>
  <si>
    <t>U88407</t>
  </si>
  <si>
    <t>U86623</t>
  </si>
  <si>
    <t>U33566</t>
  </si>
  <si>
    <t>U84550</t>
  </si>
  <si>
    <t>U47657</t>
  </si>
  <si>
    <t>U80251</t>
  </si>
  <si>
    <t>U86169</t>
  </si>
  <si>
    <t>U23535</t>
  </si>
  <si>
    <t>U46901</t>
  </si>
  <si>
    <t>U58525</t>
  </si>
  <si>
    <t>U90050</t>
  </si>
  <si>
    <t>U02049</t>
  </si>
  <si>
    <t>U10870</t>
  </si>
  <si>
    <t>U67304</t>
  </si>
  <si>
    <t>U39739</t>
  </si>
  <si>
    <t>U20410</t>
  </si>
  <si>
    <t>U51357</t>
  </si>
  <si>
    <t>U53317</t>
  </si>
  <si>
    <t>U90175</t>
  </si>
  <si>
    <t>U38271</t>
  </si>
  <si>
    <t>U53900</t>
  </si>
  <si>
    <t>U60978</t>
  </si>
  <si>
    <t>U02275</t>
  </si>
  <si>
    <t>U01630</t>
  </si>
  <si>
    <t>U94460</t>
  </si>
  <si>
    <t>U63844</t>
  </si>
  <si>
    <t>U55830</t>
  </si>
  <si>
    <t>U45102</t>
  </si>
  <si>
    <t>U07842</t>
  </si>
  <si>
    <t>U85257</t>
  </si>
  <si>
    <t>U02671</t>
  </si>
  <si>
    <t>U40502</t>
  </si>
  <si>
    <t>U70212</t>
  </si>
  <si>
    <t>U85008</t>
  </si>
  <si>
    <t>U07032</t>
  </si>
  <si>
    <t>U27349</t>
  </si>
  <si>
    <t>U23714</t>
  </si>
  <si>
    <t>U89141</t>
  </si>
  <si>
    <t>U28765</t>
  </si>
  <si>
    <t>U68127</t>
  </si>
  <si>
    <t>U98530</t>
  </si>
  <si>
    <t>U06243</t>
  </si>
  <si>
    <t>U95344</t>
  </si>
  <si>
    <t>U66368</t>
  </si>
  <si>
    <t>U83990</t>
  </si>
  <si>
    <t>U42898</t>
  </si>
  <si>
    <t>U79881</t>
  </si>
  <si>
    <t>U56562</t>
  </si>
  <si>
    <t>U79246</t>
  </si>
  <si>
    <t>U66218</t>
  </si>
  <si>
    <t>U21078</t>
  </si>
  <si>
    <t>U45670</t>
  </si>
  <si>
    <t>U46082</t>
  </si>
  <si>
    <t>U03826</t>
  </si>
  <si>
    <t>U66012</t>
  </si>
  <si>
    <t>U08248</t>
  </si>
  <si>
    <t>U25219</t>
  </si>
  <si>
    <t>U10827</t>
  </si>
  <si>
    <t>U10439</t>
  </si>
  <si>
    <t>U84490</t>
  </si>
  <si>
    <t>U31847</t>
  </si>
  <si>
    <t>U43084</t>
  </si>
  <si>
    <t>U96870</t>
  </si>
  <si>
    <t>U14045</t>
  </si>
  <si>
    <t>U31313</t>
  </si>
  <si>
    <t>U29000</t>
  </si>
  <si>
    <t>U45014</t>
  </si>
  <si>
    <t>U56676</t>
  </si>
  <si>
    <t>U34072</t>
  </si>
  <si>
    <t>U33522</t>
  </si>
  <si>
    <t>U01096</t>
  </si>
  <si>
    <t>U16446</t>
  </si>
  <si>
    <t>U58215</t>
  </si>
  <si>
    <t>U67183</t>
  </si>
  <si>
    <t>U21757</t>
  </si>
  <si>
    <t>U45611</t>
  </si>
  <si>
    <t>U51667</t>
  </si>
  <si>
    <t>U74544</t>
  </si>
  <si>
    <t>U76772</t>
  </si>
  <si>
    <t>U95499</t>
  </si>
  <si>
    <t>U35987</t>
  </si>
  <si>
    <t>U42007</t>
  </si>
  <si>
    <t>U33192</t>
  </si>
  <si>
    <t>U63948</t>
  </si>
  <si>
    <t>U23742</t>
  </si>
  <si>
    <t>U98785</t>
  </si>
  <si>
    <t>U89162</t>
  </si>
  <si>
    <t>U52763</t>
  </si>
  <si>
    <t>U10430</t>
  </si>
  <si>
    <t>U39025</t>
  </si>
  <si>
    <t>U04748</t>
  </si>
  <si>
    <t>U21339</t>
  </si>
  <si>
    <t>U06871</t>
  </si>
  <si>
    <t>U13952</t>
  </si>
  <si>
    <t>U57981</t>
  </si>
  <si>
    <t>U24558</t>
  </si>
  <si>
    <t>U01092</t>
  </si>
  <si>
    <t>U49536</t>
  </si>
  <si>
    <t>U52694</t>
  </si>
  <si>
    <t>U80779</t>
  </si>
  <si>
    <t>U04725</t>
  </si>
  <si>
    <t>U03364</t>
  </si>
  <si>
    <t>U14816</t>
  </si>
  <si>
    <t>U26939</t>
  </si>
  <si>
    <t>U96386</t>
  </si>
  <si>
    <t>U87478</t>
  </si>
  <si>
    <t>U08235</t>
  </si>
  <si>
    <t>U33593</t>
  </si>
  <si>
    <t>U37037</t>
  </si>
  <si>
    <t>U33451</t>
  </si>
  <si>
    <t>U21926</t>
  </si>
  <si>
    <t>U70230</t>
  </si>
  <si>
    <t>U23418</t>
  </si>
  <si>
    <t>U96127</t>
  </si>
  <si>
    <t>U69052</t>
  </si>
  <si>
    <t>U30170</t>
  </si>
  <si>
    <t>U42152</t>
  </si>
  <si>
    <t>U99194</t>
  </si>
  <si>
    <t>U12833</t>
  </si>
  <si>
    <t>U79121</t>
  </si>
  <si>
    <t>U46976</t>
  </si>
  <si>
    <t>U25656</t>
  </si>
  <si>
    <t>PCN code</t>
  </si>
  <si>
    <t>PCN name</t>
  </si>
  <si>
    <t>PCN adjusted weighted populations</t>
  </si>
  <si>
    <t>BARNSLEY PCN</t>
  </si>
  <si>
    <t>BILLERICAY PCN</t>
  </si>
  <si>
    <t>BRENTWOOD PCN</t>
  </si>
  <si>
    <t>CENTRAL BASILDON PCN</t>
  </si>
  <si>
    <t>EAST BASILDON PCN</t>
  </si>
  <si>
    <t>WEST BASILDON PCN</t>
  </si>
  <si>
    <t>WICKFORD PCN</t>
  </si>
  <si>
    <t>LARWOOD &amp; BAWTRY PCN</t>
  </si>
  <si>
    <t>NEWGATE MEDICAL GROUP PCN</t>
  </si>
  <si>
    <t>RETFORD AND VILLAGES PCN</t>
  </si>
  <si>
    <t>BATH INDEPENDENTS PCN</t>
  </si>
  <si>
    <t>BRADFORD ON AVON &amp; MELKSHAM PCN</t>
  </si>
  <si>
    <t>BRUNEL HEALTH GROUP PCN1</t>
  </si>
  <si>
    <t>BRUNEL HEALTH GROUP PCN2</t>
  </si>
  <si>
    <t>BRUNEL HEALTH GROUP PCN3</t>
  </si>
  <si>
    <t>BRUNEL HEALTH GROUP PCN4</t>
  </si>
  <si>
    <t>CALNE PCN</t>
  </si>
  <si>
    <t>CHIPPENHAM, CORSHAM &amp; BOX PCN</t>
  </si>
  <si>
    <t>DEVIZES PCN</t>
  </si>
  <si>
    <t>EAST KENNET PCN</t>
  </si>
  <si>
    <t>GREAT WESTERN HEALTH CARE PCN</t>
  </si>
  <si>
    <t>HEART OF BATH PCN</t>
  </si>
  <si>
    <t>KEYNSHAM PCN</t>
  </si>
  <si>
    <t>MINERVA HEALTH GROUP PCN</t>
  </si>
  <si>
    <t>NORTH WILTS BORDER PCN</t>
  </si>
  <si>
    <t>SALISBURY PLAIN PCN</t>
  </si>
  <si>
    <t>SARUM CATHEDRAL</t>
  </si>
  <si>
    <t>SARUM NORTH PCN</t>
  </si>
  <si>
    <t>SARUM TRINITY PCN</t>
  </si>
  <si>
    <t>SARUM WEST PCN</t>
  </si>
  <si>
    <t>THREE VALLEYS HEALTH PCN</t>
  </si>
  <si>
    <t>TROWBRIDGE PCN</t>
  </si>
  <si>
    <t>UNITY MEDICAL GROUP PCN</t>
  </si>
  <si>
    <t>WESTBURY &amp; WARMINSTER PCN</t>
  </si>
  <si>
    <t>WYVERN HEALTH PARTNERSHIP PCN</t>
  </si>
  <si>
    <t>ASCENT PCN</t>
  </si>
  <si>
    <t>CARITAS MEDICAL PCN</t>
  </si>
  <si>
    <t>CHILTERN HILLS PCN</t>
  </si>
  <si>
    <t>CROWN PCN</t>
  </si>
  <si>
    <t>EAST BEDFORD PCN</t>
  </si>
  <si>
    <t>EAST MK PCN</t>
  </si>
  <si>
    <t>EDEN (LUTON) PCN</t>
  </si>
  <si>
    <t>H IS FOR HEALTH PCN</t>
  </si>
  <si>
    <t>HATTERS HEALTH PCN</t>
  </si>
  <si>
    <t>HILLTON PCN</t>
  </si>
  <si>
    <t>IVEL VALLEY NORTH PCN</t>
  </si>
  <si>
    <t>IVEL VALLEY SOUTH PCN</t>
  </si>
  <si>
    <t>LEIGHTON BUZZARD PCN</t>
  </si>
  <si>
    <t>MEDICS PCN</t>
  </si>
  <si>
    <t>NEXUS MK PCN</t>
  </si>
  <si>
    <t>NORTH BEDFORD PCN</t>
  </si>
  <si>
    <t>OASIS PCN</t>
  </si>
  <si>
    <t>PHOENIX SUNRISERS PCN</t>
  </si>
  <si>
    <t>SOUTH WEST PCN</t>
  </si>
  <si>
    <t>THE BRIDGE MK PCN</t>
  </si>
  <si>
    <t>TITAN PCN</t>
  </si>
  <si>
    <t>UNITY (BEDFORD) PCN</t>
  </si>
  <si>
    <t>WATLING STREET NETWORK PCN</t>
  </si>
  <si>
    <t>A34 WEST BERKSHIRE PCN</t>
  </si>
  <si>
    <t>CAVERSHAM PCN</t>
  </si>
  <si>
    <t>EAST WOKINGHAM PCN</t>
  </si>
  <si>
    <t>KENNET PCN</t>
  </si>
  <si>
    <t>PHOENIX PCN</t>
  </si>
  <si>
    <t>READING CENTRAL PCN</t>
  </si>
  <si>
    <t>READING UNIVERSITY PCN</t>
  </si>
  <si>
    <t>READING WEST PCN</t>
  </si>
  <si>
    <t>TILEHURST PCN</t>
  </si>
  <si>
    <t>WEST BERKSHIRE RURAL PCN</t>
  </si>
  <si>
    <t>WEST READING VILLAGES PCN</t>
  </si>
  <si>
    <t>WHITLEY PCN</t>
  </si>
  <si>
    <t>WOKINGHAM NORTH PCN</t>
  </si>
  <si>
    <t>WOKINGHAM SOUTH PCN</t>
  </si>
  <si>
    <t>ALLIANCE OF SUTTON PRACTICES PCN</t>
  </si>
  <si>
    <t>BALSALL HEATH, SPARKHILL &amp; MOSELEY PCN</t>
  </si>
  <si>
    <t>BIRMINGHAM EAST CENTRAL PCN</t>
  </si>
  <si>
    <t>BORDESLEY EAST PCN</t>
  </si>
  <si>
    <t>BOURNVILLE AND NORTHFIELD PCN</t>
  </si>
  <si>
    <t>COMMUNITY CARE HALL GREEN PCN</t>
  </si>
  <si>
    <t>EDGBASTON PCN</t>
  </si>
  <si>
    <t>GOSK PCN</t>
  </si>
  <si>
    <t>GPS HEALTHCARE PCN</t>
  </si>
  <si>
    <t>HARBORNE PCN</t>
  </si>
  <si>
    <t>KINGSTANDING, ERDINGTON &amp; NECHELLS PCN</t>
  </si>
  <si>
    <t>MMP CENTRAL AND NORTH PCN</t>
  </si>
  <si>
    <t>MOSELEY, BILLESLEY &amp; YARDLEY WOOD PCN</t>
  </si>
  <si>
    <t>NECHELLS, SALTLEY &amp; ALUM ROCK PCN</t>
  </si>
  <si>
    <t>NORTH BIRMINGHAM PCN</t>
  </si>
  <si>
    <t>NORTH SOLIHULL PCN</t>
  </si>
  <si>
    <t>PERSHORE PCN</t>
  </si>
  <si>
    <t>QUINTON AND HARBORNE PCN</t>
  </si>
  <si>
    <t>SHARD END AND KITTS GREEN PCN</t>
  </si>
  <si>
    <t>SMALL HEATH PCN</t>
  </si>
  <si>
    <t>SMARTCARE CENTRAL PCN</t>
  </si>
  <si>
    <t>SOLIHULL HEALTHCARE PARTNERSHIP PCN</t>
  </si>
  <si>
    <t>SOLIHULL RURAL PCN</t>
  </si>
  <si>
    <t>SOLIHULL SOUTH CENTRAL PCN</t>
  </si>
  <si>
    <t>SOUTH BIRMINGHAM ALLIANCE PCN</t>
  </si>
  <si>
    <t>SUTTON GROUP PRACTICE PCN</t>
  </si>
  <si>
    <t>WASHWOOD HEATH PCN</t>
  </si>
  <si>
    <t>WEOLEY AND RUBERY PCN</t>
  </si>
  <si>
    <t>WEST BIRMINGHAM PCN</t>
  </si>
  <si>
    <t>BRIERLEY HILL PCN</t>
  </si>
  <si>
    <t>DUDLEY AND NETHERTON PCN</t>
  </si>
  <si>
    <t>HALESOWEN PCN</t>
  </si>
  <si>
    <t>HEALTH VISION PARTNERSHIP PCN</t>
  </si>
  <si>
    <t>KINGSWINFORD &amp; WORDSLEY PCN</t>
  </si>
  <si>
    <t>OLDBURY &amp; SMETHWICK PCN</t>
  </si>
  <si>
    <t>PEOPLE'S HEALTH PARTNERSHIP PCN</t>
  </si>
  <si>
    <t>SEDGLEY, COSELEY &amp; GORNAL PCN</t>
  </si>
  <si>
    <t>STOURBRIDGE, WOLLESCOTE &amp; LYE PCN</t>
  </si>
  <si>
    <t>SWB CARITAS PCN</t>
  </si>
  <si>
    <t>SWB CENTRAL HEALTH PARTNERSHIPS PCN</t>
  </si>
  <si>
    <t>SWB CITRUS PCN</t>
  </si>
  <si>
    <t>SWB I3 PCN</t>
  </si>
  <si>
    <t>SWB MODALITY PCN</t>
  </si>
  <si>
    <t>SWB NEWCOMEN PCN</t>
  </si>
  <si>
    <t>SWB TOGETHER4HEALTHCARE PCN</t>
  </si>
  <si>
    <t>SWB URBAN HEALTH PCN</t>
  </si>
  <si>
    <t>SWB YOUR HEALTH PARTNERSHIP PCN</t>
  </si>
  <si>
    <t>WALSALL EAST 1 PCN</t>
  </si>
  <si>
    <t>WALSALL EAST 2 PCN</t>
  </si>
  <si>
    <t>WALSALL NORTH PCN</t>
  </si>
  <si>
    <t>WALSALL SOUTH 1 PCN</t>
  </si>
  <si>
    <t>WALSALL SOUTH 2 PCN</t>
  </si>
  <si>
    <t>WALSALL WEST 1 PCN</t>
  </si>
  <si>
    <t>WALSALL WEST 2 PCN</t>
  </si>
  <si>
    <t>WOLVERHAMPTON NORTH NETWORK PCN</t>
  </si>
  <si>
    <t>WOLVERHAMPTON RWT PCN</t>
  </si>
  <si>
    <t>WOLVERHAMPTON SOUTH EAST PCN</t>
  </si>
  <si>
    <t>WOLVERHAMPTON TOTAL HEALTH PCN</t>
  </si>
  <si>
    <t>WOLVERHAMPTON UNITY EAST PCN</t>
  </si>
  <si>
    <t>WOLVERHAMPTON UNITY WEST PCN</t>
  </si>
  <si>
    <t>BLACKBURN EAST PCN</t>
  </si>
  <si>
    <t>BLACKBURN NORTH PCN</t>
  </si>
  <si>
    <t>BLACKBURN WEST PCN</t>
  </si>
  <si>
    <t>DARWEN PCN</t>
  </si>
  <si>
    <t>BLACKPOOL CENTRAL PCN</t>
  </si>
  <si>
    <t>BLACKPOOL CENTRAL WEST PCN</t>
  </si>
  <si>
    <t>BLACKPOOL NORTH PCN</t>
  </si>
  <si>
    <t>BLACKPOOL SOUTH PCN</t>
  </si>
  <si>
    <t>TORENTUM PCN</t>
  </si>
  <si>
    <t>BOLTON CENTRAL PCN</t>
  </si>
  <si>
    <t>BREIGHTMET &amp; LITTLE LEVER PCN</t>
  </si>
  <si>
    <t>CHORLEY ROADS NETWORK PCN</t>
  </si>
  <si>
    <t>FARNWORTH &amp; KEARSLEY PCN</t>
  </si>
  <si>
    <t>HORWICH NETWORK PCN</t>
  </si>
  <si>
    <t>HWL NETWORK PCN</t>
  </si>
  <si>
    <t>RUMWORTH PCN</t>
  </si>
  <si>
    <t>TURTON PCN</t>
  </si>
  <si>
    <t>WESTHOUGHTON NETWORK PCN</t>
  </si>
  <si>
    <t>AFFINITY CARE PCN</t>
  </si>
  <si>
    <t>BD4+ PCN</t>
  </si>
  <si>
    <t>BRADFORD CITY 4 PCN</t>
  </si>
  <si>
    <t>BRADFORD CITY 5 PCN</t>
  </si>
  <si>
    <t>BRADFORD CITY 6 PCN</t>
  </si>
  <si>
    <t>BRADFORD NORTH WEST PCN</t>
  </si>
  <si>
    <t>BRADFORD SOUTH PCN</t>
  </si>
  <si>
    <t>FIVE LANE ENDS PCN</t>
  </si>
  <si>
    <t>MODALITY (KEIGHLEY) PCN</t>
  </si>
  <si>
    <t>NORTH BRADFORD PCN</t>
  </si>
  <si>
    <t>THE BINGLEY BUBBLE PCN</t>
  </si>
  <si>
    <t>WACA PCN</t>
  </si>
  <si>
    <t>BRIGHTON CLUSTER 5 PCN</t>
  </si>
  <si>
    <t>BRIGHTON II PCN</t>
  </si>
  <si>
    <t>EAST &amp; CENTRAL BRIGHTON PCN</t>
  </si>
  <si>
    <t>GOLDSTONE PCN</t>
  </si>
  <si>
    <t>PRESTON PARK COMMUNITY PCN</t>
  </si>
  <si>
    <t>WEST HOVE PCN</t>
  </si>
  <si>
    <t>4PCC (BNSSG) PCN</t>
  </si>
  <si>
    <t>AFFINITY (BNSSG) PCN</t>
  </si>
  <si>
    <t>BRIDGE VIEW PCN</t>
  </si>
  <si>
    <t>BRISTOL INNER CITY PCN</t>
  </si>
  <si>
    <t>CONNEXUS PCN</t>
  </si>
  <si>
    <t>FABB (FISHPONDS, AIR BALLOON &amp; BEECHWOOD) PCN</t>
  </si>
  <si>
    <t>FOSS (FIRECLAY &amp; OLD SCHOOL SURGERY) PCN</t>
  </si>
  <si>
    <t>GORDANO VALLEY PCN</t>
  </si>
  <si>
    <t>HEALTHWEST PCN</t>
  </si>
  <si>
    <t>MENDIP VALE PCN</t>
  </si>
  <si>
    <t>NETWORK 4 (BNSSG) PCN</t>
  </si>
  <si>
    <t>NORTHERN ARC PCN</t>
  </si>
  <si>
    <t>PHOENIX (BNSSG) PCN</t>
  </si>
  <si>
    <t>PIER HEALTH PCN</t>
  </si>
  <si>
    <t>SEVERNVALE PCN</t>
  </si>
  <si>
    <t>STOKES PCN</t>
  </si>
  <si>
    <t>SWIFT PCN</t>
  </si>
  <si>
    <t>TYNTESFIELD PCN</t>
  </si>
  <si>
    <t>YATE &amp; FRAMPTON PCN</t>
  </si>
  <si>
    <t>ARC BUCKS PCN</t>
  </si>
  <si>
    <t>CENTRAL BMW PCN</t>
  </si>
  <si>
    <t>CENTRAL MAPLE PCN</t>
  </si>
  <si>
    <t>CHESHAM &amp; LITTLE CHALFONT PCN</t>
  </si>
  <si>
    <t>CYGNET PCN</t>
  </si>
  <si>
    <t>DASHWOOD PCN</t>
  </si>
  <si>
    <t>MID CHILTERN PCN</t>
  </si>
  <si>
    <t>NORTH BUCKS PCN</t>
  </si>
  <si>
    <t>SOUTH BUCKS PCN</t>
  </si>
  <si>
    <t>THE CHALFONTS PCN</t>
  </si>
  <si>
    <t>THE SWAN NETWORK</t>
  </si>
  <si>
    <t>WESTONGROVE PCN</t>
  </si>
  <si>
    <t>BURY PCN</t>
  </si>
  <si>
    <t>HORIZON PCN</t>
  </si>
  <si>
    <t>PRESTWICH PCN</t>
  </si>
  <si>
    <t>WHITEFIELD DISTRICT &amp; COMMUNITY PCN</t>
  </si>
  <si>
    <t>CALDER &amp; RYBURN PCN</t>
  </si>
  <si>
    <t>CENTRAL HALIFAX PCN</t>
  </si>
  <si>
    <t>LOWER VALLEY PCN</t>
  </si>
  <si>
    <t>NORTH HALIFAX PCN</t>
  </si>
  <si>
    <t>UPPER CALDER VALLEY PCN</t>
  </si>
  <si>
    <t>A1 NETWORK PCN</t>
  </si>
  <si>
    <t>BMC PASTON PCN</t>
  </si>
  <si>
    <t>CAM MEDICAL PCN</t>
  </si>
  <si>
    <t>CAMBRIDGE CITY 4 PCN</t>
  </si>
  <si>
    <t>CAMBRIDGE CITY PCN</t>
  </si>
  <si>
    <t>CAMBRIDGE NORTH VILLAGES PCN</t>
  </si>
  <si>
    <t>CANTAB MEDICAL PRACTICES PCN</t>
  </si>
  <si>
    <t>CENTRAL THISTLEMOOR PCN</t>
  </si>
  <si>
    <t>ELY NORTH PCN</t>
  </si>
  <si>
    <t>ELY SOUTH PCN</t>
  </si>
  <si>
    <t>FENLAND PCN</t>
  </si>
  <si>
    <t>GRANTA PCN</t>
  </si>
  <si>
    <t>HUNTINGDON PCN</t>
  </si>
  <si>
    <t>MERIDIAN PCN</t>
  </si>
  <si>
    <t>OCTAGON NORTH PCN</t>
  </si>
  <si>
    <t>PETERBOROUGH PARTNERSHIPS PCN</t>
  </si>
  <si>
    <t>SOUTH FENLAND PCN</t>
  </si>
  <si>
    <t>SOUTH PETERBOROUGH PCN</t>
  </si>
  <si>
    <t>ST IVES PCN</t>
  </si>
  <si>
    <t>ST NEOTS PCN</t>
  </si>
  <si>
    <t>WISBECH PCN</t>
  </si>
  <si>
    <t>CANNOCK NORTH PCN</t>
  </si>
  <si>
    <t>CANNOCK VILLAGES PCN</t>
  </si>
  <si>
    <t>RUGELEY &amp; GREAT HAYWOOD PCN</t>
  </si>
  <si>
    <t>BENFLEET PCN</t>
  </si>
  <si>
    <t>CANVEY PCN</t>
  </si>
  <si>
    <t>RAYLEIGH AND DISTRICT PCN</t>
  </si>
  <si>
    <t>ROCHFORD PCN</t>
  </si>
  <si>
    <t>CHAW (CHELFORD, HANDFORTH, ALDERLEY EDGE, WILMSLOW) PCN</t>
  </si>
  <si>
    <t>CHESTER EAST PCN</t>
  </si>
  <si>
    <t>CHESTER SOUTH PCN</t>
  </si>
  <si>
    <t>CHOC (CONGLETON &amp; HOLMES CHAPEL) PCN</t>
  </si>
  <si>
    <t>CREWE - GHR PCN</t>
  </si>
  <si>
    <t>EAGLE BRIDGE PCN</t>
  </si>
  <si>
    <t>FOUNTAINS PCN</t>
  </si>
  <si>
    <t>KNUTSFORD PCN</t>
  </si>
  <si>
    <t>MACCLESFIELD PCN</t>
  </si>
  <si>
    <t>MIDDLEWOOD PCN</t>
  </si>
  <si>
    <t>NANTWICH &amp; RURAL PCN</t>
  </si>
  <si>
    <t>NESTON &amp; WILLASTON PCN</t>
  </si>
  <si>
    <t>NORTHWICH PCN</t>
  </si>
  <si>
    <t>ONE ELLESMERE PORT PCN</t>
  </si>
  <si>
    <t>PRINCEWAY PCN</t>
  </si>
  <si>
    <t>RURAL ALLIANCE PCN</t>
  </si>
  <si>
    <t>SMASH PCN</t>
  </si>
  <si>
    <t>WINSFORD PCN</t>
  </si>
  <si>
    <t>BRIDGEDALE SOUTH RIBBLE PCN</t>
  </si>
  <si>
    <t>CHORLEY AND SOUTH RIBBLE HEALTH PCN</t>
  </si>
  <si>
    <t>CHORLEY CENTRAL PCN</t>
  </si>
  <si>
    <t>CHORLEY EAST PCN</t>
  </si>
  <si>
    <t>LEYLAND PCN</t>
  </si>
  <si>
    <t>BISHOP AUCKLAND PCN</t>
  </si>
  <si>
    <t>CHESTER LE STREET PCN</t>
  </si>
  <si>
    <t>CLAYPATH &amp; UNIVERSITY MEDICAL GROUP PCN</t>
  </si>
  <si>
    <t>DERWENTSIDE PCN</t>
  </si>
  <si>
    <t>DURHAM EAST PCN</t>
  </si>
  <si>
    <t>DURHAM WEST PCN</t>
  </si>
  <si>
    <t>EASINGTON CENTRAL PCN</t>
  </si>
  <si>
    <t>EASINGTON DISTRICT PCN</t>
  </si>
  <si>
    <t>NORTH EASINGTON PCN</t>
  </si>
  <si>
    <t>SEDGEFIELD 1 PCN</t>
  </si>
  <si>
    <t>SEDGEFIELD NORTH PCN</t>
  </si>
  <si>
    <t>TEESDALE PCN</t>
  </si>
  <si>
    <t>WEAR VALLEY PCN</t>
  </si>
  <si>
    <t>ARDEN PCN</t>
  </si>
  <si>
    <t>BEDWORTH AND BULKINGTON PCN</t>
  </si>
  <si>
    <t>COVENTRY CENTRAL PCN</t>
  </si>
  <si>
    <t>COVENTRY NAVIGATION 1 PCN</t>
  </si>
  <si>
    <t>COVENTRY NORTH PCN</t>
  </si>
  <si>
    <t>CW UNITY PCN</t>
  </si>
  <si>
    <t>DENE AND STOUR VALLEYS PCN</t>
  </si>
  <si>
    <t>GO WEST PCN</t>
  </si>
  <si>
    <t>GP CONNECT PCN</t>
  </si>
  <si>
    <t>KENILWORTH AND WARWICK PCN</t>
  </si>
  <si>
    <t>LEAMINGTON NORTH PCN</t>
  </si>
  <si>
    <t>LEAMINGTON SOUTH PCN</t>
  </si>
  <si>
    <t>NORTH ARDEN PCN</t>
  </si>
  <si>
    <t>NUNEATON NORTH PCN</t>
  </si>
  <si>
    <t>NUNEATON SOUTH PCN</t>
  </si>
  <si>
    <t>RUGBY PCN</t>
  </si>
  <si>
    <t>SKYWARD PCN</t>
  </si>
  <si>
    <t>SOWE VALLEY PCN</t>
  </si>
  <si>
    <t>STRATFORD CENTRAL PCN</t>
  </si>
  <si>
    <t>WARWICKSHIRE EAST PCN</t>
  </si>
  <si>
    <t>WARWICKSHIRE RURAL PCN</t>
  </si>
  <si>
    <t>ALFRETON RIPLEY CRICH &amp; HEANOR PCN</t>
  </si>
  <si>
    <t>BELPER PCN</t>
  </si>
  <si>
    <t>CHESTERFIELD AND DRONFIELD PCN</t>
  </si>
  <si>
    <t>DERBY CITY NORTH PCN</t>
  </si>
  <si>
    <t>DERBY CITY SOUTH PCN</t>
  </si>
  <si>
    <t>DERBYSHIRE DALES PCN</t>
  </si>
  <si>
    <t>EREWASH PCN</t>
  </si>
  <si>
    <t>GREATER DERBY PCN</t>
  </si>
  <si>
    <t>HIGH PEAK &amp; BUXTON PCN</t>
  </si>
  <si>
    <t>NORTH EAST DERBYSHIRE PCN</t>
  </si>
  <si>
    <t>NORTH HARDWICK BOLSOVER PCN</t>
  </si>
  <si>
    <t>OAKDALE PARK PCN</t>
  </si>
  <si>
    <t>PCCO PCN</t>
  </si>
  <si>
    <t>SOUTH HARDWICK PCN</t>
  </si>
  <si>
    <t>SWADLINCOTE PCN</t>
  </si>
  <si>
    <t>BARNSTAPLE ALLIANCE PCN</t>
  </si>
  <si>
    <t>BAYWIDE PCN</t>
  </si>
  <si>
    <t>BEACON MEDICAL GROUP PCN</t>
  </si>
  <si>
    <t>BRIXHAM AND PAIGNTON PCN</t>
  </si>
  <si>
    <t>CULM VALLEY PCN</t>
  </si>
  <si>
    <t>DRAKE MEDICAL ALLIANCE PCN</t>
  </si>
  <si>
    <t>EXETER CITY PCN</t>
  </si>
  <si>
    <t>EXETER WEST PCN</t>
  </si>
  <si>
    <t>HONITON/OTTERY/SID VALLEY (HOSMS) PCN</t>
  </si>
  <si>
    <t>MAYFLOWER PCN</t>
  </si>
  <si>
    <t>MEWSTONE PCN</t>
  </si>
  <si>
    <t>MID DEVON HEALTHCARE PCN</t>
  </si>
  <si>
    <t>NEWTON WEST PCN</t>
  </si>
  <si>
    <t>NEXUS (DEVON) PCN</t>
  </si>
  <si>
    <t>NORTH DARTMOOR PCN</t>
  </si>
  <si>
    <t>NORTH DEVON COASTAL PCN</t>
  </si>
  <si>
    <t>OUTER EXETER PCN</t>
  </si>
  <si>
    <t>PATHFIELDS MEDICAL GROUP PCN</t>
  </si>
  <si>
    <t>SOUND PCN</t>
  </si>
  <si>
    <t>SOUTH DARTMOOR AND TOTNES PCN</t>
  </si>
  <si>
    <t>SOUTH HAMS PCN</t>
  </si>
  <si>
    <t>TASC PCN</t>
  </si>
  <si>
    <t>TEMPLER CARE NETWORK PCN</t>
  </si>
  <si>
    <t>THE COASTAL NETWORK PCN</t>
  </si>
  <si>
    <t>TIVERTON PCN</t>
  </si>
  <si>
    <t>TORQUAY PCN</t>
  </si>
  <si>
    <t>TORRIDGE PCN</t>
  </si>
  <si>
    <t>WATERSIDE HEALTH NETWORK PCN</t>
  </si>
  <si>
    <t>WEB PCN</t>
  </si>
  <si>
    <t>WEST DEVON PCN</t>
  </si>
  <si>
    <t>4 DONCASTER PCN</t>
  </si>
  <si>
    <t>DONCASTER CENTRAL PCN</t>
  </si>
  <si>
    <t>DONCASTER EAST PCN</t>
  </si>
  <si>
    <t>DONCASTER NORTH PCN</t>
  </si>
  <si>
    <t>DONCASTER SOUTH PCN</t>
  </si>
  <si>
    <t>BLANDFORD PCN</t>
  </si>
  <si>
    <t>BOURNEMOUTH EAST COLLABORATIVE PCN</t>
  </si>
  <si>
    <t>CENTRAL BOURNEMOUTH PCN</t>
  </si>
  <si>
    <t>CHRISTCHURCH PCN</t>
  </si>
  <si>
    <t>CRANE VALLEY PCN</t>
  </si>
  <si>
    <t>JURASSIC COAST PCN</t>
  </si>
  <si>
    <t>MID DORSET PCN</t>
  </si>
  <si>
    <t>NORTH BOURNEMOUTH PCN</t>
  </si>
  <si>
    <t>POOLE BAY &amp; BOURNEMOUTH PCN</t>
  </si>
  <si>
    <t>POOLE CENTRAL PCN</t>
  </si>
  <si>
    <t>POOLE NORTH PCN</t>
  </si>
  <si>
    <t>PURBECK PCN</t>
  </si>
  <si>
    <t>SHERBORNE AREA PCN</t>
  </si>
  <si>
    <t>SHORE MEDICAL PCN</t>
  </si>
  <si>
    <t>SOUTH COASTAL MEDICAL GROUP PCN</t>
  </si>
  <si>
    <t>THE VALE PCN</t>
  </si>
  <si>
    <t>WEYMOUTH &amp; PORTLAND PCN</t>
  </si>
  <si>
    <t>WIMBORNE &amp; FERNDOWN PCN</t>
  </si>
  <si>
    <t>BROXBOURNE ALLIANCE PCN</t>
  </si>
  <si>
    <t>HATFIELD PCN</t>
  </si>
  <si>
    <t>HERTFORD AND RURALS PCN</t>
  </si>
  <si>
    <t>HITCHIN AND WHITWELL PCN</t>
  </si>
  <si>
    <t>HODDESDON &amp; BROXBOURNE PCN</t>
  </si>
  <si>
    <t>ICKNIELD PCN</t>
  </si>
  <si>
    <t>LEA VALLEY HEALTH PCN</t>
  </si>
  <si>
    <t>STEVENAGE NORTH PCN</t>
  </si>
  <si>
    <t>STEVENAGE SOUTH PCN</t>
  </si>
  <si>
    <t>STORT VALLEY &amp; VILLAGES PCN</t>
  </si>
  <si>
    <t>WARE AND RURALS PCN</t>
  </si>
  <si>
    <t>WELWYN GARDEN CITY A PCN</t>
  </si>
  <si>
    <t>BURNLEY EAST PCN</t>
  </si>
  <si>
    <t>BURNLEY WEST PCN</t>
  </si>
  <si>
    <t>HYNDBURN CENTRAL PCN</t>
  </si>
  <si>
    <t>HYNDBURN RURAL PCN</t>
  </si>
  <si>
    <t>PENDLE EAST PCN</t>
  </si>
  <si>
    <t>PENDLE WEST PCN</t>
  </si>
  <si>
    <t>RIBBLESDALE PCN</t>
  </si>
  <si>
    <t>ROSSENDALE EAST PCN</t>
  </si>
  <si>
    <t>ROSSENDALE WEST PCN</t>
  </si>
  <si>
    <t>CROSS COUNTIES PCN</t>
  </si>
  <si>
    <t>MARKET HARBOROUGH &amp; BOSWORTH PCN</t>
  </si>
  <si>
    <t>MELTON, SYSTON AND VALE PCN</t>
  </si>
  <si>
    <t>NORTH BLABY PCN</t>
  </si>
  <si>
    <t>OADBY &amp; WIGSTON PCN</t>
  </si>
  <si>
    <t>RUTLAND HEALTH PCN</t>
  </si>
  <si>
    <t>SOUTH BLABY &amp; LUTTERWORTH PCN</t>
  </si>
  <si>
    <t>BEVERLEY PCN</t>
  </si>
  <si>
    <t>BRIDLINGTON PCN</t>
  </si>
  <si>
    <t>CYGNET EAST RIDING PCN</t>
  </si>
  <si>
    <t>HARTHILL EAST RIDING PCN</t>
  </si>
  <si>
    <t>HOLDERNESS PRIMARY CARE HOME PCN</t>
  </si>
  <si>
    <t>RIVER &amp; WOLDS EAST RIDING PCN</t>
  </si>
  <si>
    <t>YORKSHIRE COAST &amp; WOLDS PCN</t>
  </si>
  <si>
    <t>EAST STAFFORDSHIRE PCN</t>
  </si>
  <si>
    <t>ALPS GROUP PCN</t>
  </si>
  <si>
    <t>BEXHILL PCN</t>
  </si>
  <si>
    <t>EASTBOURNE EAST PCN</t>
  </si>
  <si>
    <t>FOUNDRY HEALTHCARE LEWES PCN</t>
  </si>
  <si>
    <t>GREATER WEALDEN PCN</t>
  </si>
  <si>
    <t>HAILSHAM PCN</t>
  </si>
  <si>
    <t>HASTINGS &amp; ST LEONARDS PCN</t>
  </si>
  <si>
    <t>HIGH WEALD PCN</t>
  </si>
  <si>
    <t>RURAL ROTHER PCN</t>
  </si>
  <si>
    <t>SEAFORD PCN</t>
  </si>
  <si>
    <t>THE HAVENS PCN</t>
  </si>
  <si>
    <t>VICTORIA EASTBOURNE PCN</t>
  </si>
  <si>
    <t>ALDERSHOT PCN</t>
  </si>
  <si>
    <t>ASCOT PCN</t>
  </si>
  <si>
    <t>BRACCAN PCN</t>
  </si>
  <si>
    <t>BRACKNELL AND DISTRICT PCN</t>
  </si>
  <si>
    <t>CENTRAL SLOUGH NETWORK PCN</t>
  </si>
  <si>
    <t>FARNBOROUGH PCN</t>
  </si>
  <si>
    <t>FARNHAM PCN</t>
  </si>
  <si>
    <t>FLEET PCN</t>
  </si>
  <si>
    <t>LOCC PCN</t>
  </si>
  <si>
    <t>MAIDENHEAD PCN</t>
  </si>
  <si>
    <t>SHAPE PCN</t>
  </si>
  <si>
    <t>SPINE PCN</t>
  </si>
  <si>
    <t>SURREY HEATH PCN</t>
  </si>
  <si>
    <t>THE HEALTH TRIANGLE PCN</t>
  </si>
  <si>
    <t>WINDSOR PCN</t>
  </si>
  <si>
    <t>YATELEY PCN</t>
  </si>
  <si>
    <t>FLEETWOOD PCN</t>
  </si>
  <si>
    <t>LYTHAM ST ANNE'S &amp; ANSDELL (LSA) PCN</t>
  </si>
  <si>
    <t>WYRE INTEGRATED NETWORK LTD PCN</t>
  </si>
  <si>
    <t>WYRE RURAL EXTENDED NEIGHBOURHOOD (WREN) PCN</t>
  </si>
  <si>
    <t>ASPEN PCN</t>
  </si>
  <si>
    <t>BERKELEY VALE PCN</t>
  </si>
  <si>
    <t>CHELTENHAM CENTRAL PCN</t>
  </si>
  <si>
    <t>CHELTENHAM PERIPHERAL PCN</t>
  </si>
  <si>
    <t>FOREST OF DEAN PCN</t>
  </si>
  <si>
    <t>GLOUCESTER INNER CITY PCN</t>
  </si>
  <si>
    <t>HADWEN QUEDGELEY PCN</t>
  </si>
  <si>
    <t>NORTH &amp; SOUTH GLOUCESTER (NSG) PCN</t>
  </si>
  <si>
    <t>NORTH COTSWOLDS PCN</t>
  </si>
  <si>
    <t>ROSEBANK PCN</t>
  </si>
  <si>
    <t>SEVERN HEALTH PCN</t>
  </si>
  <si>
    <t>SOUTH COTSWOLDS PCN</t>
  </si>
  <si>
    <t>ST PAUL'S PCN</t>
  </si>
  <si>
    <t>STROUD COTSWOLD PCN</t>
  </si>
  <si>
    <t>TWNS PCN</t>
  </si>
  <si>
    <t>GREATER PRESTON PCN</t>
  </si>
  <si>
    <t>PRESTON NORTH &amp; EAST PCN</t>
  </si>
  <si>
    <t>SOUTH RIBBLE MEDICAL GROUP PCN</t>
  </si>
  <si>
    <t>RUNCORN PCN</t>
  </si>
  <si>
    <t>WIDNES PCN</t>
  </si>
  <si>
    <t>A31 GROUP PCN</t>
  </si>
  <si>
    <t>ANDOVER PCN</t>
  </si>
  <si>
    <t>AVON VALLEY PCN</t>
  </si>
  <si>
    <t>B-CONNECTED CARE PCN</t>
  </si>
  <si>
    <t>CAMROSE, GILLIES &amp; HACKWOOD PARTNERSHIP PCN</t>
  </si>
  <si>
    <t>CENTRAL &amp; WEST (IW) PCN</t>
  </si>
  <si>
    <t>CHANDLER'S FORD PCN</t>
  </si>
  <si>
    <t>COASTAL (WEST HAMPSHIRE) PCN</t>
  </si>
  <si>
    <t>COASTAL FAREHAM &amp; GOSPORT PCN</t>
  </si>
  <si>
    <t>EAST HANTS PCN</t>
  </si>
  <si>
    <t>EASTLEIGH HEALTH PCN</t>
  </si>
  <si>
    <t>EASTLEIGH SOUTHERN PARISHES PCN</t>
  </si>
  <si>
    <t>FAREHAM &amp; PORTCHESTER PCN</t>
  </si>
  <si>
    <t>GOSPORT CENTRAL PCN</t>
  </si>
  <si>
    <t>GOSPORT WEST PCN</t>
  </si>
  <si>
    <t>HAVANT AND WATERLOOVILLE PCN</t>
  </si>
  <si>
    <t>HAYLING ISLAND &amp; EMSWORTH PCN</t>
  </si>
  <si>
    <t>MOSAIC HEALTHCARE PCN</t>
  </si>
  <si>
    <t>NEW FOREST PCN</t>
  </si>
  <si>
    <t>NORTH &amp; EAST (IW) PCN</t>
  </si>
  <si>
    <t>ROMSEY &amp; NORTH BADDESLEY PCN</t>
  </si>
  <si>
    <t>RURAL WEST PCN</t>
  </si>
  <si>
    <t>SOUTH (IW) PCN</t>
  </si>
  <si>
    <t>SOUTHAMPTON BITTERNE PCN</t>
  </si>
  <si>
    <t>SOUTHAMPTON CENTRAL PCN</t>
  </si>
  <si>
    <t>SOUTHAMPTON LIVING WELL PARTNERSHIP PCN</t>
  </si>
  <si>
    <t>SOUTHAMPTON NORTH PCN</t>
  </si>
  <si>
    <t>SOUTHAMPTON WEST PCN</t>
  </si>
  <si>
    <t>SOUTHAMPTON WOOLSTON &amp; TOWNHILL PCN</t>
  </si>
  <si>
    <t>SOVEREIGN PCN</t>
  </si>
  <si>
    <t>STRAWBERRY HEALTH PCN</t>
  </si>
  <si>
    <t>TOTTON PCN</t>
  </si>
  <si>
    <t>WATERSIDE PCN</t>
  </si>
  <si>
    <t>WHITEWATER LODDON PCN</t>
  </si>
  <si>
    <t>WINCHESTER CITY PCN</t>
  </si>
  <si>
    <t>WINCHESTER RURAL NORTH &amp; EAST PCN</t>
  </si>
  <si>
    <t>WINCHESTER RURAL SOUTH PCN</t>
  </si>
  <si>
    <t>EAST HEREFORDSHIRE PCN</t>
  </si>
  <si>
    <t>HEREFORDSHIRE HEREFORD CITY HMG PCN</t>
  </si>
  <si>
    <t>NORTH &amp; WEST HEREFORDSHIRE PCN</t>
  </si>
  <si>
    <t>REDDITCH &amp; BROMSGROVE &amp; DISTRICT PCN</t>
  </si>
  <si>
    <t>REDDITCH &amp; BROMSGROVE KINGFISHER PCN</t>
  </si>
  <si>
    <t>REDDITCH &amp; BROMSGROVE NIGHTINGALES PCN</t>
  </si>
  <si>
    <t>SOUTH &amp; WEST HEREFORDSHIRE PCN</t>
  </si>
  <si>
    <t>SOUTH WORCESTERSHIRE MALVERN TOWN PCN</t>
  </si>
  <si>
    <t>SOUTH WORCS DROITWITCH &amp; OMBERSLEY PCN</t>
  </si>
  <si>
    <t>SOUTH WORCS PERSHORE &amp; UPTON PCN</t>
  </si>
  <si>
    <t>SOUTH WORCS VALE OF EVESHAM HEALTH PCN</t>
  </si>
  <si>
    <t>SOUTH WORCS WORCESTER CITY GP PCN</t>
  </si>
  <si>
    <t>THE WBC (HEREFORD CITY) PCN</t>
  </si>
  <si>
    <t>WF NETWORK OF INDEPENDENT PRACTICES PCN</t>
  </si>
  <si>
    <t>WYRE FOREST HEALTH PARTNERSHIP PCN</t>
  </si>
  <si>
    <t>ABBEY HEALTH PCN</t>
  </si>
  <si>
    <t>ALBAN HEALTHCARE PCN</t>
  </si>
  <si>
    <t>ALLIANCE PCN</t>
  </si>
  <si>
    <t>ALPHA PCN</t>
  </si>
  <si>
    <t>ATTENBOROUGH &amp; TUDOR PCN</t>
  </si>
  <si>
    <t>CENTRAL WATFORD PCN</t>
  </si>
  <si>
    <t>DACORUM BETA PCN</t>
  </si>
  <si>
    <t>DANAIS PCN</t>
  </si>
  <si>
    <t>DELTA PCN</t>
  </si>
  <si>
    <t>HARPENDEN PCN</t>
  </si>
  <si>
    <t>HERTS FIVE PCN</t>
  </si>
  <si>
    <t>HLH PCN</t>
  </si>
  <si>
    <t>MANOR VIEW PCN</t>
  </si>
  <si>
    <t>NORTH WATFORD PCN</t>
  </si>
  <si>
    <t>POTTERS BAR PCN</t>
  </si>
  <si>
    <t>RICKMANSWORTH &amp; CHORLEYWOOD PCN</t>
  </si>
  <si>
    <t>THE GRAND UNION PCN</t>
  </si>
  <si>
    <t>CANALSIDE HEALTH &amp; WELLBEING NETWORK PCN</t>
  </si>
  <si>
    <t>HEYWOOD PCN</t>
  </si>
  <si>
    <t>MIDDLETON PCN</t>
  </si>
  <si>
    <t>PENNINES PCN</t>
  </si>
  <si>
    <t>ROCHDALE NORTH PCN</t>
  </si>
  <si>
    <t>THE BRIDGE PCN</t>
  </si>
  <si>
    <t>HULL BEVAN LTD PCN</t>
  </si>
  <si>
    <t>HULL MEDICAS PCN</t>
  </si>
  <si>
    <t>HULL MODALITY PARTNERSHIP PCN</t>
  </si>
  <si>
    <t>HULL NEXUS PCN</t>
  </si>
  <si>
    <t>HULL SYMPHONIE PCN</t>
  </si>
  <si>
    <t>BARRACK LANE &amp; IVRY STREET PCN</t>
  </si>
  <si>
    <t>DHG SOUTH PCN</t>
  </si>
  <si>
    <t>EAST IPSWICH PCN</t>
  </si>
  <si>
    <t>EAST SUFFOLK PCN</t>
  </si>
  <si>
    <t>NORTH EAST COASTAL PCN</t>
  </si>
  <si>
    <t>NORTH EAST IPSWICH PCN</t>
  </si>
  <si>
    <t>ORWELL PCN</t>
  </si>
  <si>
    <t>SOUTH RURAL PCN</t>
  </si>
  <si>
    <t>ABC PCN</t>
  </si>
  <si>
    <t>ASHFORD MEDICAL PARTNERSHIP PCN</t>
  </si>
  <si>
    <t>ASHFORD RURAL PCN</t>
  </si>
  <si>
    <t>ASHFORD STOUR PCN</t>
  </si>
  <si>
    <t>CANTERBURY NORTH PCN</t>
  </si>
  <si>
    <t>CANTERBURY SOUTH PCN</t>
  </si>
  <si>
    <t>CARE KENT PCN</t>
  </si>
  <si>
    <t>DARTFORD CENTRAL PCN</t>
  </si>
  <si>
    <t>DARTFORD MODEL PCN</t>
  </si>
  <si>
    <t>DEAL &amp; SANDWICH PCN</t>
  </si>
  <si>
    <t>DOVER TOWN PCN</t>
  </si>
  <si>
    <t>FAVERSHAM PCN</t>
  </si>
  <si>
    <t>FOLKESTONE HYTHE &amp; RURAL PCN</t>
  </si>
  <si>
    <t>GARDEN CITY PCN</t>
  </si>
  <si>
    <t>GILLINGHAM SOUTH PCN</t>
  </si>
  <si>
    <t>GRAVESEND ALLIANCE PCN</t>
  </si>
  <si>
    <t>GRAVESEND CENTRAL PCN</t>
  </si>
  <si>
    <t>HERNE BAY PCN</t>
  </si>
  <si>
    <t>LMN PCN</t>
  </si>
  <si>
    <t>MAIDSTONE CENTRAL PCN</t>
  </si>
  <si>
    <t>MALLING PCN</t>
  </si>
  <si>
    <t>MARGATE PCN</t>
  </si>
  <si>
    <t>MEDWAY CENTRAL PCN</t>
  </si>
  <si>
    <t>MEDWAY PENINSULA PCN</t>
  </si>
  <si>
    <t>MEDWAY RAINHAM PCN</t>
  </si>
  <si>
    <t>MEDWAY SOUTH PCN</t>
  </si>
  <si>
    <t>RAMSGATE PCN</t>
  </si>
  <si>
    <t>ROCHESTER PCN</t>
  </si>
  <si>
    <t>SEVENOAKS PCN</t>
  </si>
  <si>
    <t>SHEPPEY PCN</t>
  </si>
  <si>
    <t>SITTINGBOURNE PCN</t>
  </si>
  <si>
    <t>SOUTH MAIDSTONE PCN</t>
  </si>
  <si>
    <t>STROOD PCN</t>
  </si>
  <si>
    <t>SWANLEY &amp; RURAL PCN</t>
  </si>
  <si>
    <t>THE MARSH PCN</t>
  </si>
  <si>
    <t>THE RIDGE PCN</t>
  </si>
  <si>
    <t>TONBRIDGE PCN</t>
  </si>
  <si>
    <t>TOTAL HEALTH EXCELLENCE EAST PCN</t>
  </si>
  <si>
    <t>TOTAL HEALTH EXCELLENCE WEST PCN</t>
  </si>
  <si>
    <t>TUNBRIDGE WELLS PCN</t>
  </si>
  <si>
    <t>WEALD PCN</t>
  </si>
  <si>
    <t>WHITSTABLE PCN</t>
  </si>
  <si>
    <t>ARBENNEK HEALTH PCN</t>
  </si>
  <si>
    <t>COASTAL (KERNOW) PCN</t>
  </si>
  <si>
    <t>EAST CORNWALL PCN</t>
  </si>
  <si>
    <t>FALMOUTH AND PENRYN PCN</t>
  </si>
  <si>
    <t>ISLES OF SCILLY &amp; SOUTH KERRIER PCN</t>
  </si>
  <si>
    <t>LAUNCESTON AND TAMAR VALLEY PCN</t>
  </si>
  <si>
    <t>NORTH CORNWALL COAST</t>
  </si>
  <si>
    <t>NORTH KERRIER EAST PCN</t>
  </si>
  <si>
    <t>NORTH KERRIER WEST PCN</t>
  </si>
  <si>
    <t>PENWITH PCN</t>
  </si>
  <si>
    <t>ST AUSTELL HEALTHCARE PCN</t>
  </si>
  <si>
    <t>THREE HARBOURS AND BOSVENA PCN</t>
  </si>
  <si>
    <t>TRURO PCN</t>
  </si>
  <si>
    <t>WATERGATE PCN</t>
  </si>
  <si>
    <t>3 CENTRES PCN</t>
  </si>
  <si>
    <t>BATLEY BIRSTALL PCN</t>
  </si>
  <si>
    <t>DEWSBURY &amp; THORNHILL PCN</t>
  </si>
  <si>
    <t>GREENWOOD PCN</t>
  </si>
  <si>
    <t>SPEN HEALTH &amp; WELLBEING PCN</t>
  </si>
  <si>
    <t>THE MAST PCN</t>
  </si>
  <si>
    <t>THE VALLEYS HEALTH &amp; SOCIAL CARE PCN</t>
  </si>
  <si>
    <t>TOLSON CARE PARTNERSHIP PCN</t>
  </si>
  <si>
    <t>VIADUCT CARE PCN</t>
  </si>
  <si>
    <t>KIRKBY PCN</t>
  </si>
  <si>
    <t>WEST KNOWSLEY PCN</t>
  </si>
  <si>
    <t>ARMLEY PCN</t>
  </si>
  <si>
    <t>BEESTON PCN</t>
  </si>
  <si>
    <t>BRAMLEY, WORTLEY &amp; MIDDLETON PCN</t>
  </si>
  <si>
    <t>BURMANTOFTS, HAREHILLS &amp; RICHMOND HILL PCN</t>
  </si>
  <si>
    <t>CENTRAL NORTH LEEDS PCN</t>
  </si>
  <si>
    <t>CHAPELTOWN PCN</t>
  </si>
  <si>
    <t>CROSSGATES PCN</t>
  </si>
  <si>
    <t>HOLT PARK PCN</t>
  </si>
  <si>
    <t>LS25/LS26 PCN</t>
  </si>
  <si>
    <t>LSMP AND THE LIGHT PCN</t>
  </si>
  <si>
    <t>MIDDLETON AND HUNSLET PCN</t>
  </si>
  <si>
    <t>MORLEY PCN</t>
  </si>
  <si>
    <t>OTLEY PCN</t>
  </si>
  <si>
    <t>SEACROFT PCN</t>
  </si>
  <si>
    <t>WEST LEEDS PCN</t>
  </si>
  <si>
    <t>WETHERBY PCN</t>
  </si>
  <si>
    <t>WOODSLEY PCN</t>
  </si>
  <si>
    <t>YEADON PCN</t>
  </si>
  <si>
    <t>YORK ROAD PCN</t>
  </si>
  <si>
    <t>AEGIS HEALTHCARE PCN</t>
  </si>
  <si>
    <t>BELGRAVE &amp; SPINNEY HILL PCN</t>
  </si>
  <si>
    <t>CITY CARE ALLIANCE PCN</t>
  </si>
  <si>
    <t>LEICESTER CENTRAL PCN</t>
  </si>
  <si>
    <t>LEICESTER CITY &amp; UNIVERSITY PCN</t>
  </si>
  <si>
    <t>LEICESTER CITY SOUTH PCN</t>
  </si>
  <si>
    <t>LEICESTER HEALTH FOCUS PCN</t>
  </si>
  <si>
    <t>MILLENNIUM PCN</t>
  </si>
  <si>
    <t>SALUTEM PCN</t>
  </si>
  <si>
    <t>THE LEICESTER FOXES PCN</t>
  </si>
  <si>
    <t>APEX PCN</t>
  </si>
  <si>
    <t>BOSTON PCN</t>
  </si>
  <si>
    <t>EAST LINDSEY PCN</t>
  </si>
  <si>
    <t>FIRST COASTAL PCN</t>
  </si>
  <si>
    <t>FOUR COUNTIES PCN</t>
  </si>
  <si>
    <t>GRANTHAM AND RURAL PCN</t>
  </si>
  <si>
    <t>IMP PCN</t>
  </si>
  <si>
    <t>K2 HEALTHCARE SLEAFORD PCN</t>
  </si>
  <si>
    <t>MARINA PCN</t>
  </si>
  <si>
    <t>SOLAS PCN</t>
  </si>
  <si>
    <t>SOUTH LINCOLN PCN</t>
  </si>
  <si>
    <t>SOUTH LINCOLNSHIRE RURAL PCN</t>
  </si>
  <si>
    <t>SPALDING &amp; MARKET DEEPING PCN</t>
  </si>
  <si>
    <t>TRENT CARE PCN</t>
  </si>
  <si>
    <t>AINTREE PCN</t>
  </si>
  <si>
    <t>ANFIELD &amp; EVERTON PCN</t>
  </si>
  <si>
    <t>CARE ENTERPRISE PCN</t>
  </si>
  <si>
    <t>CENTRAL LIVERPOOL PCN</t>
  </si>
  <si>
    <t>CHILDWALL &amp; WAVERTREE PCN</t>
  </si>
  <si>
    <t>IGPC PCN</t>
  </si>
  <si>
    <t>LIVERPOOL FIRST PCN</t>
  </si>
  <si>
    <t>NORTH LIVERPOOL PCN</t>
  </si>
  <si>
    <t>SWAGGA PCN</t>
  </si>
  <si>
    <t>THE PICTON PCN</t>
  </si>
  <si>
    <t>ARDWICK AND LONGSIGHT PCN</t>
  </si>
  <si>
    <t>CHEETHAM HILL &amp; CRUMPSALL PCN</t>
  </si>
  <si>
    <t>CITY CENTRE &amp; ANCOATS PCN</t>
  </si>
  <si>
    <t>CLAYTON BESWICK &amp; OPENSHAW PCN</t>
  </si>
  <si>
    <t>DIDSBURY CHORLTON PARK &amp; BURNAGE PCN</t>
  </si>
  <si>
    <t>GORTON AND LEVENSHULME PCN</t>
  </si>
  <si>
    <t>H-BLACKLEY HARPURHEY &amp; CHARLESTOWN PCN</t>
  </si>
  <si>
    <t>HULME &amp; CITY CENTRE SOUTH PCN</t>
  </si>
  <si>
    <t>HULME MOSS SIDE &amp; RUSHOLME PCN</t>
  </si>
  <si>
    <t>MILES PLATTING NEWTON HEATH &amp; MOSTON PCN</t>
  </si>
  <si>
    <t>NORTHENDEN &amp; BROOKLANDS (WYTHENSHAWE) PCN</t>
  </si>
  <si>
    <t>ROBERT DARBISHIRE PRACTICE PCN</t>
  </si>
  <si>
    <t>WEST CENTRAL MANCHESTER PCN</t>
  </si>
  <si>
    <t>WITHINGTON &amp; FALLOWFIELD PCN</t>
  </si>
  <si>
    <t>WYTHENSHAWE PCN</t>
  </si>
  <si>
    <t>AEGROS HEALTH PCN</t>
  </si>
  <si>
    <t>BRAINTREE PCN</t>
  </si>
  <si>
    <t>CHELMER PCN</t>
  </si>
  <si>
    <t>CHELMSFORD CITY HEALTH PCN</t>
  </si>
  <si>
    <t>CHELMSFORD WEST PCN</t>
  </si>
  <si>
    <t>COLNE VALLEY PCN</t>
  </si>
  <si>
    <t>DENGIE &amp; SOUTH WOODHAM FERRERS PCN</t>
  </si>
  <si>
    <t>PHOENIX (MID ESSEX) PCN</t>
  </si>
  <si>
    <t>WITHAM &amp; MALDON PCN</t>
  </si>
  <si>
    <t>BARROW AND MILLOM PCN</t>
  </si>
  <si>
    <t>BAY PCN</t>
  </si>
  <si>
    <t>CARNFORTH AND MILNTHORPE PCN</t>
  </si>
  <si>
    <t>GRANGE AND LAKES PCN</t>
  </si>
  <si>
    <t>KENDAL PCN</t>
  </si>
  <si>
    <t>LANCASTER PCN</t>
  </si>
  <si>
    <t>MID FURNESS PCN</t>
  </si>
  <si>
    <t>WESTERN DALES PCN</t>
  </si>
  <si>
    <t>BIRTLEY, OXFORD TERR &amp; RAWLING RD PCN</t>
  </si>
  <si>
    <t>GATESHEAD CENTRAL SOUTH PCN</t>
  </si>
  <si>
    <t>GATESHEAD EAST PCN</t>
  </si>
  <si>
    <t>GATESHEAD INNER WEST PCN</t>
  </si>
  <si>
    <t>GATESHEAD OUTER WEST PCN</t>
  </si>
  <si>
    <t>JESMOND - LOWER GOSFORTH PCN</t>
  </si>
  <si>
    <t>NEWCASTLE CENTRAL HEALTH PCN</t>
  </si>
  <si>
    <t>NEWCASTLE EAST PCN</t>
  </si>
  <si>
    <t>NEWCASTLE INNER WEST PCN</t>
  </si>
  <si>
    <t>NEWCASTLE OUTER WEST PCN</t>
  </si>
  <si>
    <t>NORTH GOSFORTH PCN</t>
  </si>
  <si>
    <t>WEST END FAMILY HEALTH PCN</t>
  </si>
  <si>
    <t>BRECKLAND SURGERIES PCN</t>
  </si>
  <si>
    <t>FENS &amp; BRECKS PCN</t>
  </si>
  <si>
    <t>GORLESTON PCN</t>
  </si>
  <si>
    <t>GREAT YARMOUTH &amp; NORTHERN VILLAGES PCN</t>
  </si>
  <si>
    <t>KETTS OAK PCN</t>
  </si>
  <si>
    <t>KINGS LYNN PCN</t>
  </si>
  <si>
    <t>LOWESTOFT PCN</t>
  </si>
  <si>
    <t>MID NORFOLK PCN</t>
  </si>
  <si>
    <t>NORTH NORFOLK 1 PCN</t>
  </si>
  <si>
    <t>NORTH NORFOLK 2 PCN</t>
  </si>
  <si>
    <t>NORTH NORFOLK 3 PCN</t>
  </si>
  <si>
    <t>NORTH NORFOLK 4 PCN</t>
  </si>
  <si>
    <t>NORWICH PCN</t>
  </si>
  <si>
    <t>SOUTH NORFOLK HIP PCN</t>
  </si>
  <si>
    <t>SOUTH WAVENEY PCN</t>
  </si>
  <si>
    <t>SWAFFHAM &amp; DOWNHAM MARKET PCN</t>
  </si>
  <si>
    <t>WEST NORFOLK COASTAL PCN</t>
  </si>
  <si>
    <t>BARNET 1D PCN</t>
  </si>
  <si>
    <t>BARNET 1W PCN</t>
  </si>
  <si>
    <t>BARNET 2 PCN</t>
  </si>
  <si>
    <t>BARNET 3 PCN</t>
  </si>
  <si>
    <t>BARNET 4 PCN</t>
  </si>
  <si>
    <t>BARNET 5 PCN</t>
  </si>
  <si>
    <t>BARNET 6 PCN</t>
  </si>
  <si>
    <t>CENTRAL 1 ISLINGTON PCN</t>
  </si>
  <si>
    <t>CENTRAL 2 ISLINGTON PCN</t>
  </si>
  <si>
    <t>CENTRAL CAMDEN PCN</t>
  </si>
  <si>
    <t>CENTRAL HAMPSTEAD PCN</t>
  </si>
  <si>
    <t>ENFIELD CARE NETWORK PCN</t>
  </si>
  <si>
    <t>ENFIELD SOUTH WEST PCN</t>
  </si>
  <si>
    <t>ENFIELD UNITY PCN</t>
  </si>
  <si>
    <t>HARINGEY - CROUCH END PCN</t>
  </si>
  <si>
    <t>HARINGEY - EAST CENTRAL PCN</t>
  </si>
  <si>
    <t>HARINGEY - N15/SOUTH EAST PCN</t>
  </si>
  <si>
    <t>HARINGEY - NORTH CENTRAL PCN</t>
  </si>
  <si>
    <t>HARINGEY - NORTH EAST PCN</t>
  </si>
  <si>
    <t>HARINGEY - NORTH WEST PCN</t>
  </si>
  <si>
    <t>HARINGEY - WELBOURNE PCN</t>
  </si>
  <si>
    <t>HARINGEY - WEST CENTRAL PCN</t>
  </si>
  <si>
    <t>KENTISH TOWN CENTRAL PCN</t>
  </si>
  <si>
    <t>KENTISH TOWN SOUTH PCN</t>
  </si>
  <si>
    <t>NORTH 1 ISLINGTON PCN</t>
  </si>
  <si>
    <t>NORTH 2 ISLINGTON PCN</t>
  </si>
  <si>
    <t>NORTH CAMDEN PCN</t>
  </si>
  <si>
    <t>SOUTH CAMDEN PCN</t>
  </si>
  <si>
    <t>SOUTH ISLINGTON PCN</t>
  </si>
  <si>
    <t>WEST AND CENTRAL PCN</t>
  </si>
  <si>
    <t>WEST CAMDEN PCN</t>
  </si>
  <si>
    <t>WEST ENFIELD COLLABORATIVE PCN</t>
  </si>
  <si>
    <t>CARLISLE HEALTHCARE PCN</t>
  </si>
  <si>
    <t>CARLISLE PCN</t>
  </si>
  <si>
    <t>CARLISLE RURAL PCN</t>
  </si>
  <si>
    <t>COCKERMOUTH &amp; MARYPORT PCN</t>
  </si>
  <si>
    <t>COPELAND PCN</t>
  </si>
  <si>
    <t>EDEN (CUMBRIA) PCN</t>
  </si>
  <si>
    <t>KESWICK &amp; SOLWAY PCN</t>
  </si>
  <si>
    <t>WORKINGTON PCN</t>
  </si>
  <si>
    <t>CLACTON PCN</t>
  </si>
  <si>
    <t>COLCHESTER MEDICAL GROUP PCN</t>
  </si>
  <si>
    <t>COLTE PARTNERSHIP (ARA) PCN</t>
  </si>
  <si>
    <t>COLTE PARTNERSHIP (TMR) PCN</t>
  </si>
  <si>
    <t>COLTE PARTNERSHIP (WCW) PCN</t>
  </si>
  <si>
    <t>CREFFIELD MEDICAL GROUP PCN</t>
  </si>
  <si>
    <t>EAST HILL &amp; ABBEY FIELDS PCN</t>
  </si>
  <si>
    <t>MILL ROAD GROUP PCN</t>
  </si>
  <si>
    <t>RANWORTH PCN</t>
  </si>
  <si>
    <t>TENDRING PCN</t>
  </si>
  <si>
    <t>FRESHNEY PELHAM NEL PCN</t>
  </si>
  <si>
    <t>MERIDIAN HEALTH GROUP NEL PCN</t>
  </si>
  <si>
    <t>PANACEA PCN</t>
  </si>
  <si>
    <t>BARKING &amp; DAGENHAM EAST ONE PCN</t>
  </si>
  <si>
    <t>BARKING &amp; DAGENHAM EAST PCN</t>
  </si>
  <si>
    <t>BARKING &amp; DAGENHAM NEW WEST PCN</t>
  </si>
  <si>
    <t>BARKING &amp; DAGENHAM NORTH PCN</t>
  </si>
  <si>
    <t>BARKING &amp; DAGENHAM NORTH WEST PCN</t>
  </si>
  <si>
    <t>BARKING &amp; DAGENHAM WEST PCN</t>
  </si>
  <si>
    <t>CLISSOLD PARK PCN</t>
  </si>
  <si>
    <t>CRANBROOK PCN</t>
  </si>
  <si>
    <t>DOCKLANDS PCN</t>
  </si>
  <si>
    <t>E4 NETWORK PCN</t>
  </si>
  <si>
    <t>FAIRLOP PCN</t>
  </si>
  <si>
    <t>HACKNEY DOWNS PCN</t>
  </si>
  <si>
    <t>HACKNEY MARSHES PCN</t>
  </si>
  <si>
    <t>HAVERING CREST PCN</t>
  </si>
  <si>
    <t>HAVERING MARSHALL PCN</t>
  </si>
  <si>
    <t>HAVERING NORTH PCN</t>
  </si>
  <si>
    <t>HAVERING SOUTH PCN</t>
  </si>
  <si>
    <t>LONDON FIELDS PCN</t>
  </si>
  <si>
    <t>LOXFORD PCN</t>
  </si>
  <si>
    <t>NEW CROSS ALLIANCE PCN</t>
  </si>
  <si>
    <t>NEWHAM CENTRAL 1 PCN</t>
  </si>
  <si>
    <t>NEWHAM CENTRAL PCN</t>
  </si>
  <si>
    <t>NEWHAM NORTH EAST 1 PCN</t>
  </si>
  <si>
    <t>NEWHAM NORTH EAST 2 PCN</t>
  </si>
  <si>
    <t>NEWHAM NORTH WEST 2 PCN</t>
  </si>
  <si>
    <t>NORTH NEWHAM PCN</t>
  </si>
  <si>
    <t>SEVEN KINGS PCN</t>
  </si>
  <si>
    <t>SHOREDITCH PARK PCN</t>
  </si>
  <si>
    <t>SOUTH ONE NEWHAM PCN</t>
  </si>
  <si>
    <t>SPRINGFIELD PARK PCN</t>
  </si>
  <si>
    <t>STRATFORD PCN</t>
  </si>
  <si>
    <t>TOWER HAMLETS NETWORK 1 PCN</t>
  </si>
  <si>
    <t>TOWER HAMLETS NETWORK 2 PCN</t>
  </si>
  <si>
    <t>TOWER HAMLETS NETWORK 5 PCN</t>
  </si>
  <si>
    <t>TOWER HAMLETS NETWORK 6 PCN</t>
  </si>
  <si>
    <t>TOWER HAMLETS NETWORK 7 PCN</t>
  </si>
  <si>
    <t>TOWER HAMLETS NETWORK 8 PCN</t>
  </si>
  <si>
    <t>TOWER NETWORK PCN</t>
  </si>
  <si>
    <t>WALTHAM FOREST 8 PCN</t>
  </si>
  <si>
    <t>WALTHAM FOREST INTEGRATED HEALTH PCN</t>
  </si>
  <si>
    <t>WALTHAM FOREST LEYTON COLLABORATIVE PCN</t>
  </si>
  <si>
    <t>WALTHAM FOREST SOUTH LEYTONSTONE PCN</t>
  </si>
  <si>
    <t>WALTHAM FOREST WALTHAMSTOW CENTRAL PCN</t>
  </si>
  <si>
    <t>WALTHAM FOREST WALTHAMSTOW WEST PCN</t>
  </si>
  <si>
    <t>WANSTEAD AND WOODFORD PCN</t>
  </si>
  <si>
    <t>WELL STREET COMMON PCN</t>
  </si>
  <si>
    <t>WOODBERRY WETLANDS PCN</t>
  </si>
  <si>
    <t>NORTH LINCOLNSHIRE EAST PCN</t>
  </si>
  <si>
    <t>NORTH LINCOLNSHIRE NORTH PCN</t>
  </si>
  <si>
    <t>NORTH LINCOLNSHIRE SOUTH PCN</t>
  </si>
  <si>
    <t>NORTH LINCOLNSHIRE WEST PCN</t>
  </si>
  <si>
    <t>ABOUT BETTER CARE (ABC) PCN</t>
  </si>
  <si>
    <t>LEEK &amp; BIDDULPH PCN</t>
  </si>
  <si>
    <t>MOORLANDS &amp; RURAL PCN</t>
  </si>
  <si>
    <t>NEWCASTLE CENTRAL PCN</t>
  </si>
  <si>
    <t>NEWCASTLE NORTH PCN</t>
  </si>
  <si>
    <t>NEWCASTLE SOUTH PCN</t>
  </si>
  <si>
    <t>NORTH SHIELDS PCN</t>
  </si>
  <si>
    <t>NORTH TYNESIDE NORTH WEST PCN</t>
  </si>
  <si>
    <t>WALLSEND PCN</t>
  </si>
  <si>
    <t>WHITLEY BAY PCN</t>
  </si>
  <si>
    <t>ACTON PCN</t>
  </si>
  <si>
    <t>BABYLON GP AT HAND PCN</t>
  </si>
  <si>
    <t>BRENT CENTRAL KWH PCN</t>
  </si>
  <si>
    <t>BRENT NORTH KWH PCN</t>
  </si>
  <si>
    <t>BRENT SOUTH KWH PCN</t>
  </si>
  <si>
    <t>BRENT WEST KWH PCN</t>
  </si>
  <si>
    <t>BRENTWORTH PCN</t>
  </si>
  <si>
    <t>BROMPTON HEALTH PCN</t>
  </si>
  <si>
    <t>CELADINE HEALTH &amp; METROCARE PCN</t>
  </si>
  <si>
    <t>CHISWICK PCN</t>
  </si>
  <si>
    <t>COLNE UNION PCN</t>
  </si>
  <si>
    <t>FELTHAM &amp; BEDFONNT PCN</t>
  </si>
  <si>
    <t>GREAT WEST ROAD PCN</t>
  </si>
  <si>
    <t>GREENWELL PCN</t>
  </si>
  <si>
    <t>HAMMERSMITH &amp; FULHAM CENTRAL PCN</t>
  </si>
  <si>
    <t>HAMMERSMITH &amp; FULHAM PARTNERSHIP PCN</t>
  </si>
  <si>
    <t>HARNESS NORTH PCN</t>
  </si>
  <si>
    <t>HARNESS SOUTH PCN</t>
  </si>
  <si>
    <t>HARROW COLLABORATIVE PCN</t>
  </si>
  <si>
    <t>HARROW EAST PCN</t>
  </si>
  <si>
    <t>HEALTH ALLIANCE PCN</t>
  </si>
  <si>
    <t>HEALTHSENSE PCN</t>
  </si>
  <si>
    <t>HH COLLABORATIVE PCN</t>
  </si>
  <si>
    <t>HOUNSLOW HEALTH PCN</t>
  </si>
  <si>
    <t>INCLUSIVE HEALTH PCN</t>
  </si>
  <si>
    <t>K AND C SOUTH PCN</t>
  </si>
  <si>
    <t>KILBURN PARTNERSHIP PCN</t>
  </si>
  <si>
    <t>LONG LANE FIRST CARE GROUP PCN</t>
  </si>
  <si>
    <t>NEOHEALTH PCN</t>
  </si>
  <si>
    <t>NGP PCN</t>
  </si>
  <si>
    <t>NORTH CONNECT PCN</t>
  </si>
  <si>
    <t>NORTH HAMMERSMITH &amp; FULHAM PCN</t>
  </si>
  <si>
    <t>NORTH SOUTHALL PCN</t>
  </si>
  <si>
    <t>NORTHOLT PCN</t>
  </si>
  <si>
    <t>REGENT HEALTH PCN</t>
  </si>
  <si>
    <t>SOUTH CENTRAL EALING PCN</t>
  </si>
  <si>
    <t>SOUTH FULHAM PCN</t>
  </si>
  <si>
    <t>SOUTH SOUTHALL PCN</t>
  </si>
  <si>
    <t>SOUTH WESTMINSTER PCN</t>
  </si>
  <si>
    <t>SPHERE PCN</t>
  </si>
  <si>
    <t>ST JOHN'S WOOD &amp; MAIDA VALE PCN</t>
  </si>
  <si>
    <t>SYNERGY PCN</t>
  </si>
  <si>
    <t>THE EALING NETWORK PCN</t>
  </si>
  <si>
    <t>WEST END &amp; MARYLEBONE PCN</t>
  </si>
  <si>
    <t>WEST-HILL HEALTH PCN</t>
  </si>
  <si>
    <t>FILEY AND SCARBOROUGH PCN</t>
  </si>
  <si>
    <t>HAMBLETON NORTH PCN</t>
  </si>
  <si>
    <t>HAMBLETON SOUTH PCN</t>
  </si>
  <si>
    <t>HEART OF HARROGATE PCN</t>
  </si>
  <si>
    <t>KNARESBOROUGH &amp; RURAL PCN</t>
  </si>
  <si>
    <t>MOWBRAY SQUARE PCN</t>
  </si>
  <si>
    <t>NORTH RIDING HEALTHY COMMUNITY PCN</t>
  </si>
  <si>
    <t>RICHMONDSHIRE PCN</t>
  </si>
  <si>
    <t>RIPON &amp; MASHAM PCN</t>
  </si>
  <si>
    <t>SCARBOROUGH CORE PCN</t>
  </si>
  <si>
    <t>WHITBY COAST &amp; MOORS PCN</t>
  </si>
  <si>
    <t>BLUE PCN</t>
  </si>
  <si>
    <t>BRACKLEY &amp; TOWCESTER PCN</t>
  </si>
  <si>
    <t>DAVENTRY PCN</t>
  </si>
  <si>
    <t>EAST NORTHANTS PCN</t>
  </si>
  <si>
    <t>GRAND UNION PCN</t>
  </si>
  <si>
    <t>KETTERING &amp; SOUTH WEST RURAL PCN</t>
  </si>
  <si>
    <t>MMWF PCN</t>
  </si>
  <si>
    <t>M-WEB PCN</t>
  </si>
  <si>
    <t>NORTHAMPTONSHIRE RURAL PCN</t>
  </si>
  <si>
    <t>PARKWOOD PCN</t>
  </si>
  <si>
    <t>RED KITE HEALTHCARE PCN</t>
  </si>
  <si>
    <t>ROCKINGHAM FOREST PCN</t>
  </si>
  <si>
    <t>ROYAL PARKS PCN</t>
  </si>
  <si>
    <t>THE ARC HUB PCN</t>
  </si>
  <si>
    <t>TRIANGLE PCN</t>
  </si>
  <si>
    <t>WELLINGBOROUGH &amp; DISTRICT PCN</t>
  </si>
  <si>
    <t>BLYTH PCN</t>
  </si>
  <si>
    <t>CRAMLINGTON SEATON VALLEY PCN</t>
  </si>
  <si>
    <t>VALENS PCN</t>
  </si>
  <si>
    <t>WANSBECK PCN</t>
  </si>
  <si>
    <t>WELL UP NORTH PCN</t>
  </si>
  <si>
    <t>WEST NORTHUMBERLAND PCN</t>
  </si>
  <si>
    <t>ARNOLD AND CALVERTON PCN</t>
  </si>
  <si>
    <t>ARROW HEALTH PCN</t>
  </si>
  <si>
    <t>ASHFIELD NORTH PCN</t>
  </si>
  <si>
    <t>ASHFIELD SOUTH PCN</t>
  </si>
  <si>
    <t>BACHS PCN</t>
  </si>
  <si>
    <t>BESTWOOD AND SHERWOOD PCN</t>
  </si>
  <si>
    <t>BULWELL AND TOP VALLEY PCN</t>
  </si>
  <si>
    <t>BYRON PCN</t>
  </si>
  <si>
    <t>CITY SOUTH PCN</t>
  </si>
  <si>
    <t>CLIFTON &amp; MEADOWS PCN</t>
  </si>
  <si>
    <t>MANSFIELD NORTH PCN</t>
  </si>
  <si>
    <t>NEWARK PCN</t>
  </si>
  <si>
    <t>NOTTINGHAM CITY EAST PCN</t>
  </si>
  <si>
    <t>NOTTINGHAM WEST PCN</t>
  </si>
  <si>
    <t>RADFORD AND MARY POTTER PCN</t>
  </si>
  <si>
    <t>ROSEWOOD PCN</t>
  </si>
  <si>
    <t>RUSHCLIFFE PCN</t>
  </si>
  <si>
    <t>SHERWOOD PCN</t>
  </si>
  <si>
    <t>SYNERGY HEALTH PCN</t>
  </si>
  <si>
    <t>UNITY (NOTTINGHAM) PCN</t>
  </si>
  <si>
    <t>MILLTOWN ALLIANCE PCN</t>
  </si>
  <si>
    <t>OLDHAM CENTRAL PCN</t>
  </si>
  <si>
    <t>OLDHAM EAST PCN</t>
  </si>
  <si>
    <t>OLDHAM NORTH PCN</t>
  </si>
  <si>
    <t>OLDHAM SOUTH PCN</t>
  </si>
  <si>
    <t>ABINGDON AND DISTRICT PCN</t>
  </si>
  <si>
    <t>ABINGDON CENTRAL PCN</t>
  </si>
  <si>
    <t>BANBURY ALLIANCE PCN</t>
  </si>
  <si>
    <t>BANBURY CROSS PCN</t>
  </si>
  <si>
    <t>BICESTER PCN</t>
  </si>
  <si>
    <t>CITY - EAST OXFORD PCN</t>
  </si>
  <si>
    <t>CITY - OX3+ PCN</t>
  </si>
  <si>
    <t>DIDCOT PCN</t>
  </si>
  <si>
    <t>EYNSHAM &amp; WITNEY PCN</t>
  </si>
  <si>
    <t>HEALTHIER OXFORD CITY NETWORK PCN</t>
  </si>
  <si>
    <t>HENLEY SONNET PCN</t>
  </si>
  <si>
    <t>KIDLINGTON, ISLIP, WOODSTOCK &amp; YARNTON (KIWY) PCN</t>
  </si>
  <si>
    <t>NORTH OXFORDSHIRE RURAL ALLIANCE (NORA) PCN</t>
  </si>
  <si>
    <t>OXFORD CENTRAL PCN</t>
  </si>
  <si>
    <t>RURAL WEST OXFORDSHIRE PCN</t>
  </si>
  <si>
    <t>SOUTH EAST OXFORD HEALTH ALLIANCE (SEOXHA) PCN</t>
  </si>
  <si>
    <t>THAME PCN</t>
  </si>
  <si>
    <t>WALLINGFORD &amp; SURROUNDS PCN</t>
  </si>
  <si>
    <t>WANTAGE PCN</t>
  </si>
  <si>
    <t>WHITE HORSE BOTLEY PCN</t>
  </si>
  <si>
    <t>BRUNEL PCN</t>
  </si>
  <si>
    <t>ISLAND CITY PCN</t>
  </si>
  <si>
    <t>PORTSDOWN PCN</t>
  </si>
  <si>
    <t>PORTSMOUTH NORTH PCN</t>
  </si>
  <si>
    <t>PORTSMOUTH SOUTH COAST PCN</t>
  </si>
  <si>
    <t>HEALTH VILLAGE/DEARNE VALLEY PCN</t>
  </si>
  <si>
    <t>MALTBY WICKERSLEY PCN</t>
  </si>
  <si>
    <t>RAVEN PCN</t>
  </si>
  <si>
    <t>ROTHER VALLEY SOUTH PCN</t>
  </si>
  <si>
    <t>ROTHERHAM CENTRAL NORTH PCN</t>
  </si>
  <si>
    <t>WENTWORTH 1 PCN</t>
  </si>
  <si>
    <t>BROUGHTON HEALTH ALLIANCE PCN</t>
  </si>
  <si>
    <t>ECCLES &amp; IRLAM PCN</t>
  </si>
  <si>
    <t>ORDSALL &amp; CLAREMONT PCN</t>
  </si>
  <si>
    <t>SWINTON PCN</t>
  </si>
  <si>
    <t>WALKDEN &amp; LITTLE HULTON PCN</t>
  </si>
  <si>
    <t>CITY CENTRE AND UNIVERSITY SHU PCN</t>
  </si>
  <si>
    <t>FOUNDRY PCN</t>
  </si>
  <si>
    <t>GPA1 PCN</t>
  </si>
  <si>
    <t>HEELEY PLUS PCN</t>
  </si>
  <si>
    <t>HILLSBOROUGH PCN</t>
  </si>
  <si>
    <t>NETWORK NORTH PCN</t>
  </si>
  <si>
    <t>PEAK EDGE PCN</t>
  </si>
  <si>
    <t>PORTER VALLEY PCN</t>
  </si>
  <si>
    <t>SAPA 5 PCN</t>
  </si>
  <si>
    <t>SEVEN HILLS PCN</t>
  </si>
  <si>
    <t>TOWNSHIPS 1 PCN</t>
  </si>
  <si>
    <t>TOWNSHIPS 2 PCN</t>
  </si>
  <si>
    <t>UOS STUDENT PCN</t>
  </si>
  <si>
    <t>UPPER DON VALLEY PCN</t>
  </si>
  <si>
    <t>WEST 5 PCN</t>
  </si>
  <si>
    <t>NEWPORT AND CENTRAL PCN</t>
  </si>
  <si>
    <t>NORTH SHROPSHIRE PCN</t>
  </si>
  <si>
    <t>SE SHROPSHIRE PCN</t>
  </si>
  <si>
    <t>SHREWSBURY PCN</t>
  </si>
  <si>
    <t>SOUTH EAST TELFORD PCN</t>
  </si>
  <si>
    <t>SW SHROPSHIRE PCN</t>
  </si>
  <si>
    <t>TELDOC PCN</t>
  </si>
  <si>
    <t>WREKIN PCN</t>
  </si>
  <si>
    <t>BRIDGWATER PCN</t>
  </si>
  <si>
    <t>CHARD, ILMINSTER &amp; LANGPORT (CLICK) PCN</t>
  </si>
  <si>
    <t>FROME PCN</t>
  </si>
  <si>
    <t>MENDIP PCN</t>
  </si>
  <si>
    <t>NORTH SEDGEMOOR PCN</t>
  </si>
  <si>
    <t>SOUTH SOMERSET EAST - RPN PCN</t>
  </si>
  <si>
    <t>SOUTH SOMERSET WEST PCN</t>
  </si>
  <si>
    <t>TAUNTON CENTRAL PCN</t>
  </si>
  <si>
    <t>TAUNTON DEANE WEST PCN</t>
  </si>
  <si>
    <t>TONE VALLEY PCN</t>
  </si>
  <si>
    <t>WEST MENDIP PCN</t>
  </si>
  <si>
    <t>WEST SOMERSET PCN</t>
  </si>
  <si>
    <t>YEOVIL PCN</t>
  </si>
  <si>
    <t>APL BEXLEY PCN</t>
  </si>
  <si>
    <t>APLOS HEALTH PCN</t>
  </si>
  <si>
    <t>AT MEDICS STREATHAM PCN</t>
  </si>
  <si>
    <t>BECKENHAM PCN</t>
  </si>
  <si>
    <t>BLACKHEATH AND CHARLTON PCN</t>
  </si>
  <si>
    <t>BRIXTON AND CLAPHAM PARK PCN</t>
  </si>
  <si>
    <t>BROMLEY CONNECT PCN</t>
  </si>
  <si>
    <t>CLAPHAM PCN</t>
  </si>
  <si>
    <t>CLOCKTOWER PCN</t>
  </si>
  <si>
    <t>CROXTED PCN</t>
  </si>
  <si>
    <t>ELTHAM PCN</t>
  </si>
  <si>
    <t>FIVE ELMS PCN</t>
  </si>
  <si>
    <t>FIVEWAYS PCN</t>
  </si>
  <si>
    <t>FROGNAL PCN</t>
  </si>
  <si>
    <t>GREENWICH WEST PCN</t>
  </si>
  <si>
    <t>HAYES WICK PCN</t>
  </si>
  <si>
    <t>HERITAGE PCN</t>
  </si>
  <si>
    <t>HILLS, BROOKS &amp; DALES GROUP PCN</t>
  </si>
  <si>
    <t>LEWISHAM ALLIANCE PCN</t>
  </si>
  <si>
    <t>LEWISHAM CARE PARTNERSHIP PCN</t>
  </si>
  <si>
    <t>MODALITY LEWISHAM PCN</t>
  </si>
  <si>
    <t>MOTTINGHAM, DOWNHAM &amp; CHISLEHURST PCN</t>
  </si>
  <si>
    <t>NORTH BEXLEY PCN</t>
  </si>
  <si>
    <t>NORTH LAMBETH PCN</t>
  </si>
  <si>
    <t>NORTH LEWISHAM PCN</t>
  </si>
  <si>
    <t>NORTH SOUTHWARK PCN</t>
  </si>
  <si>
    <t>ORPINGTON PCN</t>
  </si>
  <si>
    <t>PENGE PCN</t>
  </si>
  <si>
    <t>RIVERVIEW HEALTH PCN</t>
  </si>
  <si>
    <t>SEVENFIELDS PCN</t>
  </si>
  <si>
    <t>SOUTH SOUTHWARK PCN</t>
  </si>
  <si>
    <t>STOCKWELLBEING PCN</t>
  </si>
  <si>
    <t>STREATHAM PCN</t>
  </si>
  <si>
    <t>THE CRAYS COLLABORATIVE PCN</t>
  </si>
  <si>
    <t>UNITY (GREENWICH) PCN</t>
  </si>
  <si>
    <t>BURNTWOOD PCN</t>
  </si>
  <si>
    <t>LICHFIELD PCN</t>
  </si>
  <si>
    <t>MERCIAN PCN</t>
  </si>
  <si>
    <t>SEISDON PCN</t>
  </si>
  <si>
    <t>CROSBY &amp; MAGHULL PARTNERSHIP PCN</t>
  </si>
  <si>
    <t>SEAFORTH &amp; LITHERLAND PCN</t>
  </si>
  <si>
    <t>SOUTH TYNESIDE EAST PCN</t>
  </si>
  <si>
    <t>SOUTH TYNESIDE SOUTH PCN</t>
  </si>
  <si>
    <t>SOUTH TYNESIDE WEST PCN</t>
  </si>
  <si>
    <t>BALHAM, TOOTING &amp; FURZEDOWN PCN</t>
  </si>
  <si>
    <t>BATTERSEA PCN</t>
  </si>
  <si>
    <t>BROCKLEBANK PCN</t>
  </si>
  <si>
    <t>CANBURY CHURCHILL ORCHARD BERRYLANDS PCN</t>
  </si>
  <si>
    <t>CARSHALTON PCN</t>
  </si>
  <si>
    <t>CENTRAL SUTTON PCN</t>
  </si>
  <si>
    <t>CHEAM AND SOUTH SUTTON PCN</t>
  </si>
  <si>
    <t>CHESSINGTON AND SURBITON PCN</t>
  </si>
  <si>
    <t>CROYDON GP SUPER NETWORK PCN</t>
  </si>
  <si>
    <t>CROYDON LINK PCN</t>
  </si>
  <si>
    <t>EAST MERTON PCN</t>
  </si>
  <si>
    <t>EAST TWICKENHAM PCN</t>
  </si>
  <si>
    <t>GPNET5 PCN</t>
  </si>
  <si>
    <t>GRAFTON MEDICAL PARTNERS PCN</t>
  </si>
  <si>
    <t>HAMPTON PCN</t>
  </si>
  <si>
    <t>KESTON MOORINGS &amp; PARKSIDE PCN</t>
  </si>
  <si>
    <t>KINGSTON PCN</t>
  </si>
  <si>
    <t>MAYDAY SOUTH PCN</t>
  </si>
  <si>
    <t>MORDEN PCN</t>
  </si>
  <si>
    <t>NEW MALDEN &amp; WORCESTER PARK PCN</t>
  </si>
  <si>
    <t>NIGHTINGALE PCN</t>
  </si>
  <si>
    <t>NORTH MERTON PCN</t>
  </si>
  <si>
    <t>NORTH WEST MERTON PCN</t>
  </si>
  <si>
    <t>ONE THORNTON HEATH PCN</t>
  </si>
  <si>
    <t>PRIMARY CARE NORTH CROYDON PCN</t>
  </si>
  <si>
    <t>PRIME WANDSWORTH PCN</t>
  </si>
  <si>
    <t>RICHMOND PCN</t>
  </si>
  <si>
    <t>SELSDON ADDINGTON &amp; SHIRLEY PCN</t>
  </si>
  <si>
    <t>SELSDON PURLEY &amp; COULSDON HEALTH PCN</t>
  </si>
  <si>
    <t>SHEEN &amp; BARNES PCN</t>
  </si>
  <si>
    <t>SOUTH WEST MERTON PCN</t>
  </si>
  <si>
    <t>SURBITON HEALTH CENTRE PCN</t>
  </si>
  <si>
    <t>TEDDINGTON PCN</t>
  </si>
  <si>
    <t>WALLINGTON PCN</t>
  </si>
  <si>
    <t>WANDLE PCN</t>
  </si>
  <si>
    <t>WANDSWORTH PCN</t>
  </si>
  <si>
    <t>WEST MERTON PCN</t>
  </si>
  <si>
    <t>WEST TWICKENHAM PCN</t>
  </si>
  <si>
    <t>WEST WANDSWORTH PCN</t>
  </si>
  <si>
    <t>SOUTHEND EAST PCN</t>
  </si>
  <si>
    <t>SOUTHEND VICTORIA PCN</t>
  </si>
  <si>
    <t>SS9 PCN</t>
  </si>
  <si>
    <t>WEST CENTRAL PCN</t>
  </si>
  <si>
    <t>SOUTHPORT &amp; FORMBY PCN</t>
  </si>
  <si>
    <t>NEWTON AND HAYDOCK PCN</t>
  </si>
  <si>
    <t>ST HELENS CENTRAL PCN</t>
  </si>
  <si>
    <t>ST HELENS NORTH PCN</t>
  </si>
  <si>
    <t>ST HELENS SOUTH PCN</t>
  </si>
  <si>
    <t>STAFFORD CENTRAL PCN</t>
  </si>
  <si>
    <t>STAFFORD NORTH PCN</t>
  </si>
  <si>
    <t>STAFFORD SOUTH PCN</t>
  </si>
  <si>
    <t>STONE &amp; ECCLESHALL PCN</t>
  </si>
  <si>
    <t>BRAMHALL CHEADLE AND HULME PCN</t>
  </si>
  <si>
    <t>CHEADLE NETWORK PCN</t>
  </si>
  <si>
    <t>HAZEL GROVE HIGH LANE &amp; MARPLE PCN</t>
  </si>
  <si>
    <t>HEATONS GROUP NETWORK PCN</t>
  </si>
  <si>
    <t>TAME VALLEY PCN</t>
  </si>
  <si>
    <t>VICTORIA PCN</t>
  </si>
  <si>
    <t>WERNETH PCN</t>
  </si>
  <si>
    <t>HANLEY, BUCKNALL &amp; BENTILEE PCN</t>
  </si>
  <si>
    <t>HIPC (HOLISTIC PATIENT CENTRED CARE) PCN</t>
  </si>
  <si>
    <t>MEIR PCN</t>
  </si>
  <si>
    <t>SHELTON &amp; HANLEY PCN</t>
  </si>
  <si>
    <t>SOUTH STOKE CENTRAL PCN</t>
  </si>
  <si>
    <t>SOUTH STOKE WEST PCN</t>
  </si>
  <si>
    <t>WHITFIELD PCN</t>
  </si>
  <si>
    <t>COALFIELDS PCN</t>
  </si>
  <si>
    <t>SUNDERLAND EAST PCN</t>
  </si>
  <si>
    <t>SUNDERLAND NORTH PCN</t>
  </si>
  <si>
    <t>SUNDERLAND WEST 1 PCN</t>
  </si>
  <si>
    <t>SUNDERLAND WEST 2 PCN</t>
  </si>
  <si>
    <t>WASHINGTON PCN</t>
  </si>
  <si>
    <t>BANSTEAD HEALTHCARE PCN</t>
  </si>
  <si>
    <t>CARE COLLABORATIVE (REDHILL) PCN</t>
  </si>
  <si>
    <t>COCO PCN</t>
  </si>
  <si>
    <t>DORKING PCN</t>
  </si>
  <si>
    <t>EAST ELMBRIDGE PCN</t>
  </si>
  <si>
    <t>EAST WAVERLEY PCN</t>
  </si>
  <si>
    <t>EPSOM PCN</t>
  </si>
  <si>
    <t>GRIPC PCN</t>
  </si>
  <si>
    <t>GUILDFORD EAST PCN</t>
  </si>
  <si>
    <t>HEALTHY HORLEY PCN</t>
  </si>
  <si>
    <t>INTEGRATED CARE PARTNERSHIP PCN</t>
  </si>
  <si>
    <t>LEATHERHEAD PCN</t>
  </si>
  <si>
    <t>NORTH TANDRIDGE PCN</t>
  </si>
  <si>
    <t>REDHILL PHOENIX PCN</t>
  </si>
  <si>
    <t>SASSE NETWORK 1 PCN</t>
  </si>
  <si>
    <t>SASSE NETWORK 2 PCN</t>
  </si>
  <si>
    <t>SASSE NETWORK 3 PCN</t>
  </si>
  <si>
    <t>SOUTH TANDRIDGE PCN</t>
  </si>
  <si>
    <t>WALTON PRACTICES CONFEDERATION PCN</t>
  </si>
  <si>
    <t>WB PCN</t>
  </si>
  <si>
    <t>WEST OF WAVERLEY PCN</t>
  </si>
  <si>
    <t>WHAM PCN</t>
  </si>
  <si>
    <t>WOKING WISE 1 PCN</t>
  </si>
  <si>
    <t>WOKING WISE 2 PCN</t>
  </si>
  <si>
    <t>WOKING WISE 3 PCN</t>
  </si>
  <si>
    <t>ASHTON PCN</t>
  </si>
  <si>
    <t>DENTON PCN</t>
  </si>
  <si>
    <t>GLOSSOP PCN</t>
  </si>
  <si>
    <t>HYDE PCN</t>
  </si>
  <si>
    <t>STALYBRIDGE PCN</t>
  </si>
  <si>
    <t>BILLINGHAM &amp; NORTON PCN</t>
  </si>
  <si>
    <t>BYTES PCN</t>
  </si>
  <si>
    <t>CENTRAL MIDDLESBROUGH PCN</t>
  </si>
  <si>
    <t>DARLINGTON PCN</t>
  </si>
  <si>
    <t>EAST CLEVELAND PCN</t>
  </si>
  <si>
    <t>ESTON PCN</t>
  </si>
  <si>
    <t>GREATER MIDDLESBROUGH PCN</t>
  </si>
  <si>
    <t>HARTLEPOOL HEALTH PCN</t>
  </si>
  <si>
    <t>HARTLEPOOL PCN</t>
  </si>
  <si>
    <t>HOLGATE PCN</t>
  </si>
  <si>
    <t>NORTH STOCKTON PCN</t>
  </si>
  <si>
    <t>ONE LIFE HARTLEPOOL PCN</t>
  </si>
  <si>
    <t>REDCAR COASTAL PCN</t>
  </si>
  <si>
    <t>STOCKTON PCN</t>
  </si>
  <si>
    <t>ASOP PCN</t>
  </si>
  <si>
    <t>GRAYS PCN</t>
  </si>
  <si>
    <t>STANFORD-LE-HOPE PCN</t>
  </si>
  <si>
    <t>TILBURY AND CHADWELL PCN</t>
  </si>
  <si>
    <t>ALTRINCHAM HEALTHCARE ALLIANCE PCN</t>
  </si>
  <si>
    <t>NORTH TRAFFORD PCN</t>
  </si>
  <si>
    <t>SALE CENTRAL PCN</t>
  </si>
  <si>
    <t>SOUTH TRAFFORD PCN</t>
  </si>
  <si>
    <t>TRAFFORD WEST PCN</t>
  </si>
  <si>
    <t>PRIORY MEDICAL GROUP YORK PCN</t>
  </si>
  <si>
    <t>SELBY TOWN PCN</t>
  </si>
  <si>
    <t>SOUTH HAMBLETON &amp; RYEDALE PCN</t>
  </si>
  <si>
    <t>TADCASTER AND SELBY RURAL PCN</t>
  </si>
  <si>
    <t>WEST OUTER AND NORTH EAST YORK PCN</t>
  </si>
  <si>
    <t>YORK CITY CENTRE PCN</t>
  </si>
  <si>
    <t>YORK EAST PCN</t>
  </si>
  <si>
    <t>YORK MEDICAL GROUP PCN</t>
  </si>
  <si>
    <t>BRIGANTES PCN</t>
  </si>
  <si>
    <t>FIVE TOWNS PCN</t>
  </si>
  <si>
    <t>TRINITY HEALTH GROUP PCN</t>
  </si>
  <si>
    <t>WAKEFIELD HEALTH ALLIANCE CENTRAL PCN</t>
  </si>
  <si>
    <t>WAKEFIELD HEALTH ALLIANCE NORTH PCN</t>
  </si>
  <si>
    <t>WAKEFIELD HEALTH ALLIANCE SOUTH PCN</t>
  </si>
  <si>
    <t>WEST WAKEFIELD PCN</t>
  </si>
  <si>
    <t>CENTRAL &amp; WEST WARRINGTON PCN</t>
  </si>
  <si>
    <t>EAST WARRINGTON PCN</t>
  </si>
  <si>
    <t>SOUTH WARRINGTON PCN</t>
  </si>
  <si>
    <t>WARRINGTON CENTRAL EAST PCN</t>
  </si>
  <si>
    <t>WARRINGTON INNOVATION PCN</t>
  </si>
  <si>
    <t>EPPING FOREST NORTH PCN</t>
  </si>
  <si>
    <t>HARLOW NORTH PCN</t>
  </si>
  <si>
    <t>HARLOW SOUTH PCN</t>
  </si>
  <si>
    <t>LOUGHTON BUCKHURST HILL &amp; CHIGWELL PCN</t>
  </si>
  <si>
    <t>NORTH UTTLESFORD PCN</t>
  </si>
  <si>
    <t>SOUTH UTTLESFORD PCN</t>
  </si>
  <si>
    <t>NORTHERN PARISHES PCN</t>
  </si>
  <si>
    <t>ORMSKIRK PCN</t>
  </si>
  <si>
    <t>SKELMERSDALE PCN</t>
  </si>
  <si>
    <t>BEACON (CHARNWOOD) PCN</t>
  </si>
  <si>
    <t>BOSWORTH PCN</t>
  </si>
  <si>
    <t>CARILLON PCN</t>
  </si>
  <si>
    <t>FOSSEWAY PCN</t>
  </si>
  <si>
    <t>HINCKLEY CENTRAL PCN</t>
  </si>
  <si>
    <t>NORTH WEST LEICESTERSHIRE PCN</t>
  </si>
  <si>
    <t>SOAR VALLEY PCN</t>
  </si>
  <si>
    <t>WATERMEAD PCN</t>
  </si>
  <si>
    <t>BLACKBOURNE PCN</t>
  </si>
  <si>
    <t>BURY ST EDMONDS PCN</t>
  </si>
  <si>
    <t>FOREST HEATH PCN</t>
  </si>
  <si>
    <t>HAVERHILL PCN</t>
  </si>
  <si>
    <t>SUDBURY PCN</t>
  </si>
  <si>
    <t>WGGL PCN</t>
  </si>
  <si>
    <t>ANGMERING COPPICE FITZALAN (ACF) PCN</t>
  </si>
  <si>
    <t>ARUN INTEGRATED CARE (AIC) PCN</t>
  </si>
  <si>
    <t>BURGESS HILL &amp; VILLAGES PCN</t>
  </si>
  <si>
    <t>CENTRAL WORTHING PRACTICES PCN</t>
  </si>
  <si>
    <t>CHANCTONBURY PCN</t>
  </si>
  <si>
    <t>CHICHESTER ALLIANCE OF MEDICAL PRACTICES PCN</t>
  </si>
  <si>
    <t>CISSBURY INTEGRATED CARE PCN</t>
  </si>
  <si>
    <t>COASTAL AND SOUTH DOWNS PCN</t>
  </si>
  <si>
    <t>CRAWLEY CARE COLLABORATIVE PCN</t>
  </si>
  <si>
    <t>EAST GRINSTEAD PCN</t>
  </si>
  <si>
    <t>HAYWARDS HEATH CENTRAL PCN</t>
  </si>
  <si>
    <t>HAYWARDS HEATH VILLAGES PCN</t>
  </si>
  <si>
    <t>HEALTHY CRAWLEY PCN</t>
  </si>
  <si>
    <t>HORSHAM CENTRAL PCN</t>
  </si>
  <si>
    <t>HORSHAM COLLABORATIVE PCN</t>
  </si>
  <si>
    <t>LANCING AND SOMPTING PCN</t>
  </si>
  <si>
    <t>REGIS HEALTHCARE PCN</t>
  </si>
  <si>
    <t>RURAL NORTH CHICHESTER PCN</t>
  </si>
  <si>
    <t>SHOREHAM AND SOUTHWICK PCN</t>
  </si>
  <si>
    <t>SOUTH CRAWLEY PCN</t>
  </si>
  <si>
    <t>HINDLEY PCN</t>
  </si>
  <si>
    <t>LEIGH PCN</t>
  </si>
  <si>
    <t>LIGA WIGAN PCN</t>
  </si>
  <si>
    <t>NORTH WIGAN PCN</t>
  </si>
  <si>
    <t>SWAN NETWORK WIGAN PCN</t>
  </si>
  <si>
    <t>TABA WIGAN PCN</t>
  </si>
  <si>
    <t>WIGAN CENTRAL PCN</t>
  </si>
  <si>
    <t>BIRKENHEAD PCN</t>
  </si>
  <si>
    <t>HEALTHIER SOUTH WIRRAL PCN</t>
  </si>
  <si>
    <t>HEALTHIER WEST WIRRAL PCN</t>
  </si>
  <si>
    <t>MORETON AND MEOLS PCN</t>
  </si>
  <si>
    <t>WALLASEY PCN</t>
  </si>
  <si>
    <t>It is only necessary to enter either the PCN name or code, both are not needed</t>
  </si>
  <si>
    <t>Clinical pharmacists</t>
  </si>
  <si>
    <t>Pharmacy technicians</t>
  </si>
  <si>
    <t>Health and wellbeing coaches</t>
  </si>
  <si>
    <t>Care co-ordinators</t>
  </si>
  <si>
    <t>Physician associates</t>
  </si>
  <si>
    <t>First contact physiotherapists</t>
  </si>
  <si>
    <t>Dieticians</t>
  </si>
  <si>
    <t>Podiatrists</t>
  </si>
  <si>
    <t>Occupational therapists</t>
  </si>
  <si>
    <t>Nurse Training Associates</t>
  </si>
  <si>
    <t>Nursing Associates</t>
  </si>
  <si>
    <t>Community Paramedics</t>
  </si>
  <si>
    <t>Advanced Practitioners</t>
  </si>
  <si>
    <t>(1 Jan 2023 - this drives the calculation of some of the Network funding in the ready reckoner for 2023/24)</t>
  </si>
  <si>
    <t>Maximum Indicative ARRS Funding for 2023/24</t>
  </si>
  <si>
    <t>Enter forecast weighted patients 
at 1 Jan 2023 below</t>
  </si>
  <si>
    <t>Indicative 2023/24 funding available per weighted patient</t>
  </si>
  <si>
    <t>If a code and name are entered for 2 different PCNs in cells G60 and G64,  the value in cell G61 will be in cell E61</t>
  </si>
  <si>
    <t>As in previous years, this ready reckoner has been produced by NHS England &amp; NHS Improvement in partnership with the GPC - and is intended to provide an indication of the changes in income streams that may affect a GMS practice and Primary Care Network (PCN) from 1 April 2022.  Figures are indicative and do not provide any guarantee of income.</t>
  </si>
  <si>
    <t>They focus on changes to funding streams announced following the GMS contract negotiations for 2022/23, including those listed below:</t>
  </si>
  <si>
    <t>At the same time, the Out of Hours (OOH) per cent adjustment remains at 4.75 per cent.</t>
  </si>
  <si>
    <t>The Practice Network Participation payment, payable to practices signing up to become - or continuing to be - part of a Primary Care Network, will remain the same in 2022/23 as 2021/22.</t>
  </si>
  <si>
    <t>The calculations for Core PCN Funding are based on the CCG / ICS providing the PCN with £1.50 per head of population from their primary medical care budget.</t>
  </si>
  <si>
    <t xml:space="preserve">The calculation for the PCN Care Home Premium is based on the Network satisfying the requirements in the specification. </t>
  </si>
  <si>
    <t>The calculations for Extended Hours Access Funding are based on the Network satisfying the requirements in the specification.</t>
  </si>
  <si>
    <t>Ready reckoners: 2022/23</t>
  </si>
  <si>
    <t>There are two ready reckoners provided on this tab to provide indicative funding changes, from April 2022, for:</t>
  </si>
  <si>
    <r>
      <t xml:space="preserve">Please insert the </t>
    </r>
    <r>
      <rPr>
        <u/>
        <sz val="11"/>
        <color theme="1"/>
        <rFont val="Calibri"/>
        <family val="2"/>
        <scheme val="minor"/>
      </rPr>
      <t>average number of weighted patients in 2021/22</t>
    </r>
    <r>
      <rPr>
        <sz val="11"/>
        <color theme="1"/>
        <rFont val="Calibri"/>
        <family val="2"/>
        <scheme val="minor"/>
      </rPr>
      <t xml:space="preserve"> at your practice in the </t>
    </r>
    <r>
      <rPr>
        <u/>
        <sz val="11"/>
        <color theme="1"/>
        <rFont val="Calibri"/>
        <family val="2"/>
        <scheme val="minor"/>
      </rPr>
      <t>first cell</t>
    </r>
    <r>
      <rPr>
        <sz val="11"/>
        <color theme="1"/>
        <rFont val="Calibri"/>
        <family val="2"/>
        <scheme val="minor"/>
      </rPr>
      <t xml:space="preserve"> (D15) and your estimate of the </t>
    </r>
    <r>
      <rPr>
        <u/>
        <sz val="11"/>
        <color theme="1"/>
        <rFont val="Calibri"/>
        <family val="2"/>
        <scheme val="minor"/>
      </rPr>
      <t>average number of weighted patients</t>
    </r>
    <r>
      <rPr>
        <sz val="11"/>
        <color theme="1"/>
        <rFont val="Calibri"/>
        <family val="2"/>
        <scheme val="minor"/>
      </rPr>
      <t xml:space="preserve"> you expect to be registered at your practice in </t>
    </r>
    <r>
      <rPr>
        <u/>
        <sz val="11"/>
        <color theme="1"/>
        <rFont val="Calibri"/>
        <family val="2"/>
        <scheme val="minor"/>
      </rPr>
      <t>2022/23</t>
    </r>
    <r>
      <rPr>
        <sz val="11"/>
        <color theme="1"/>
        <rFont val="Calibri"/>
        <family val="2"/>
        <scheme val="minor"/>
      </rPr>
      <t xml:space="preserve"> in the </t>
    </r>
    <r>
      <rPr>
        <u/>
        <sz val="11"/>
        <color theme="1"/>
        <rFont val="Calibri"/>
        <family val="2"/>
        <scheme val="minor"/>
      </rPr>
      <t>second cell (E15)</t>
    </r>
    <r>
      <rPr>
        <sz val="11"/>
        <color theme="1"/>
        <rFont val="Calibri"/>
        <family val="2"/>
        <scheme val="minor"/>
      </rPr>
      <t>:</t>
    </r>
  </si>
  <si>
    <t>(this drives the NPP calculations in the ready reckoner for 2021/22)</t>
  </si>
  <si>
    <t>(this drives the Global Sum and NPP calculations in the ready reckoner for 2022/23)</t>
  </si>
  <si>
    <r>
      <t xml:space="preserve">Please insert your estimate of the </t>
    </r>
    <r>
      <rPr>
        <u/>
        <sz val="11"/>
        <color theme="1"/>
        <rFont val="Calibri"/>
        <family val="2"/>
        <scheme val="minor"/>
      </rPr>
      <t>average number of patients that were registered</t>
    </r>
    <r>
      <rPr>
        <sz val="11"/>
        <color theme="1"/>
        <rFont val="Calibri"/>
        <family val="2"/>
        <scheme val="minor"/>
      </rPr>
      <t xml:space="preserve"> at your practice in </t>
    </r>
    <r>
      <rPr>
        <u/>
        <sz val="11"/>
        <color theme="1"/>
        <rFont val="Calibri"/>
        <family val="2"/>
        <scheme val="minor"/>
      </rPr>
      <t>2021/22</t>
    </r>
    <r>
      <rPr>
        <sz val="11"/>
        <color theme="1"/>
        <rFont val="Calibri"/>
        <family val="2"/>
        <scheme val="minor"/>
      </rPr>
      <t xml:space="preserve"> in the following cell:</t>
    </r>
  </si>
  <si>
    <r>
      <t xml:space="preserve">Please insert your estimate of the </t>
    </r>
    <r>
      <rPr>
        <u/>
        <sz val="11"/>
        <color theme="1"/>
        <rFont val="Calibri"/>
        <family val="2"/>
        <scheme val="minor"/>
      </rPr>
      <t>average number of patients that will be registered</t>
    </r>
    <r>
      <rPr>
        <sz val="11"/>
        <color theme="1"/>
        <rFont val="Calibri"/>
        <family val="2"/>
        <scheme val="minor"/>
      </rPr>
      <t xml:space="preserve"> at your practice in </t>
    </r>
    <r>
      <rPr>
        <u/>
        <sz val="11"/>
        <color theme="1"/>
        <rFont val="Calibri"/>
        <family val="2"/>
        <scheme val="minor"/>
      </rPr>
      <t>2022/23</t>
    </r>
    <r>
      <rPr>
        <sz val="11"/>
        <color theme="1"/>
        <rFont val="Calibri"/>
        <family val="2"/>
        <scheme val="minor"/>
      </rPr>
      <t xml:space="preserve"> in the following cell:</t>
    </r>
  </si>
  <si>
    <t>(this helps drive the QOF calculation in the ready reckoner for 2022/23)</t>
  </si>
  <si>
    <t>This column is for practices to input their actual or anticipated earnings for each funding stream for 2021/22</t>
  </si>
  <si>
    <t>Indicative funding from 
1 April 2022</t>
  </si>
  <si>
    <t>Difference between 2021/22 funding and indicative funding from 1 April 2022 (a positive figure is an increase in funding, a negative is a decrease)</t>
  </si>
  <si>
    <t>Indicative Primary Care Network (PCN) Contract income ready reckoner from 1 April 2022</t>
  </si>
  <si>
    <r>
      <t xml:space="preserve">Please insert the total number of </t>
    </r>
    <r>
      <rPr>
        <u/>
        <sz val="11"/>
        <color theme="1"/>
        <rFont val="Calibri"/>
        <family val="2"/>
        <scheme val="minor"/>
      </rPr>
      <t>registered</t>
    </r>
    <r>
      <rPr>
        <sz val="11"/>
        <color theme="1"/>
        <rFont val="Calibri"/>
        <family val="2"/>
        <scheme val="minor"/>
      </rPr>
      <t xml:space="preserve"> patients </t>
    </r>
    <r>
      <rPr>
        <u/>
        <sz val="11"/>
        <color theme="1"/>
        <rFont val="Calibri"/>
        <family val="2"/>
        <scheme val="minor"/>
      </rPr>
      <t>for the practices across the Network at 1 January 2022</t>
    </r>
    <r>
      <rPr>
        <sz val="11"/>
        <color theme="1"/>
        <rFont val="Calibri"/>
        <family val="2"/>
        <scheme val="minor"/>
      </rPr>
      <t xml:space="preserve"> in the following cell:</t>
    </r>
  </si>
  <si>
    <r>
      <t xml:space="preserve">Please insert the estimated </t>
    </r>
    <r>
      <rPr>
        <u/>
        <sz val="11"/>
        <color theme="1"/>
        <rFont val="Calibri"/>
        <family val="2"/>
        <scheme val="minor"/>
      </rPr>
      <t>number of CQC registered care home and nursing home beds</t>
    </r>
    <r>
      <rPr>
        <sz val="11"/>
        <color theme="1"/>
        <rFont val="Calibri"/>
        <family val="2"/>
        <scheme val="minor"/>
      </rPr>
      <t xml:space="preserve"> within the PCN from April 2022 in the following cell:</t>
    </r>
  </si>
  <si>
    <t>(this drives the calculation of some of the Network funding in the ready reckoner for 2022/23)</t>
  </si>
  <si>
    <t>Maximum Network Contract Funding for 2022/23</t>
  </si>
  <si>
    <t>General Medical Services (GMS) - change in practice income ready reckoner from 1 April 2022</t>
  </si>
  <si>
    <t>Indicative PCN ARRS funding ready reckoner data from 1 April 2023 and 1 April 2024</t>
  </si>
  <si>
    <t>Actual weighted patients 
at 1 Jan 2022</t>
  </si>
  <si>
    <t>information for PCN leadership and management support funding ready reckoner (2022/23)</t>
  </si>
  <si>
    <t xml:space="preserve">PCN leadership and management support on PCN Adjusted Population basis </t>
  </si>
  <si>
    <t>Weighted</t>
  </si>
  <si>
    <t>viii.</t>
  </si>
  <si>
    <t>Extended Hours Access 1 April to 30 Sep 22</t>
  </si>
  <si>
    <r>
      <t>Global Sum payments include an uplift following the contract negotiations outcome from £96.78 to £99.70</t>
    </r>
    <r>
      <rPr>
        <b/>
        <sz val="11"/>
        <color theme="1"/>
        <rFont val="Arial"/>
        <family val="2"/>
      </rPr>
      <t xml:space="preserve"> </t>
    </r>
    <r>
      <rPr>
        <sz val="11"/>
        <color theme="1"/>
        <rFont val="Arial"/>
        <family val="2"/>
      </rPr>
      <t>from 1 April 2022.</t>
    </r>
  </si>
  <si>
    <t>The Quality &amp; Outcomes Framework (QOF), for which the £ per point will increase from £201.16 to £207.56 from 1 April 2022.</t>
  </si>
  <si>
    <t>Less new Out of Hours deduction, if applicable (remains 4.75% in 2022/23 as it was in 2021/22).</t>
  </si>
  <si>
    <r>
      <t xml:space="preserve">Please enter EITHER the </t>
    </r>
    <r>
      <rPr>
        <u/>
        <sz val="11"/>
        <color theme="1"/>
        <rFont val="Calibri"/>
        <family val="2"/>
        <scheme val="minor"/>
      </rPr>
      <t>PCN code in cell G60</t>
    </r>
    <r>
      <rPr>
        <sz val="11"/>
        <color theme="1"/>
        <rFont val="Calibri"/>
        <family val="2"/>
        <scheme val="minor"/>
      </rPr>
      <t xml:space="preserve"> OR the </t>
    </r>
    <r>
      <rPr>
        <u/>
        <sz val="11"/>
        <color theme="1"/>
        <rFont val="Calibri"/>
        <family val="2"/>
        <scheme val="minor"/>
      </rPr>
      <t>PCN name in cell G64.</t>
    </r>
    <r>
      <rPr>
        <sz val="11"/>
        <color theme="1"/>
        <rFont val="Calibri"/>
        <family val="2"/>
        <scheme val="minor"/>
      </rPr>
      <t xml:space="preserve"> That enables cell E61 to be populated with the Adjusted Population figure for 2022/23:</t>
    </r>
  </si>
  <si>
    <r>
      <t xml:space="preserve">The </t>
    </r>
    <r>
      <rPr>
        <u/>
        <sz val="11"/>
        <color theme="1"/>
        <rFont val="Calibri"/>
        <family val="2"/>
        <scheme val="minor"/>
      </rPr>
      <t>indicative Network Contract funding</t>
    </r>
    <r>
      <rPr>
        <sz val="11"/>
        <color theme="1"/>
        <rFont val="Calibri"/>
        <family val="2"/>
        <scheme val="minor"/>
      </rPr>
      <t xml:space="preserve"> will be shown at the bottom of the table (</t>
    </r>
    <r>
      <rPr>
        <u/>
        <sz val="11"/>
        <color theme="1"/>
        <rFont val="Calibri"/>
        <family val="2"/>
        <scheme val="minor"/>
      </rPr>
      <t>see cell D84</t>
    </r>
    <r>
      <rPr>
        <sz val="11"/>
        <color theme="1"/>
        <rFont val="Calibri"/>
        <family val="2"/>
        <scheme val="minor"/>
      </rPr>
      <t>).</t>
    </r>
  </si>
  <si>
    <t>20% of basic salary, subject to a minimum payment of £4,608 and a maximum of £7,097 per annum</t>
  </si>
  <si>
    <t>15% of basic salary, subject to a minimum payment of £3,898 and a maximum payment of £4,967 per annum</t>
  </si>
  <si>
    <t xml:space="preserve">The calculations for Clinical Director Funding are based on the Network satisfying the requirements in the Specification from 1 April 2022 at £0.736 per head of population. </t>
  </si>
  <si>
    <t>EARLEY + PCN</t>
  </si>
  <si>
    <t>PHOENIX HEALTH PCN</t>
  </si>
  <si>
    <t>COAST AND COUNTRY PCN</t>
  </si>
  <si>
    <t>KNOWSLEY CENTRAL AND SOUTH PCN</t>
  </si>
  <si>
    <t>As at 1 January 2022</t>
  </si>
  <si>
    <t>Enter PCN code (or select code from drop down box) here to display in cell below PCN Adjusted Population at 1 January 2022</t>
  </si>
  <si>
    <t>Enter PCN name here (or select name from drop down box) to display in cell below PCN Adjusted Population at 1 January 2022</t>
  </si>
  <si>
    <t>Population less closed practices at 1 Jan 2022</t>
  </si>
  <si>
    <t>Registered (raw)</t>
  </si>
  <si>
    <t>2021/22</t>
  </si>
  <si>
    <t>2022/23</t>
  </si>
  <si>
    <t xml:space="preserve">[1] The maximum reimbursable amount is the sum of (a) the weighted average salary for the specified AfC band plus (b) associated employer on-costs (NHS Pension costs - 14.38%; and Employers' NI up to 13.8% of earnings above the threshold). </t>
  </si>
  <si>
    <t xml:space="preserve">[4] The maximum reimbursable amount is 50 per cent of the sum of (a) the weighted average salary for the specified AfC band plus (b) associated employer on-costs (NHS Pension costs - 14.38%; and Employers' NI up to 13.8% above earnings the threshold). </t>
  </si>
  <si>
    <t>viii</t>
  </si>
  <si>
    <t>The per patient figure for Enhanced Access in point vi of the calculator - £3.764 - is not new funding. It is all the existing Access funding combined - and from 1 October 2022 to 31 March 2023.</t>
  </si>
  <si>
    <t>The calculations for the Impact &amp; Investment Fund are based on 100% achievement. Actual income will depend on PCN performance.</t>
  </si>
  <si>
    <t>The Leadership and Management support is £0.699 per PCN adjusted population at 1 January 2022. This is based on total funding of £43.0m divided by the national total PCN adjusted population at 1 January 22 of 61,499,657.</t>
  </si>
  <si>
    <t xml:space="preserve">Enhanced Access 1 Oct 21 to 31 Mar 23
Adjusted Population basis </t>
  </si>
  <si>
    <r>
      <t xml:space="preserve">Please insert the total number of actual / forecast </t>
    </r>
    <r>
      <rPr>
        <u/>
        <sz val="11"/>
        <color theme="1"/>
        <rFont val="Calibri"/>
        <family val="2"/>
        <scheme val="minor"/>
      </rPr>
      <t>weighted</t>
    </r>
    <r>
      <rPr>
        <sz val="11"/>
        <color theme="1"/>
        <rFont val="Calibri"/>
        <family val="2"/>
        <scheme val="minor"/>
      </rPr>
      <t xml:space="preserve"> patients </t>
    </r>
    <r>
      <rPr>
        <u/>
        <sz val="11"/>
        <color theme="1"/>
        <rFont val="Calibri"/>
        <family val="2"/>
        <scheme val="minor"/>
      </rPr>
      <t>for the practices across the Network at 1 January 2022 and 2023 in the following cells respectively</t>
    </r>
    <r>
      <rPr>
        <sz val="11"/>
        <color theme="1"/>
        <rFont val="Calibri"/>
        <family val="2"/>
        <scheme val="minor"/>
      </rPr>
      <t>:</t>
    </r>
  </si>
  <si>
    <r>
      <t xml:space="preserve">The maximum </t>
    </r>
    <r>
      <rPr>
        <u/>
        <sz val="11"/>
        <color theme="1"/>
        <rFont val="Calibri"/>
        <family val="2"/>
        <scheme val="minor"/>
      </rPr>
      <t>indicative ARRS</t>
    </r>
    <r>
      <rPr>
        <sz val="11"/>
        <color theme="1"/>
        <rFont val="Calibri"/>
        <family val="2"/>
        <scheme val="minor"/>
      </rPr>
      <t xml:space="preserve"> funding for </t>
    </r>
    <r>
      <rPr>
        <u/>
        <sz val="11"/>
        <color theme="1"/>
        <rFont val="Calibri"/>
        <family val="2"/>
        <scheme val="minor"/>
      </rPr>
      <t xml:space="preserve">2023/24 </t>
    </r>
    <r>
      <rPr>
        <sz val="11"/>
        <color theme="1"/>
        <rFont val="Calibri"/>
        <family val="2"/>
        <scheme val="minor"/>
      </rPr>
      <t xml:space="preserve">is shown in cell </t>
    </r>
    <r>
      <rPr>
        <u/>
        <sz val="11"/>
        <color theme="1"/>
        <rFont val="Calibri"/>
        <family val="2"/>
        <scheme val="minor"/>
      </rPr>
      <t>G74</t>
    </r>
    <r>
      <rPr>
        <sz val="11"/>
        <color theme="1"/>
        <rFont val="Calibri"/>
        <family val="2"/>
        <scheme val="minor"/>
      </rPr>
      <t>.</t>
    </r>
  </si>
  <si>
    <t>Adult Mental Health Practitioner
CYP Mental Health Practitioner</t>
  </si>
  <si>
    <t>General Medical Services (GMS) &amp; Primary Care Network (PCN) - practice and PCN income ready reckoner  from 1 April 2022</t>
  </si>
  <si>
    <t>ix.</t>
  </si>
  <si>
    <t>Publishing Approval Ref:</t>
  </si>
  <si>
    <t>ix</t>
  </si>
  <si>
    <t>ARRS - Maximum reimbursable amounts per role 2022/23 - 1 April to 30 September 2022 (annual equivalent)</t>
  </si>
  <si>
    <t>ARRS - Maximum reimbursable amounts per role 2022/23 - 1 October 2022 to 31 March 2023 (annual equivalent)</t>
  </si>
  <si>
    <t>Table 1: Maximum reimbursement amounts per role for 2022/23 - 1 April to 30 September 2022</t>
  </si>
  <si>
    <t>Table 2: Maximum reimbursement amounts per role for 2022/23 - 1 April to 30 September 2022</t>
  </si>
  <si>
    <t>Table 3: High cost area supplements for PCNs within the London Region prior to 2022/23 AfC pay award (for information)</t>
  </si>
  <si>
    <t>Table 1: Maximum reimbursement amounts per role for 2022/23 - 1 October 2022 to 31 March 2023</t>
  </si>
  <si>
    <t>Table 2: Maximum reimbursement amounts per role for 2022/23 - 1 October 2022 to 31 March 2023</t>
  </si>
  <si>
    <t>Table 3: High cost area supplements for PCNs within the London Region following AfC  2022/23 pay award (for information)</t>
  </si>
  <si>
    <t xml:space="preserve">General Practice Assistant </t>
  </si>
  <si>
    <t>Digital and Transformation Lead</t>
  </si>
  <si>
    <t>20% of basic salary, subject to a minimum payment of £4,888 and a maximum of £7,377 per annum</t>
  </si>
  <si>
    <t>15% of basic salary, subject to a minimum payment of £4,108 and a maximum payment of £5,177 per annum</t>
  </si>
  <si>
    <t>Capacity and Access Support Payment 1 Oct 22 to 31 Mar 23
PCN Adjusted Population basis</t>
  </si>
  <si>
    <t>Impact &amp; Investment Fund (assuming national spend of £225m + £34.6m additional funding - £37.0m)</t>
  </si>
  <si>
    <t>The calculations for the Additional Roles Reimbursement sum are based on the Network satisfying the requirements in the Network Contract Specification and Guidance.
Calculations for 2023/24 for the indicative maxima for PCN entitlements have also been included to further support future PCN ARRS workforce planning. The calculation of the indicative funding available per weighted patient for 2023/24 is based on total national ARRS funding available per Investment and Evolution (£1,412.0m), divided by the national patient population at 1 January 22 - 61,495,302 uplifted by 0.5% population growth per year." 
The maximum reimbursable amounts per role between 1 April and 30 September 22 are in the "ARRS max reimb Apr to Sep 22" sheet - and between 1 October 22 and 31 March 23 in the "ARRS max reimb Oct 22 to Mar 23" sheet.</t>
  </si>
  <si>
    <t>The Capacity and Access support payment between 1 October 22 and 31 March 23 is £0.602 per PCN Adjusted Population at 1 January 22.</t>
  </si>
  <si>
    <t xml:space="preserve">[2] The maximum reimbursable amounts shown in Table 1 include the maximum inner and outer higher area cost supplement available to PCNs within the London region. See Table 3 for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</si>
</sst>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8" formatCode="&quot;£&quot;#,##0.00;[Red]\-&quot;£&quot;#,##0.00"/>
    <numFmt numFmtId="164" formatCode="&quot;£&quot;#,##0"/>
    <numFmt numFmtId="165" formatCode="&quot;£&quot;#,##0;[Red]\(&quot;£&quot;#,##0\)"/>
    <numFmt numFmtId="166" formatCode="&quot;£&quot;#,##0.000;[Red]\-&quot;£&quot;#,##0.000"/>
    <numFmt numFmtId="167" formatCode="&quot;£&quot;#,##0.000"/>
    <numFmt numFmtId="168" formatCode="0.000"/>
    <numFmt numFmtId="169" formatCode="&quot;£&quot;#,##0.0000;[Red]\-&quot;£&quot;#,##0.0000"/>
    <numFmt numFmtId="170" formatCode="&quot;£&quot;#,##0.00"/>
  </numFmts>
  <fonts count="34"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4"/>
      <color theme="1"/>
      <name val="Calibri"/>
      <family val="2"/>
      <scheme val="minor"/>
    </font>
    <font>
      <b/>
      <u/>
      <sz val="14"/>
      <color theme="1"/>
      <name val="Arial"/>
      <family val="2"/>
    </font>
    <font>
      <sz val="11"/>
      <color theme="1"/>
      <name val="Arial"/>
      <family val="2"/>
    </font>
    <font>
      <b/>
      <sz val="11"/>
      <color theme="1"/>
      <name val="Arial"/>
      <family val="2"/>
    </font>
    <font>
      <u/>
      <sz val="11"/>
      <color theme="1"/>
      <name val="Calibri"/>
      <family val="2"/>
      <scheme val="minor"/>
    </font>
    <font>
      <u/>
      <sz val="11"/>
      <color theme="1"/>
      <name val="Arial"/>
      <family val="2"/>
    </font>
    <font>
      <b/>
      <u/>
      <sz val="12"/>
      <name val="Arial"/>
      <family val="2"/>
    </font>
    <font>
      <b/>
      <sz val="18"/>
      <color theme="1"/>
      <name val="Calibri"/>
      <family val="2"/>
      <scheme val="minor"/>
    </font>
    <font>
      <u/>
      <sz val="11"/>
      <color theme="10"/>
      <name val="Calibri"/>
      <family val="2"/>
      <scheme val="minor"/>
    </font>
    <font>
      <sz val="12"/>
      <color theme="1"/>
      <name val="Arial"/>
      <family val="2"/>
    </font>
    <font>
      <b/>
      <sz val="12"/>
      <color theme="1"/>
      <name val="Arial"/>
      <family val="2"/>
    </font>
    <font>
      <b/>
      <sz val="12"/>
      <color rgb="FF000000"/>
      <name val="Arial"/>
      <family val="2"/>
    </font>
    <font>
      <b/>
      <vertAlign val="superscript"/>
      <sz val="12"/>
      <color rgb="FF000000"/>
      <name val="Arial"/>
      <family val="2"/>
    </font>
    <font>
      <b/>
      <u/>
      <sz val="12"/>
      <color rgb="FF000000"/>
      <name val="Arial"/>
      <family val="2"/>
    </font>
    <font>
      <sz val="12"/>
      <color rgb="FF000000"/>
      <name val="Arial"/>
      <family val="2"/>
    </font>
    <font>
      <u/>
      <sz val="12"/>
      <color theme="10"/>
      <name val="Arial"/>
      <family val="2"/>
    </font>
    <font>
      <sz val="12"/>
      <color theme="1"/>
      <name val="Calibri"/>
      <family val="2"/>
      <scheme val="minor"/>
    </font>
    <font>
      <sz val="12"/>
      <color rgb="FF000000"/>
      <name val="Times New Roman"/>
      <family val="1"/>
    </font>
    <font>
      <u/>
      <sz val="12"/>
      <color theme="10"/>
      <name val="Calibri"/>
      <family val="2"/>
      <scheme val="minor"/>
    </font>
    <font>
      <sz val="12"/>
      <color theme="1"/>
      <name val="Times New Roman"/>
      <family val="1"/>
    </font>
    <font>
      <sz val="12"/>
      <name val="Arial"/>
      <family val="2"/>
    </font>
    <font>
      <u/>
      <sz val="12"/>
      <color theme="1"/>
      <name val="Arial"/>
      <family val="2"/>
    </font>
    <font>
      <sz val="10"/>
      <color theme="1"/>
      <name val="Arial"/>
      <family val="2"/>
    </font>
    <font>
      <sz val="11"/>
      <color rgb="FFFF0000"/>
      <name val="Calibri"/>
      <family val="2"/>
      <scheme val="minor"/>
    </font>
    <font>
      <i/>
      <sz val="11"/>
      <color theme="1"/>
      <name val="Arial"/>
      <family val="2"/>
    </font>
    <font>
      <b/>
      <u/>
      <sz val="11"/>
      <color theme="1"/>
      <name val="Calibri"/>
      <family val="2"/>
      <scheme val="minor"/>
    </font>
    <font>
      <b/>
      <u/>
      <sz val="13"/>
      <color theme="1"/>
      <name val="Calibri"/>
      <family val="2"/>
      <scheme val="minor"/>
    </font>
    <font>
      <b/>
      <sz val="11"/>
      <color rgb="FFFF0000"/>
      <name val="Calibri"/>
      <family val="2"/>
      <scheme val="minor"/>
    </font>
    <font>
      <sz val="11"/>
      <color theme="1"/>
      <name val="Calibri"/>
      <family val="2"/>
      <scheme val="minor"/>
    </font>
    <font>
      <sz val="12"/>
      <color theme="10"/>
      <name val="Arial"/>
      <family val="2"/>
    </font>
  </fonts>
  <fills count="10">
    <fill>
      <patternFill patternType="none"/>
    </fill>
    <fill>
      <patternFill patternType="gray125"/>
    </fill>
    <fill>
      <patternFill patternType="solid">
        <fgColor rgb="FFFFFF00"/>
        <bgColor indexed="64"/>
      </patternFill>
    </fill>
    <fill>
      <patternFill patternType="solid">
        <fgColor rgb="FF9BE5FF"/>
        <bgColor indexed="64"/>
      </patternFill>
    </fill>
    <fill>
      <patternFill patternType="solid">
        <fgColor theme="0"/>
        <bgColor indexed="64"/>
      </patternFill>
    </fill>
    <fill>
      <patternFill patternType="solid">
        <fgColor rgb="FFBFBFBF"/>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2" fillId="0" borderId="0" applyNumberFormat="0" applyFill="0" applyBorder="0" applyAlignment="0" applyProtection="0"/>
    <xf numFmtId="9" fontId="32" fillId="0" borderId="0" applyFont="0" applyFill="0" applyBorder="0" applyAlignment="0" applyProtection="0"/>
  </cellStyleXfs>
  <cellXfs count="262">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Border="1" applyProtection="1"/>
    <xf numFmtId="0" fontId="0" fillId="0" borderId="0" xfId="0" applyBorder="1" applyAlignment="1" applyProtection="1">
      <alignment horizontal="left"/>
    </xf>
    <xf numFmtId="0" fontId="0" fillId="0" borderId="0" xfId="0" applyBorder="1" applyAlignment="1" applyProtection="1">
      <alignment horizontal="left" wrapText="1"/>
    </xf>
    <xf numFmtId="0" fontId="0" fillId="0" borderId="0" xfId="0" applyBorder="1" applyAlignment="1" applyProtection="1"/>
    <xf numFmtId="0" fontId="0" fillId="0" borderId="0" xfId="0" applyBorder="1" applyAlignment="1" applyProtection="1">
      <alignment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alignment horizontal="left" vertical="center" wrapText="1" indent="1"/>
    </xf>
    <xf numFmtId="164" fontId="0" fillId="0" borderId="1" xfId="0" applyNumberFormat="1" applyFill="1" applyBorder="1" applyAlignment="1" applyProtection="1">
      <alignment horizontal="center" vertical="center" wrapText="1"/>
    </xf>
    <xf numFmtId="3" fontId="1" fillId="2" borderId="2" xfId="0" applyNumberFormat="1" applyFont="1" applyFill="1" applyBorder="1" applyAlignment="1" applyProtection="1">
      <alignment horizontal="center"/>
      <protection locked="0"/>
    </xf>
    <xf numFmtId="0" fontId="0" fillId="0" borderId="5" xfId="0" applyBorder="1" applyProtection="1"/>
    <xf numFmtId="0" fontId="0" fillId="0" borderId="6" xfId="0" applyBorder="1" applyProtection="1"/>
    <xf numFmtId="0" fontId="0" fillId="0" borderId="7" xfId="0" applyBorder="1" applyProtection="1"/>
    <xf numFmtId="0" fontId="3" fillId="0" borderId="6" xfId="0" applyFont="1" applyBorder="1" applyAlignment="1" applyProtection="1">
      <alignment horizontal="left"/>
    </xf>
    <xf numFmtId="0" fontId="1" fillId="0" borderId="6" xfId="0" applyFont="1" applyBorder="1" applyAlignment="1" applyProtection="1">
      <alignment horizontal="left"/>
    </xf>
    <xf numFmtId="0" fontId="1" fillId="3" borderId="6" xfId="0" applyFont="1" applyFill="1" applyBorder="1" applyAlignment="1" applyProtection="1">
      <alignment horizontal="left"/>
    </xf>
    <xf numFmtId="0" fontId="0" fillId="0" borderId="6" xfId="0" applyBorder="1" applyAlignment="1" applyProtection="1">
      <alignment horizontal="left"/>
    </xf>
    <xf numFmtId="0" fontId="2" fillId="0" borderId="7" xfId="0" applyFont="1" applyBorder="1" applyAlignment="1" applyProtection="1">
      <alignment horizontal="center" wrapText="1"/>
    </xf>
    <xf numFmtId="0" fontId="0" fillId="0" borderId="7" xfId="0" applyBorder="1" applyAlignment="1" applyProtection="1">
      <alignment horizontal="left" wrapText="1"/>
    </xf>
    <xf numFmtId="0" fontId="0" fillId="0" borderId="7" xfId="0" applyBorder="1" applyAlignment="1" applyProtection="1"/>
    <xf numFmtId="0" fontId="0" fillId="0" borderId="7" xfId="0" applyBorder="1" applyAlignment="1" applyProtection="1">
      <alignment wrapText="1"/>
    </xf>
    <xf numFmtId="0" fontId="0" fillId="0" borderId="9" xfId="0" applyBorder="1" applyProtection="1"/>
    <xf numFmtId="0" fontId="3" fillId="0" borderId="8" xfId="0" applyFont="1" applyBorder="1" applyAlignment="1" applyProtection="1">
      <alignment horizontal="center" vertical="center" wrapText="1"/>
    </xf>
    <xf numFmtId="0" fontId="1" fillId="0" borderId="9" xfId="0" applyFont="1" applyBorder="1" applyAlignment="1" applyProtection="1">
      <alignment horizontal="right"/>
    </xf>
    <xf numFmtId="0" fontId="0" fillId="0" borderId="9" xfId="0" applyBorder="1" applyAlignment="1" applyProtection="1">
      <alignment horizontal="right"/>
    </xf>
    <xf numFmtId="0" fontId="0" fillId="0" borderId="10" xfId="0" applyBorder="1" applyProtection="1"/>
    <xf numFmtId="0" fontId="3" fillId="0" borderId="11" xfId="0" applyFont="1" applyFill="1" applyBorder="1" applyAlignment="1" applyProtection="1">
      <alignment horizontal="left" vertical="top" wrapText="1"/>
    </xf>
    <xf numFmtId="6" fontId="3" fillId="0" borderId="11" xfId="0" applyNumberFormat="1" applyFont="1" applyBorder="1" applyAlignment="1" applyProtection="1">
      <alignment horizontal="center" vertical="center" wrapText="1"/>
    </xf>
    <xf numFmtId="0" fontId="0" fillId="0" borderId="3" xfId="0" applyBorder="1" applyProtection="1"/>
    <xf numFmtId="0" fontId="6" fillId="0" borderId="0" xfId="0" applyFont="1" applyBorder="1" applyProtection="1"/>
    <xf numFmtId="0" fontId="6" fillId="0" borderId="0" xfId="0" applyFont="1" applyBorder="1" applyAlignment="1" applyProtection="1">
      <alignment horizontal="left" vertical="top" wrapText="1"/>
    </xf>
    <xf numFmtId="0" fontId="4" fillId="0" borderId="3" xfId="0" applyFont="1" applyFill="1" applyBorder="1" applyProtection="1"/>
    <xf numFmtId="0" fontId="0" fillId="0" borderId="4" xfId="0" applyFill="1" applyBorder="1" applyProtection="1"/>
    <xf numFmtId="0" fontId="6" fillId="0" borderId="0" xfId="0" applyFont="1" applyAlignment="1">
      <alignment horizontal="right"/>
    </xf>
    <xf numFmtId="0" fontId="6" fillId="0" borderId="0" xfId="0" applyFont="1"/>
    <xf numFmtId="0" fontId="6" fillId="0" borderId="0" xfId="0" applyFont="1" applyAlignment="1">
      <alignment horizontal="right" vertical="top"/>
    </xf>
    <xf numFmtId="0" fontId="7" fillId="0" borderId="0" xfId="0" applyFont="1" applyFill="1" applyBorder="1" applyAlignment="1" applyProtection="1">
      <alignment horizontal="left" vertical="top" wrapText="1"/>
    </xf>
    <xf numFmtId="0" fontId="0" fillId="0" borderId="14" xfId="0" applyBorder="1" applyAlignment="1" applyProtection="1">
      <alignment horizontal="right"/>
    </xf>
    <xf numFmtId="0" fontId="0" fillId="0" borderId="12" xfId="0" applyBorder="1" applyAlignment="1" applyProtection="1">
      <alignment horizontal="left" vertical="center" wrapText="1" indent="1"/>
    </xf>
    <xf numFmtId="164" fontId="0" fillId="0" borderId="12" xfId="0" applyNumberFormat="1" applyFill="1" applyBorder="1" applyAlignment="1" applyProtection="1">
      <alignment horizontal="center" vertical="center" wrapText="1"/>
    </xf>
    <xf numFmtId="0" fontId="1" fillId="0" borderId="14" xfId="0" applyFont="1" applyBorder="1" applyAlignment="1" applyProtection="1">
      <alignment horizontal="right"/>
    </xf>
    <xf numFmtId="0" fontId="1" fillId="0" borderId="12" xfId="0" applyFont="1" applyBorder="1" applyAlignment="1" applyProtection="1">
      <alignment horizontal="left" vertical="center" wrapText="1" indent="1"/>
    </xf>
    <xf numFmtId="165" fontId="0" fillId="0" borderId="1" xfId="0" applyNumberFormat="1" applyFill="1" applyBorder="1" applyAlignment="1" applyProtection="1">
      <alignment horizontal="center" vertical="center" wrapText="1"/>
    </xf>
    <xf numFmtId="6" fontId="0" fillId="0" borderId="1" xfId="0" applyNumberFormat="1" applyBorder="1" applyAlignment="1" applyProtection="1">
      <alignment horizontal="center" vertical="center" wrapText="1"/>
    </xf>
    <xf numFmtId="6" fontId="0" fillId="0" borderId="12" xfId="0" applyNumberFormat="1" applyBorder="1" applyAlignment="1" applyProtection="1">
      <alignment horizontal="center" vertical="center" wrapText="1"/>
    </xf>
    <xf numFmtId="0" fontId="0" fillId="0" borderId="0" xfId="0" applyAlignment="1">
      <alignment vertical="center"/>
    </xf>
    <xf numFmtId="0" fontId="3" fillId="0" borderId="18"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0" fillId="0" borderId="27" xfId="0" applyBorder="1" applyProtection="1"/>
    <xf numFmtId="0" fontId="0" fillId="0" borderId="28" xfId="0" applyBorder="1" applyAlignment="1" applyProtection="1"/>
    <xf numFmtId="0" fontId="0" fillId="0" borderId="28" xfId="0" applyBorder="1" applyAlignment="1" applyProtection="1">
      <alignment wrapText="1"/>
    </xf>
    <xf numFmtId="0" fontId="0" fillId="0" borderId="29" xfId="0" applyBorder="1" applyAlignment="1" applyProtection="1">
      <alignment wrapText="1"/>
    </xf>
    <xf numFmtId="0" fontId="6" fillId="0" borderId="0" xfId="0" applyFont="1" applyAlignment="1">
      <alignment vertical="top" wrapText="1"/>
    </xf>
    <xf numFmtId="0" fontId="9" fillId="0" borderId="0" xfId="0" applyFont="1" applyBorder="1" applyAlignment="1" applyProtection="1">
      <alignment horizontal="left" vertical="top" wrapText="1"/>
    </xf>
    <xf numFmtId="0" fontId="6" fillId="0" borderId="0" xfId="0" applyFont="1" applyAlignment="1">
      <alignment horizontal="left" vertical="top" wrapText="1"/>
    </xf>
    <xf numFmtId="0" fontId="6" fillId="0" borderId="0" xfId="0" applyFont="1" applyAlignment="1">
      <alignment vertical="top"/>
    </xf>
    <xf numFmtId="6" fontId="1" fillId="0" borderId="7" xfId="0" applyNumberFormat="1" applyFont="1" applyBorder="1" applyAlignment="1" applyProtection="1">
      <alignment horizontal="center" vertical="center" wrapText="1"/>
    </xf>
    <xf numFmtId="6" fontId="3" fillId="0" borderId="7" xfId="0" applyNumberFormat="1" applyFont="1" applyBorder="1" applyAlignment="1" applyProtection="1">
      <alignment horizontal="center" vertical="center" wrapText="1"/>
    </xf>
    <xf numFmtId="0" fontId="0" fillId="0" borderId="28" xfId="0" applyBorder="1" applyProtection="1"/>
    <xf numFmtId="0" fontId="0" fillId="0" borderId="29" xfId="0" applyBorder="1" applyProtection="1"/>
    <xf numFmtId="6" fontId="1" fillId="0" borderId="7" xfId="0" applyNumberFormat="1" applyFont="1" applyBorder="1" applyAlignment="1" applyProtection="1">
      <alignment horizontal="center" vertical="center" wrapText="1"/>
    </xf>
    <xf numFmtId="0" fontId="1" fillId="0" borderId="6"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0" xfId="0" applyFont="1" applyBorder="1" applyProtection="1"/>
    <xf numFmtId="0" fontId="0" fillId="0" borderId="0" xfId="0" applyFont="1" applyBorder="1" applyAlignment="1" applyProtection="1"/>
    <xf numFmtId="0" fontId="6" fillId="0" borderId="0" xfId="0" applyFont="1" applyAlignment="1">
      <alignment wrapText="1"/>
    </xf>
    <xf numFmtId="0" fontId="10" fillId="0" borderId="0" xfId="0" applyFont="1" applyBorder="1" applyProtection="1"/>
    <xf numFmtId="0" fontId="11" fillId="0" borderId="0" xfId="0" applyFont="1"/>
    <xf numFmtId="0" fontId="5" fillId="0" borderId="0" xfId="0" applyFont="1" applyFill="1" applyBorder="1" applyAlignment="1" applyProtection="1">
      <alignment horizontal="left"/>
    </xf>
    <xf numFmtId="164" fontId="1" fillId="2" borderId="1" xfId="0" applyNumberFormat="1" applyFont="1" applyFill="1" applyBorder="1" applyAlignment="1" applyProtection="1">
      <alignment horizontal="center" vertical="center" wrapText="1"/>
      <protection locked="0"/>
    </xf>
    <xf numFmtId="6" fontId="1" fillId="0" borderId="7" xfId="0" applyNumberFormat="1" applyFont="1" applyBorder="1" applyAlignment="1" applyProtection="1">
      <alignment horizontal="center" vertical="center" wrapText="1"/>
    </xf>
    <xf numFmtId="0" fontId="1" fillId="0" borderId="30" xfId="0" applyFont="1" applyBorder="1" applyAlignment="1" applyProtection="1">
      <alignment horizontal="right" vertical="center"/>
    </xf>
    <xf numFmtId="0" fontId="1" fillId="0" borderId="31" xfId="0" applyFont="1" applyBorder="1" applyAlignment="1" applyProtection="1">
      <alignment horizontal="left" vertical="center" wrapText="1"/>
    </xf>
    <xf numFmtId="0" fontId="12" fillId="0" borderId="0" xfId="1" applyAlignment="1">
      <alignment horizontal="center"/>
    </xf>
    <xf numFmtId="0" fontId="13" fillId="0" borderId="0" xfId="0" applyFont="1"/>
    <xf numFmtId="0" fontId="20" fillId="0" borderId="0" xfId="0" applyFont="1"/>
    <xf numFmtId="0" fontId="22" fillId="0" borderId="0" xfId="1" applyFont="1" applyAlignment="1">
      <alignment horizontal="left" vertical="center" indent="1"/>
    </xf>
    <xf numFmtId="0" fontId="23" fillId="0" borderId="0" xfId="0" applyFont="1" applyAlignment="1">
      <alignment vertical="center"/>
    </xf>
    <xf numFmtId="0" fontId="19" fillId="0" borderId="0" xfId="1" applyFont="1" applyAlignment="1" applyProtection="1">
      <alignment horizontal="left" vertical="center" indent="1"/>
    </xf>
    <xf numFmtId="0" fontId="1" fillId="2" borderId="2" xfId="0" applyFont="1" applyFill="1" applyBorder="1" applyAlignment="1" applyProtection="1">
      <alignment horizontal="center"/>
      <protection locked="0"/>
    </xf>
    <xf numFmtId="3" fontId="1" fillId="2" borderId="2" xfId="0" applyNumberFormat="1" applyFont="1" applyFill="1" applyBorder="1" applyAlignment="1" applyProtection="1">
      <alignment horizontal="center" vertical="center"/>
      <protection locked="0"/>
    </xf>
    <xf numFmtId="164" fontId="1" fillId="0" borderId="12" xfId="0" applyNumberFormat="1" applyFont="1" applyFill="1" applyBorder="1" applyAlignment="1" applyProtection="1">
      <alignment horizontal="center" vertical="center"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6" fontId="0" fillId="0" borderId="23" xfId="0" applyNumberFormat="1" applyBorder="1" applyAlignment="1" applyProtection="1">
      <alignment horizontal="center" vertical="center" wrapText="1"/>
    </xf>
    <xf numFmtId="6" fontId="0" fillId="0" borderId="24" xfId="0" applyNumberFormat="1" applyBorder="1" applyAlignment="1" applyProtection="1">
      <alignment horizontal="center" vertical="center" wrapText="1"/>
    </xf>
    <xf numFmtId="6" fontId="1" fillId="0" borderId="7" xfId="0" applyNumberFormat="1" applyFont="1" applyBorder="1" applyAlignment="1" applyProtection="1">
      <alignment horizontal="center" vertical="center" wrapText="1"/>
    </xf>
    <xf numFmtId="0" fontId="26" fillId="0" borderId="0" xfId="0" applyFont="1"/>
    <xf numFmtId="3" fontId="26" fillId="0" borderId="0" xfId="0" applyNumberFormat="1" applyFont="1"/>
    <xf numFmtId="0" fontId="14" fillId="0" borderId="0" xfId="0" applyFont="1"/>
    <xf numFmtId="0" fontId="15" fillId="5" borderId="33" xfId="0" applyFont="1" applyFill="1" applyBorder="1" applyAlignment="1">
      <alignment vertical="center"/>
    </xf>
    <xf numFmtId="0" fontId="15" fillId="5" borderId="3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4" xfId="0" applyFont="1" applyFill="1" applyBorder="1" applyAlignment="1">
      <alignment vertical="center"/>
    </xf>
    <xf numFmtId="0" fontId="15" fillId="5" borderId="34"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5" xfId="0" applyFont="1" applyFill="1" applyBorder="1" applyAlignment="1">
      <alignment vertical="center"/>
    </xf>
    <xf numFmtId="0" fontId="15" fillId="5" borderId="35"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8" fillId="0" borderId="35" xfId="0" applyFont="1" applyBorder="1" applyAlignment="1">
      <alignment vertical="center"/>
    </xf>
    <xf numFmtId="0" fontId="18" fillId="0" borderId="29" xfId="0" applyFont="1" applyBorder="1" applyAlignment="1">
      <alignment horizontal="center" vertical="center" wrapText="1"/>
    </xf>
    <xf numFmtId="3" fontId="18" fillId="0" borderId="29" xfId="0" applyNumberFormat="1"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vertical="center"/>
    </xf>
    <xf numFmtId="0" fontId="15" fillId="5" borderId="2" xfId="0" applyFont="1" applyFill="1" applyBorder="1" applyAlignment="1">
      <alignment vertical="center"/>
    </xf>
    <xf numFmtId="0" fontId="18" fillId="0" borderId="2" xfId="0" applyFont="1" applyBorder="1" applyAlignment="1">
      <alignment vertical="center"/>
    </xf>
    <xf numFmtId="0" fontId="0" fillId="0" borderId="6" xfId="0" applyBorder="1" applyAlignment="1">
      <alignment horizontal="left"/>
    </xf>
    <xf numFmtId="0" fontId="0" fillId="0" borderId="6" xfId="0" applyBorder="1"/>
    <xf numFmtId="0" fontId="0" fillId="0" borderId="7" xfId="0" applyBorder="1"/>
    <xf numFmtId="0" fontId="3" fillId="0" borderId="22" xfId="0" applyFont="1" applyBorder="1" applyAlignment="1">
      <alignment horizontal="center" vertical="center" wrapText="1"/>
    </xf>
    <xf numFmtId="6" fontId="1" fillId="0" borderId="34" xfId="0" applyNumberFormat="1" applyFont="1" applyBorder="1" applyAlignment="1">
      <alignment horizontal="center" vertical="center" wrapText="1"/>
    </xf>
    <xf numFmtId="6" fontId="1" fillId="0" borderId="7" xfId="0" applyNumberFormat="1" applyFont="1" applyBorder="1" applyAlignment="1">
      <alignment horizontal="center" vertical="center" wrapText="1"/>
    </xf>
    <xf numFmtId="0" fontId="1" fillId="0" borderId="0" xfId="0" applyFont="1" applyAlignment="1">
      <alignment horizontal="center" wrapText="1"/>
    </xf>
    <xf numFmtId="0" fontId="0" fillId="0" borderId="6" xfId="0" applyBorder="1" applyAlignment="1" applyProtection="1">
      <alignment horizontal="left" vertical="center"/>
    </xf>
    <xf numFmtId="0" fontId="28" fillId="0" borderId="0" xfId="0" applyFont="1" applyFill="1" applyAlignment="1">
      <alignment horizontal="right" vertical="top"/>
    </xf>
    <xf numFmtId="0" fontId="1" fillId="0" borderId="7" xfId="0" applyFont="1" applyBorder="1" applyProtection="1"/>
    <xf numFmtId="0" fontId="0" fillId="0" borderId="6" xfId="0" applyBorder="1" applyAlignment="1" applyProtection="1">
      <alignment horizontal="left" wrapText="1"/>
    </xf>
    <xf numFmtId="3" fontId="1" fillId="0" borderId="6" xfId="0" applyNumberFormat="1" applyFont="1" applyBorder="1" applyAlignment="1" applyProtection="1">
      <alignment horizontal="center"/>
    </xf>
    <xf numFmtId="0" fontId="2" fillId="0" borderId="6" xfId="0" applyFont="1" applyBorder="1" applyAlignment="1" applyProtection="1">
      <alignment horizontal="center" wrapText="1"/>
    </xf>
    <xf numFmtId="3" fontId="1" fillId="0" borderId="34" xfId="0" applyNumberFormat="1" applyFont="1" applyBorder="1" applyAlignment="1" applyProtection="1">
      <alignment horizontal="center"/>
    </xf>
    <xf numFmtId="0" fontId="1" fillId="0" borderId="0" xfId="0" applyFont="1" applyBorder="1" applyProtection="1"/>
    <xf numFmtId="0" fontId="1" fillId="0" borderId="0" xfId="0" applyFont="1" applyBorder="1" applyAlignment="1" applyProtection="1">
      <alignment horizontal="center" wrapText="1"/>
    </xf>
    <xf numFmtId="0" fontId="1" fillId="0" borderId="7" xfId="0" applyFont="1" applyBorder="1" applyAlignment="1" applyProtection="1">
      <alignment horizontal="center" wrapText="1"/>
    </xf>
    <xf numFmtId="0" fontId="2" fillId="0" borderId="27" xfId="0" applyFont="1" applyBorder="1" applyAlignment="1" applyProtection="1">
      <alignment horizontal="center" wrapText="1"/>
    </xf>
    <xf numFmtId="0" fontId="2" fillId="0" borderId="36" xfId="0" applyFont="1" applyBorder="1" applyAlignment="1" applyProtection="1">
      <alignment horizontal="center" wrapText="1"/>
    </xf>
    <xf numFmtId="0" fontId="2" fillId="0" borderId="28" xfId="0" applyFont="1" applyBorder="1" applyAlignment="1" applyProtection="1">
      <alignment horizontal="center" wrapText="1"/>
    </xf>
    <xf numFmtId="0" fontId="0" fillId="0" borderId="0" xfId="0" applyBorder="1"/>
    <xf numFmtId="0" fontId="0" fillId="0" borderId="27" xfId="0" applyBorder="1"/>
    <xf numFmtId="0" fontId="27" fillId="0" borderId="0" xfId="0" applyFont="1" applyBorder="1" applyAlignment="1">
      <alignment vertical="top" wrapText="1"/>
    </xf>
    <xf numFmtId="0" fontId="27" fillId="0" borderId="28" xfId="0" applyFont="1" applyBorder="1" applyAlignment="1">
      <alignment vertical="top" wrapText="1"/>
    </xf>
    <xf numFmtId="0" fontId="0" fillId="0" borderId="0" xfId="0" applyBorder="1" applyAlignment="1">
      <alignment horizontal="center"/>
    </xf>
    <xf numFmtId="0" fontId="0" fillId="6" borderId="2" xfId="0" applyFill="1" applyBorder="1" applyAlignment="1" applyProtection="1">
      <alignment horizontal="center"/>
      <protection locked="0"/>
    </xf>
    <xf numFmtId="0" fontId="0" fillId="0" borderId="0" xfId="0" applyBorder="1" applyAlignment="1">
      <alignment horizontal="center" wrapText="1"/>
    </xf>
    <xf numFmtId="0" fontId="0" fillId="0" borderId="6" xfId="0" applyFill="1" applyBorder="1" applyAlignment="1" applyProtection="1">
      <alignment horizontal="left"/>
    </xf>
    <xf numFmtId="0" fontId="0" fillId="0" borderId="0" xfId="0" applyFill="1" applyBorder="1" applyProtection="1"/>
    <xf numFmtId="0" fontId="0" fillId="0" borderId="0" xfId="0" applyFill="1" applyBorder="1" applyAlignment="1" applyProtection="1"/>
    <xf numFmtId="0" fontId="1" fillId="0" borderId="14" xfId="0" applyFont="1" applyFill="1" applyBorder="1" applyAlignment="1" applyProtection="1">
      <alignment horizontal="right" vertical="center"/>
    </xf>
    <xf numFmtId="0" fontId="1" fillId="0" borderId="12" xfId="0" applyFont="1" applyFill="1" applyBorder="1" applyAlignment="1" applyProtection="1">
      <alignment vertical="center" wrapText="1"/>
    </xf>
    <xf numFmtId="6" fontId="0" fillId="0" borderId="23" xfId="0" applyNumberFormat="1" applyFill="1" applyBorder="1" applyAlignment="1" applyProtection="1">
      <alignment horizontal="center" vertical="center" wrapText="1"/>
    </xf>
    <xf numFmtId="0" fontId="0" fillId="0" borderId="10" xfId="0" applyFill="1" applyBorder="1" applyProtection="1"/>
    <xf numFmtId="6" fontId="3" fillId="0" borderId="21" xfId="0" applyNumberFormat="1" applyFont="1" applyFill="1" applyBorder="1" applyAlignment="1" applyProtection="1">
      <alignment horizontal="center" vertical="center" wrapText="1"/>
    </xf>
    <xf numFmtId="6" fontId="3" fillId="0" borderId="26" xfId="0" applyNumberFormat="1" applyFont="1" applyFill="1" applyBorder="1" applyAlignment="1" applyProtection="1">
      <alignment horizontal="center" vertical="center" wrapText="1"/>
    </xf>
    <xf numFmtId="0" fontId="6" fillId="0" borderId="0" xfId="0" applyFont="1" applyFill="1" applyAlignment="1">
      <alignment horizontal="left" vertical="top" wrapText="1"/>
    </xf>
    <xf numFmtId="0" fontId="6" fillId="0" borderId="0" xfId="0" applyFont="1" applyFill="1" applyAlignment="1">
      <alignment vertical="top" wrapText="1"/>
    </xf>
    <xf numFmtId="0" fontId="14" fillId="0" borderId="0" xfId="0" applyFont="1" applyAlignment="1">
      <alignment vertical="center"/>
    </xf>
    <xf numFmtId="3" fontId="13" fillId="0" borderId="0" xfId="0" applyNumberFormat="1" applyFont="1"/>
    <xf numFmtId="0" fontId="31" fillId="0" borderId="0" xfId="0" applyFont="1"/>
    <xf numFmtId="0" fontId="0" fillId="8" borderId="2" xfId="0" applyFill="1" applyBorder="1" applyAlignment="1" applyProtection="1">
      <alignment horizontal="center"/>
      <protection locked="0"/>
    </xf>
    <xf numFmtId="6" fontId="1" fillId="0" borderId="7" xfId="0" applyNumberFormat="1" applyFont="1" applyBorder="1" applyAlignment="1" applyProtection="1">
      <alignment horizontal="center" vertical="center" wrapText="1"/>
    </xf>
    <xf numFmtId="166" fontId="0" fillId="0" borderId="0" xfId="0" applyNumberFormat="1"/>
    <xf numFmtId="3" fontId="0" fillId="8" borderId="1" xfId="0" applyNumberFormat="1" applyFill="1" applyBorder="1" applyAlignment="1">
      <alignment horizontal="center"/>
    </xf>
    <xf numFmtId="164" fontId="0" fillId="0" borderId="37" xfId="0" applyNumberFormat="1" applyBorder="1" applyAlignment="1" applyProtection="1">
      <alignment horizontal="center" vertical="center" wrapText="1"/>
    </xf>
    <xf numFmtId="0" fontId="6" fillId="0" borderId="0" xfId="0" applyFont="1" applyFill="1"/>
    <xf numFmtId="167" fontId="0" fillId="0" borderId="19" xfId="0" applyNumberFormat="1" applyFill="1" applyBorder="1" applyAlignment="1" applyProtection="1">
      <alignment horizontal="center" vertical="center" wrapText="1"/>
    </xf>
    <xf numFmtId="0" fontId="0" fillId="0" borderId="0" xfId="0" applyFill="1" applyBorder="1" applyAlignment="1" applyProtection="1">
      <alignment wrapText="1"/>
    </xf>
    <xf numFmtId="6" fontId="1" fillId="0" borderId="6" xfId="0" applyNumberFormat="1" applyFont="1" applyBorder="1" applyAlignment="1">
      <alignment horizontal="center" vertical="center" wrapText="1"/>
    </xf>
    <xf numFmtId="6" fontId="1" fillId="0" borderId="0" xfId="0" applyNumberFormat="1" applyFont="1" applyBorder="1" applyAlignment="1">
      <alignment horizontal="center" vertical="center" wrapText="1"/>
    </xf>
    <xf numFmtId="0" fontId="1" fillId="0" borderId="0" xfId="0" applyFont="1" applyFill="1" applyBorder="1"/>
    <xf numFmtId="0" fontId="1" fillId="0" borderId="0" xfId="0" applyFont="1" applyFill="1" applyBorder="1" applyAlignment="1" applyProtection="1"/>
    <xf numFmtId="0" fontId="29" fillId="0" borderId="38" xfId="0" applyFont="1" applyFill="1" applyBorder="1" applyAlignment="1" applyProtection="1">
      <alignment horizontal="right" wrapText="1"/>
    </xf>
    <xf numFmtId="0" fontId="1" fillId="0" borderId="39" xfId="0" applyFont="1" applyFill="1" applyBorder="1"/>
    <xf numFmtId="3" fontId="1" fillId="0" borderId="9" xfId="0" applyNumberFormat="1" applyFont="1" applyFill="1" applyBorder="1" applyAlignment="1" applyProtection="1"/>
    <xf numFmtId="0" fontId="1" fillId="0" borderId="8" xfId="0" applyFont="1" applyFill="1" applyBorder="1"/>
    <xf numFmtId="3" fontId="1" fillId="0" borderId="10" xfId="0" applyNumberFormat="1" applyFont="1" applyFill="1" applyBorder="1" applyAlignment="1" applyProtection="1"/>
    <xf numFmtId="0" fontId="1" fillId="0" borderId="17" xfId="0" applyFont="1" applyFill="1" applyBorder="1"/>
    <xf numFmtId="3" fontId="1" fillId="0" borderId="2" xfId="0" applyNumberFormat="1" applyFont="1" applyFill="1" applyBorder="1" applyAlignment="1" applyProtection="1">
      <alignment horizontal="center"/>
    </xf>
    <xf numFmtId="0" fontId="24" fillId="0" borderId="0" xfId="1" applyFont="1" applyFill="1" applyAlignment="1" applyProtection="1">
      <alignment vertical="center"/>
    </xf>
    <xf numFmtId="0" fontId="13" fillId="0" borderId="0" xfId="0" applyFont="1" applyFill="1"/>
    <xf numFmtId="0" fontId="13"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Alignment="1">
      <alignment horizontal="center" vertical="center" wrapText="1"/>
    </xf>
    <xf numFmtId="3" fontId="18" fillId="0" borderId="0" xfId="0" applyNumberFormat="1" applyFont="1" applyFill="1" applyAlignment="1">
      <alignment horizontal="center" vertical="center" wrapText="1"/>
    </xf>
    <xf numFmtId="0" fontId="2" fillId="0" borderId="29" xfId="0" applyFont="1" applyBorder="1" applyAlignment="1" applyProtection="1">
      <alignment horizontal="center" wrapText="1"/>
    </xf>
    <xf numFmtId="3" fontId="1" fillId="0" borderId="7" xfId="0" applyNumberFormat="1" applyFont="1" applyFill="1" applyBorder="1" applyAlignment="1" applyProtection="1">
      <alignment horizontal="center"/>
      <protection locked="0"/>
    </xf>
    <xf numFmtId="0" fontId="1" fillId="0" borderId="1" xfId="0" applyFont="1" applyFill="1" applyBorder="1" applyAlignment="1" applyProtection="1">
      <alignment horizontal="left" vertical="center" wrapText="1"/>
    </xf>
    <xf numFmtId="0" fontId="9" fillId="0" borderId="0" xfId="0" applyFont="1" applyAlignment="1">
      <alignment horizontal="right"/>
    </xf>
    <xf numFmtId="2" fontId="6" fillId="0" borderId="0" xfId="0" applyNumberFormat="1" applyFont="1"/>
    <xf numFmtId="10" fontId="6" fillId="0" borderId="0" xfId="2" applyNumberFormat="1" applyFont="1"/>
    <xf numFmtId="2" fontId="6" fillId="0" borderId="0" xfId="0" applyNumberFormat="1" applyFont="1" applyAlignment="1">
      <alignment vertical="center"/>
    </xf>
    <xf numFmtId="165" fontId="1" fillId="0" borderId="8" xfId="0" applyNumberFormat="1" applyFont="1" applyBorder="1" applyAlignment="1" applyProtection="1">
      <alignment horizontal="center" vertical="center" wrapText="1"/>
    </xf>
    <xf numFmtId="165" fontId="1" fillId="0" borderId="8" xfId="0" applyNumberFormat="1" applyFont="1" applyBorder="1" applyAlignment="1" applyProtection="1">
      <alignment vertical="center" wrapText="1"/>
    </xf>
    <xf numFmtId="165" fontId="1" fillId="0" borderId="16" xfId="0" applyNumberFormat="1" applyFont="1" applyBorder="1" applyAlignment="1" applyProtection="1">
      <alignment horizontal="center" vertical="center" wrapText="1"/>
    </xf>
    <xf numFmtId="165" fontId="3" fillId="0" borderId="17" xfId="0" applyNumberFormat="1" applyFont="1" applyBorder="1" applyAlignment="1" applyProtection="1">
      <alignment horizontal="center" vertical="center" wrapText="1"/>
    </xf>
    <xf numFmtId="0" fontId="15" fillId="0" borderId="29" xfId="0" applyFont="1" applyBorder="1" applyAlignment="1">
      <alignment horizontal="center" vertical="center" wrapText="1"/>
    </xf>
    <xf numFmtId="166" fontId="0" fillId="0" borderId="8" xfId="0" applyNumberFormat="1" applyFill="1" applyBorder="1" applyAlignment="1" applyProtection="1">
      <alignment horizontal="center" vertical="center" wrapText="1"/>
    </xf>
    <xf numFmtId="0" fontId="24" fillId="0" borderId="35" xfId="1" applyFont="1" applyBorder="1" applyAlignment="1" applyProtection="1">
      <alignment vertical="center"/>
    </xf>
    <xf numFmtId="0" fontId="33" fillId="0" borderId="0" xfId="1" applyFont="1" applyAlignment="1" applyProtection="1">
      <alignment horizontal="left" vertical="center" indent="1"/>
    </xf>
    <xf numFmtId="0" fontId="25" fillId="9" borderId="0" xfId="0" applyFont="1" applyFill="1" applyBorder="1" applyAlignment="1" applyProtection="1">
      <alignment horizontal="left"/>
    </xf>
    <xf numFmtId="3" fontId="0" fillId="0" borderId="0" xfId="0" applyNumberFormat="1"/>
    <xf numFmtId="168" fontId="0" fillId="0" borderId="0" xfId="0" applyNumberFormat="1"/>
    <xf numFmtId="166" fontId="1" fillId="0" borderId="7" xfId="0" applyNumberFormat="1" applyFont="1" applyBorder="1" applyAlignment="1" applyProtection="1">
      <alignment horizontal="center" vertical="center" wrapText="1"/>
    </xf>
    <xf numFmtId="10" fontId="0" fillId="0" borderId="0" xfId="2" applyNumberFormat="1" applyFont="1"/>
    <xf numFmtId="169" fontId="0" fillId="4" borderId="32" xfId="0" applyNumberFormat="1" applyFill="1" applyBorder="1" applyAlignment="1" applyProtection="1">
      <alignment horizontal="center" vertical="center" wrapText="1"/>
    </xf>
    <xf numFmtId="164" fontId="13" fillId="0" borderId="0" xfId="0" applyNumberFormat="1" applyFont="1"/>
    <xf numFmtId="170" fontId="13" fillId="0" borderId="0" xfId="0" applyNumberFormat="1" applyFont="1" applyFill="1"/>
    <xf numFmtId="164" fontId="13" fillId="0" borderId="0" xfId="0" applyNumberFormat="1" applyFont="1" applyFill="1"/>
    <xf numFmtId="166" fontId="0" fillId="0" borderId="32" xfId="0" applyNumberFormat="1" applyFill="1" applyBorder="1" applyAlignment="1">
      <alignment horizontal="center" vertical="center" wrapText="1"/>
    </xf>
    <xf numFmtId="0" fontId="1" fillId="0" borderId="31" xfId="0" applyFont="1" applyFill="1" applyBorder="1" applyAlignment="1" applyProtection="1">
      <alignment horizontal="left" vertical="center" wrapText="1"/>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0" fillId="0" borderId="6" xfId="0" applyBorder="1" applyAlignment="1" applyProtection="1">
      <alignment horizontal="left" vertical="top" wrapText="1"/>
    </xf>
    <xf numFmtId="0" fontId="0" fillId="0" borderId="0" xfId="0" applyBorder="1" applyAlignment="1" applyProtection="1">
      <alignment horizontal="left" vertical="top" wrapText="1"/>
    </xf>
    <xf numFmtId="6" fontId="1" fillId="0" borderId="7" xfId="0" applyNumberFormat="1" applyFont="1" applyBorder="1" applyAlignment="1" applyProtection="1">
      <alignment horizontal="center" vertical="center" wrapText="1"/>
    </xf>
    <xf numFmtId="0" fontId="1" fillId="0" borderId="9" xfId="0" applyFont="1" applyBorder="1" applyAlignment="1" applyProtection="1">
      <alignment horizontal="right" vertical="center"/>
    </xf>
    <xf numFmtId="0" fontId="1" fillId="0" borderId="1" xfId="0" applyFont="1" applyBorder="1" applyAlignment="1" applyProtection="1">
      <alignment horizontal="left" vertical="center" wrapText="1"/>
    </xf>
    <xf numFmtId="6" fontId="0" fillId="0" borderId="23" xfId="0" applyNumberFormat="1" applyBorder="1" applyAlignment="1" applyProtection="1">
      <alignment horizontal="center" vertical="center" wrapText="1"/>
    </xf>
    <xf numFmtId="6" fontId="0" fillId="0" borderId="24" xfId="0" applyNumberFormat="1" applyBorder="1" applyAlignment="1" applyProtection="1">
      <alignment horizontal="center" vertical="center" wrapText="1"/>
    </xf>
    <xf numFmtId="0" fontId="1" fillId="0" borderId="14" xfId="0" applyFont="1" applyBorder="1" applyAlignment="1" applyProtection="1">
      <alignment horizontal="right" vertical="center" wrapText="1"/>
    </xf>
    <xf numFmtId="0" fontId="1" fillId="0" borderId="15" xfId="0" applyFont="1" applyBorder="1" applyAlignment="1" applyProtection="1">
      <alignment horizontal="right" vertical="center"/>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6" fontId="0" fillId="0" borderId="25" xfId="0" applyNumberFormat="1" applyBorder="1" applyAlignment="1" applyProtection="1">
      <alignment horizontal="center" vertical="center" wrapText="1"/>
    </xf>
    <xf numFmtId="166" fontId="0" fillId="0" borderId="19" xfId="0" applyNumberFormat="1" applyFill="1" applyBorder="1" applyAlignment="1">
      <alignment horizontal="center" vertical="center" wrapText="1"/>
    </xf>
    <xf numFmtId="166" fontId="0" fillId="0" borderId="20" xfId="0" applyNumberFormat="1" applyFill="1" applyBorder="1" applyAlignment="1">
      <alignment horizontal="center" vertical="center" wrapText="1"/>
    </xf>
    <xf numFmtId="166" fontId="0" fillId="0" borderId="19" xfId="0" applyNumberFormat="1" applyFill="1" applyBorder="1" applyAlignment="1" applyProtection="1">
      <alignment horizontal="center" vertical="center" wrapText="1"/>
    </xf>
    <xf numFmtId="166" fontId="0" fillId="0" borderId="20" xfId="0" applyNumberFormat="1" applyFill="1" applyBorder="1" applyAlignment="1" applyProtection="1">
      <alignment horizontal="center" vertical="center" wrapText="1"/>
    </xf>
    <xf numFmtId="0" fontId="1" fillId="0" borderId="14" xfId="0" applyFont="1" applyBorder="1" applyAlignment="1" applyProtection="1">
      <alignment horizontal="right" vertical="center"/>
    </xf>
    <xf numFmtId="8" fontId="0" fillId="4" borderId="19" xfId="0" applyNumberFormat="1" applyFill="1" applyBorder="1" applyAlignment="1" applyProtection="1">
      <alignment horizontal="center" vertical="center" wrapText="1"/>
    </xf>
    <xf numFmtId="8" fontId="0" fillId="4" borderId="20" xfId="0" applyNumberFormat="1" applyFill="1" applyBorder="1" applyAlignment="1" applyProtection="1">
      <alignment horizontal="center" vertical="center" wrapText="1"/>
    </xf>
    <xf numFmtId="6" fontId="1" fillId="2" borderId="1" xfId="0" applyNumberFormat="1" applyFont="1" applyFill="1" applyBorder="1" applyAlignment="1" applyProtection="1">
      <alignment horizontal="center" vertical="center" wrapText="1"/>
      <protection locked="0"/>
    </xf>
    <xf numFmtId="165" fontId="1" fillId="0" borderId="8" xfId="0" applyNumberFormat="1" applyFont="1" applyBorder="1" applyAlignment="1" applyProtection="1">
      <alignment horizontal="center" vertical="center" wrapText="1"/>
    </xf>
    <xf numFmtId="6" fontId="0" fillId="0" borderId="12" xfId="0" applyNumberFormat="1" applyBorder="1" applyAlignment="1" applyProtection="1">
      <alignment horizontal="center" vertical="center" wrapText="1"/>
    </xf>
    <xf numFmtId="6" fontId="0" fillId="0" borderId="13" xfId="0" applyNumberFormat="1" applyBorder="1" applyAlignment="1" applyProtection="1">
      <alignment horizontal="center" vertical="center" wrapText="1"/>
    </xf>
    <xf numFmtId="0" fontId="4" fillId="0" borderId="3"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8" fontId="0" fillId="4" borderId="18" xfId="0" applyNumberFormat="1" applyFill="1" applyBorder="1" applyAlignment="1" applyProtection="1">
      <alignment horizontal="center" vertical="center" wrapText="1"/>
    </xf>
    <xf numFmtId="0" fontId="4" fillId="7" borderId="3" xfId="0" applyFont="1" applyFill="1" applyBorder="1" applyAlignment="1" applyProtection="1">
      <alignment horizontal="center"/>
    </xf>
    <xf numFmtId="0" fontId="4" fillId="7" borderId="4" xfId="0" applyFont="1" applyFill="1" applyBorder="1" applyAlignment="1" applyProtection="1">
      <alignment horizontal="center"/>
    </xf>
    <xf numFmtId="0" fontId="4" fillId="7" borderId="5" xfId="0" applyFont="1" applyFill="1" applyBorder="1" applyAlignment="1" applyProtection="1">
      <alignment horizontal="center"/>
    </xf>
    <xf numFmtId="166" fontId="1" fillId="0" borderId="33" xfId="0" applyNumberFormat="1" applyFont="1" applyFill="1" applyBorder="1" applyAlignment="1">
      <alignment horizontal="center" vertical="center" wrapText="1"/>
    </xf>
    <xf numFmtId="166" fontId="1" fillId="0" borderId="35" xfId="0" applyNumberFormat="1" applyFont="1" applyFill="1" applyBorder="1" applyAlignment="1">
      <alignment horizontal="center" vertical="center" wrapText="1"/>
    </xf>
    <xf numFmtId="6" fontId="1" fillId="0" borderId="22" xfId="0" applyNumberFormat="1" applyFont="1" applyBorder="1" applyAlignment="1">
      <alignment horizontal="center" vertical="center" wrapText="1"/>
    </xf>
    <xf numFmtId="6" fontId="1" fillId="0" borderId="26" xfId="0" applyNumberFormat="1" applyFont="1" applyBorder="1" applyAlignment="1">
      <alignment horizontal="center" vertical="center" wrapText="1"/>
    </xf>
    <xf numFmtId="166" fontId="1" fillId="0" borderId="6" xfId="0" applyNumberFormat="1" applyFont="1" applyFill="1" applyBorder="1" applyAlignment="1">
      <alignment horizontal="center" vertical="center" wrapText="1"/>
    </xf>
    <xf numFmtId="6" fontId="1" fillId="0" borderId="0" xfId="0" applyNumberFormat="1" applyFont="1" applyBorder="1" applyAlignment="1">
      <alignment horizontal="center" vertical="center" wrapText="1"/>
    </xf>
    <xf numFmtId="0" fontId="29" fillId="0" borderId="3" xfId="0" applyFont="1" applyBorder="1" applyAlignment="1" applyProtection="1">
      <alignment horizontal="center"/>
    </xf>
    <xf numFmtId="0" fontId="29" fillId="0" borderId="4" xfId="0" applyFont="1" applyBorder="1" applyAlignment="1" applyProtection="1">
      <alignment horizontal="center"/>
    </xf>
    <xf numFmtId="0" fontId="29" fillId="0" borderId="5" xfId="0" applyFont="1" applyBorder="1" applyAlignment="1" applyProtection="1">
      <alignment horizontal="center"/>
    </xf>
    <xf numFmtId="0" fontId="0" fillId="7" borderId="0" xfId="0" applyFill="1" applyBorder="1" applyAlignment="1">
      <alignment horizontal="left" vertical="top" wrapText="1"/>
    </xf>
    <xf numFmtId="0" fontId="0" fillId="7" borderId="7" xfId="0" applyFill="1" applyBorder="1" applyAlignment="1">
      <alignment horizontal="left" vertical="top" wrapText="1"/>
    </xf>
    <xf numFmtId="0" fontId="30" fillId="0" borderId="3" xfId="0" applyFont="1" applyFill="1" applyBorder="1" applyAlignment="1" applyProtection="1">
      <alignment horizontal="center" vertical="center"/>
    </xf>
    <xf numFmtId="0" fontId="30" fillId="0" borderId="4" xfId="0" applyFont="1" applyFill="1" applyBorder="1" applyAlignment="1" applyProtection="1">
      <alignment horizontal="center" vertical="center"/>
    </xf>
    <xf numFmtId="0" fontId="30" fillId="0" borderId="5" xfId="0" applyFont="1" applyFill="1" applyBorder="1" applyAlignment="1" applyProtection="1">
      <alignment horizontal="center" vertical="center"/>
    </xf>
    <xf numFmtId="0" fontId="27" fillId="0" borderId="0" xfId="0" applyFont="1" applyBorder="1" applyAlignment="1">
      <alignment horizontal="left" vertical="top" wrapText="1"/>
    </xf>
    <xf numFmtId="0" fontId="27" fillId="0" borderId="7" xfId="0" applyFont="1" applyBorder="1" applyAlignment="1">
      <alignment horizontal="left" vertical="top" wrapText="1"/>
    </xf>
    <xf numFmtId="0" fontId="27" fillId="0" borderId="28" xfId="0" applyFont="1" applyBorder="1" applyAlignment="1">
      <alignment horizontal="left" vertical="top" wrapText="1"/>
    </xf>
    <xf numFmtId="0" fontId="27" fillId="0" borderId="29" xfId="0" applyFont="1" applyBorder="1" applyAlignment="1">
      <alignment horizontal="left" vertical="top" wrapText="1"/>
    </xf>
    <xf numFmtId="0" fontId="15" fillId="5"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qc.org.uk/guidance-providers/regulations-enforcement/service-typ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7"/>
  <sheetViews>
    <sheetView showGridLines="0"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4.25" x14ac:dyDescent="0.2"/>
  <cols>
    <col min="1" max="1" width="3.7109375" style="39" customWidth="1"/>
    <col min="2" max="2" width="136.85546875" style="40" customWidth="1"/>
    <col min="3" max="3" width="9.140625" style="40"/>
    <col min="4" max="4" width="10.140625" style="40" bestFit="1" customWidth="1"/>
    <col min="5" max="5" width="9.140625" style="40"/>
    <col min="6" max="6" width="9.85546875" style="40" customWidth="1"/>
    <col min="7" max="16384" width="9.140625" style="40"/>
  </cols>
  <sheetData>
    <row r="1" spans="1:5" ht="18" x14ac:dyDescent="0.25">
      <c r="B1" s="74" t="s">
        <v>2656</v>
      </c>
    </row>
    <row r="2" spans="1:5" ht="15" x14ac:dyDescent="0.2">
      <c r="B2" s="195" t="s">
        <v>2658</v>
      </c>
    </row>
    <row r="3" spans="1:5" x14ac:dyDescent="0.2">
      <c r="B3" s="35"/>
    </row>
    <row r="4" spans="1:5" ht="15.75" x14ac:dyDescent="0.25">
      <c r="B4" s="72" t="s">
        <v>3</v>
      </c>
    </row>
    <row r="5" spans="1:5" ht="50.25" customHeight="1" x14ac:dyDescent="0.2">
      <c r="B5" s="36" t="s">
        <v>2596</v>
      </c>
    </row>
    <row r="6" spans="1:5" x14ac:dyDescent="0.2">
      <c r="B6" s="36"/>
    </row>
    <row r="7" spans="1:5" ht="18.75" customHeight="1" x14ac:dyDescent="0.2">
      <c r="B7" s="36" t="s">
        <v>2597</v>
      </c>
    </row>
    <row r="8" spans="1:5" ht="18.75" customHeight="1" x14ac:dyDescent="0.2">
      <c r="B8" s="36"/>
      <c r="D8" s="183" t="s">
        <v>2644</v>
      </c>
      <c r="E8" s="183" t="s">
        <v>2645</v>
      </c>
    </row>
    <row r="9" spans="1:5" ht="19.350000000000001" customHeight="1" x14ac:dyDescent="0.2">
      <c r="B9" s="59" t="s">
        <v>28</v>
      </c>
      <c r="D9" s="41" t="s">
        <v>44</v>
      </c>
      <c r="E9" s="41" t="s">
        <v>44</v>
      </c>
    </row>
    <row r="10" spans="1:5" ht="20.65" customHeight="1" x14ac:dyDescent="0.2">
      <c r="A10" s="41" t="s">
        <v>14</v>
      </c>
      <c r="B10" s="36" t="s">
        <v>2627</v>
      </c>
      <c r="D10" s="184">
        <v>96.78</v>
      </c>
      <c r="E10" s="184">
        <v>99.7</v>
      </c>
    </row>
    <row r="11" spans="1:5" ht="22.15" customHeight="1" x14ac:dyDescent="0.2">
      <c r="A11" s="41" t="s">
        <v>15</v>
      </c>
      <c r="B11" s="36" t="s">
        <v>2628</v>
      </c>
      <c r="D11" s="184">
        <v>201.16</v>
      </c>
      <c r="E11" s="184">
        <v>207.56</v>
      </c>
    </row>
    <row r="12" spans="1:5" ht="19.899999999999999" customHeight="1" x14ac:dyDescent="0.2">
      <c r="A12" s="41" t="s">
        <v>16</v>
      </c>
      <c r="B12" s="36" t="s">
        <v>2598</v>
      </c>
      <c r="D12" s="185">
        <v>4.7500000000000001E-2</v>
      </c>
      <c r="E12" s="185">
        <v>4.7500000000000001E-2</v>
      </c>
    </row>
    <row r="13" spans="1:5" ht="32.25" customHeight="1" x14ac:dyDescent="0.2">
      <c r="A13" s="41" t="s">
        <v>10</v>
      </c>
      <c r="B13" s="36" t="s">
        <v>2599</v>
      </c>
      <c r="D13" s="186">
        <v>1.7609999999999999</v>
      </c>
      <c r="E13" s="186">
        <v>1.7609999999999999</v>
      </c>
    </row>
    <row r="14" spans="1:5" ht="71.25" x14ac:dyDescent="0.2">
      <c r="A14" s="41"/>
      <c r="B14" s="58" t="s">
        <v>36</v>
      </c>
    </row>
    <row r="15" spans="1:5" ht="15" x14ac:dyDescent="0.2">
      <c r="B15" s="42"/>
    </row>
    <row r="16" spans="1:5" ht="21" customHeight="1" x14ac:dyDescent="0.2">
      <c r="B16" s="59" t="s">
        <v>24</v>
      </c>
    </row>
    <row r="17" spans="1:19" s="61" customFormat="1" ht="28.5" x14ac:dyDescent="0.25">
      <c r="A17" s="41" t="s">
        <v>8</v>
      </c>
      <c r="B17" s="60" t="s">
        <v>2600</v>
      </c>
    </row>
    <row r="18" spans="1:19" ht="29.1" customHeight="1" x14ac:dyDescent="0.2">
      <c r="A18" s="41" t="s">
        <v>9</v>
      </c>
      <c r="B18" s="150" t="s">
        <v>2634</v>
      </c>
      <c r="D18" s="160"/>
      <c r="E18" s="160"/>
      <c r="F18" s="160"/>
      <c r="G18" s="160"/>
      <c r="H18" s="160"/>
      <c r="I18" s="160"/>
      <c r="J18" s="160"/>
      <c r="K18" s="160"/>
      <c r="L18" s="160"/>
      <c r="M18" s="160"/>
      <c r="N18" s="160"/>
      <c r="O18" s="160"/>
      <c r="P18" s="160"/>
      <c r="Q18" s="160"/>
      <c r="R18" s="160"/>
      <c r="S18" s="160"/>
    </row>
    <row r="19" spans="1:19" ht="144.75" customHeight="1" x14ac:dyDescent="0.2">
      <c r="A19" s="41" t="s">
        <v>16</v>
      </c>
      <c r="B19" s="150" t="s">
        <v>2674</v>
      </c>
      <c r="D19" s="160"/>
      <c r="E19" s="160"/>
      <c r="F19" s="160"/>
      <c r="G19" s="160"/>
      <c r="H19" s="160"/>
      <c r="I19" s="160"/>
      <c r="J19" s="160"/>
      <c r="K19" s="160"/>
      <c r="L19" s="160"/>
      <c r="M19" s="160"/>
      <c r="N19" s="160"/>
      <c r="O19" s="160"/>
      <c r="P19" s="160"/>
      <c r="Q19" s="160"/>
      <c r="R19" s="160"/>
      <c r="S19" s="160"/>
    </row>
    <row r="20" spans="1:19" ht="21" customHeight="1" x14ac:dyDescent="0.2">
      <c r="A20" s="41" t="s">
        <v>10</v>
      </c>
      <c r="B20" s="150" t="s">
        <v>2601</v>
      </c>
    </row>
    <row r="21" spans="1:19" ht="21" customHeight="1" x14ac:dyDescent="0.2">
      <c r="A21" s="41" t="s">
        <v>27</v>
      </c>
      <c r="B21" s="150" t="s">
        <v>2602</v>
      </c>
    </row>
    <row r="22" spans="1:19" ht="31.15" customHeight="1" x14ac:dyDescent="0.2">
      <c r="A22" s="41" t="s">
        <v>19</v>
      </c>
      <c r="B22" s="150" t="s">
        <v>2649</v>
      </c>
    </row>
    <row r="23" spans="1:19" ht="18" customHeight="1" x14ac:dyDescent="0.2">
      <c r="A23" s="122" t="s">
        <v>67</v>
      </c>
      <c r="B23" s="151" t="s">
        <v>2650</v>
      </c>
    </row>
    <row r="24" spans="1:19" ht="32.25" customHeight="1" x14ac:dyDescent="0.2">
      <c r="A24" s="122" t="s">
        <v>2648</v>
      </c>
      <c r="B24" s="151" t="s">
        <v>2651</v>
      </c>
      <c r="D24" s="160"/>
      <c r="E24" s="160"/>
      <c r="F24" s="160"/>
      <c r="G24" s="160"/>
      <c r="H24" s="160"/>
      <c r="I24" s="160"/>
      <c r="J24" s="160"/>
      <c r="K24" s="160"/>
      <c r="L24" s="160"/>
    </row>
    <row r="25" spans="1:19" x14ac:dyDescent="0.2">
      <c r="A25" s="122" t="s">
        <v>2659</v>
      </c>
      <c r="B25" s="151" t="s">
        <v>2675</v>
      </c>
      <c r="D25" s="160"/>
      <c r="E25" s="160"/>
      <c r="F25" s="160"/>
      <c r="G25" s="160"/>
      <c r="H25" s="160"/>
      <c r="I25" s="160"/>
      <c r="J25" s="160"/>
      <c r="K25" s="160"/>
      <c r="L25" s="160"/>
    </row>
    <row r="26" spans="1:19" ht="18" customHeight="1" x14ac:dyDescent="0.2">
      <c r="A26" s="41"/>
      <c r="B26" s="58"/>
    </row>
    <row r="27" spans="1:19" ht="42.75" x14ac:dyDescent="0.2">
      <c r="B27" s="71" t="s">
        <v>35</v>
      </c>
    </row>
  </sheetData>
  <sheetProtection algorithmName="SHA-512" hashValue="y4ZNgnchH4t7DFDs5R3+pP0+L7tIbhtNDjwyFLzOkfr557VxbH9duWKVGdhVdZB2qOTtBxxp13KgOHDF3g9DBw==" saltValue="DP30izVRXaJENb5u95hvcA==" spinCount="100000" sheet="1" objects="1" scenarios="1"/>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7"/>
  <sheetViews>
    <sheetView showGridLines="0" zoomScale="90" zoomScaleNormal="90" workbookViewId="0"/>
  </sheetViews>
  <sheetFormatPr defaultRowHeight="15" x14ac:dyDescent="0.25"/>
  <cols>
    <col min="1" max="1" width="6.85546875" customWidth="1"/>
    <col min="2" max="2" width="43.5703125" customWidth="1"/>
    <col min="3" max="3" width="59.42578125" customWidth="1"/>
    <col min="4" max="4" width="35.7109375" customWidth="1"/>
    <col min="5" max="5" width="40" customWidth="1"/>
    <col min="6" max="6" width="21.7109375" customWidth="1"/>
    <col min="7" max="7" width="33.28515625" customWidth="1"/>
    <col min="8" max="8" width="21.7109375" customWidth="1"/>
    <col min="9" max="9" width="33.42578125" customWidth="1"/>
    <col min="11" max="11" width="9.140625" customWidth="1"/>
  </cols>
  <sheetData>
    <row r="1" spans="1:5" ht="23.25" x14ac:dyDescent="0.35">
      <c r="A1" s="73" t="s">
        <v>2603</v>
      </c>
    </row>
    <row r="3" spans="1:5" x14ac:dyDescent="0.25">
      <c r="A3" t="s">
        <v>2604</v>
      </c>
    </row>
    <row r="5" spans="1:5" x14ac:dyDescent="0.25">
      <c r="A5" t="s">
        <v>29</v>
      </c>
      <c r="B5" t="s">
        <v>31</v>
      </c>
    </row>
    <row r="7" spans="1:5" x14ac:dyDescent="0.25">
      <c r="A7" t="s">
        <v>30</v>
      </c>
      <c r="B7" t="s">
        <v>40</v>
      </c>
    </row>
    <row r="9" spans="1:5" ht="15.75" thickBot="1" x14ac:dyDescent="0.3"/>
    <row r="10" spans="1:5" ht="18.75" x14ac:dyDescent="0.3">
      <c r="A10" s="37" t="s">
        <v>2619</v>
      </c>
      <c r="B10" s="38"/>
      <c r="C10" s="38"/>
      <c r="D10" s="38"/>
      <c r="E10" s="16"/>
    </row>
    <row r="11" spans="1:5" x14ac:dyDescent="0.25">
      <c r="A11" s="17"/>
      <c r="B11" s="4"/>
      <c r="C11" s="4"/>
      <c r="D11" s="4"/>
      <c r="E11" s="18"/>
    </row>
    <row r="12" spans="1:5" ht="15.75" x14ac:dyDescent="0.25">
      <c r="A12" s="19" t="s">
        <v>7</v>
      </c>
      <c r="B12" s="4"/>
      <c r="C12" s="4"/>
      <c r="D12" s="4"/>
      <c r="E12" s="18"/>
    </row>
    <row r="13" spans="1:5" x14ac:dyDescent="0.25">
      <c r="A13" s="20"/>
      <c r="B13" s="4"/>
      <c r="C13" s="4"/>
      <c r="D13" s="4"/>
      <c r="E13" s="18"/>
    </row>
    <row r="14" spans="1:5" ht="15.75" thickBot="1" x14ac:dyDescent="0.3">
      <c r="A14" s="21" t="s">
        <v>4</v>
      </c>
      <c r="B14" s="4"/>
      <c r="C14" s="4"/>
      <c r="D14" s="4"/>
      <c r="E14" s="18"/>
    </row>
    <row r="15" spans="1:5" ht="33" customHeight="1" thickBot="1" x14ac:dyDescent="0.3">
      <c r="A15" s="209" t="s">
        <v>2605</v>
      </c>
      <c r="B15" s="210"/>
      <c r="C15" s="210"/>
      <c r="D15" s="86">
        <v>8500</v>
      </c>
      <c r="E15" s="86">
        <v>8500</v>
      </c>
    </row>
    <row r="16" spans="1:5" ht="30.75" customHeight="1" x14ac:dyDescent="0.25">
      <c r="A16" s="22"/>
      <c r="B16" s="4"/>
      <c r="C16" s="4"/>
      <c r="D16" s="88" t="s">
        <v>2606</v>
      </c>
      <c r="E16" s="89" t="s">
        <v>2607</v>
      </c>
    </row>
    <row r="17" spans="1:9" s="2" customFormat="1" ht="15.75" thickBot="1" x14ac:dyDescent="0.3">
      <c r="A17" s="21" t="s">
        <v>5</v>
      </c>
      <c r="B17" s="5"/>
      <c r="C17" s="6"/>
      <c r="D17" s="6"/>
      <c r="E17" s="24"/>
      <c r="F17" s="3"/>
      <c r="G17" s="3"/>
      <c r="H17" s="3"/>
      <c r="I17" s="3"/>
    </row>
    <row r="18" spans="1:9" s="2" customFormat="1" ht="15.75" thickBot="1" x14ac:dyDescent="0.3">
      <c r="A18" s="22" t="s">
        <v>2608</v>
      </c>
      <c r="B18" s="4"/>
      <c r="C18" s="4"/>
      <c r="D18" s="4"/>
      <c r="E18" s="15">
        <v>8600</v>
      </c>
      <c r="F18" s="3"/>
      <c r="G18" s="3"/>
      <c r="H18" s="3"/>
      <c r="I18" s="3"/>
    </row>
    <row r="19" spans="1:9" s="2" customFormat="1" ht="30" x14ac:dyDescent="0.25">
      <c r="A19" s="22"/>
      <c r="B19" s="4"/>
      <c r="C19" s="4"/>
      <c r="D19" s="4"/>
      <c r="E19" s="23" t="s">
        <v>37</v>
      </c>
      <c r="F19" s="3"/>
      <c r="G19" s="3"/>
      <c r="H19" s="3"/>
      <c r="I19" s="3"/>
    </row>
    <row r="20" spans="1:9" s="2" customFormat="1" ht="15.75" thickBot="1" x14ac:dyDescent="0.3">
      <c r="A20" s="21" t="s">
        <v>6</v>
      </c>
      <c r="B20" s="4"/>
      <c r="C20" s="4"/>
      <c r="D20" s="4"/>
      <c r="E20" s="23"/>
      <c r="F20" s="3"/>
      <c r="G20" s="3"/>
      <c r="H20" s="3"/>
      <c r="I20" s="3"/>
    </row>
    <row r="21" spans="1:9" s="2" customFormat="1" ht="15.75" thickBot="1" x14ac:dyDescent="0.3">
      <c r="A21" s="22" t="s">
        <v>2609</v>
      </c>
      <c r="B21" s="4"/>
      <c r="C21" s="4"/>
      <c r="D21" s="4"/>
      <c r="E21" s="15">
        <v>8700</v>
      </c>
      <c r="F21" s="3"/>
      <c r="G21" s="3"/>
      <c r="H21" s="3"/>
      <c r="I21" s="3"/>
    </row>
    <row r="22" spans="1:9" s="2" customFormat="1" ht="30" x14ac:dyDescent="0.25">
      <c r="A22" s="22"/>
      <c r="B22" s="4"/>
      <c r="C22" s="4"/>
      <c r="D22" s="4"/>
      <c r="E22" s="23" t="s">
        <v>2610</v>
      </c>
      <c r="F22" s="3"/>
      <c r="G22" s="3"/>
      <c r="H22" s="3"/>
      <c r="I22" s="3"/>
    </row>
    <row r="23" spans="1:9" s="2" customFormat="1" x14ac:dyDescent="0.25">
      <c r="A23" s="21" t="s">
        <v>21</v>
      </c>
      <c r="B23" s="5"/>
      <c r="C23" s="6"/>
      <c r="D23" s="6"/>
      <c r="E23" s="24"/>
      <c r="F23" s="3"/>
      <c r="G23" s="3"/>
      <c r="H23" s="3"/>
      <c r="I23" s="3"/>
    </row>
    <row r="24" spans="1:9" x14ac:dyDescent="0.25">
      <c r="A24" s="22" t="s">
        <v>23</v>
      </c>
      <c r="B24" s="4"/>
      <c r="C24" s="7"/>
      <c r="D24" s="7"/>
      <c r="E24" s="25"/>
      <c r="F24" s="1"/>
      <c r="G24" s="1"/>
      <c r="H24" s="1"/>
      <c r="I24" s="1"/>
    </row>
    <row r="25" spans="1:9" x14ac:dyDescent="0.25">
      <c r="A25" s="22"/>
      <c r="B25" s="4"/>
      <c r="C25" s="7"/>
      <c r="D25" s="7"/>
      <c r="E25" s="25"/>
      <c r="F25" s="1"/>
      <c r="G25" s="1"/>
      <c r="H25" s="1"/>
      <c r="I25" s="1"/>
    </row>
    <row r="26" spans="1:9" x14ac:dyDescent="0.25">
      <c r="A26" s="21" t="s">
        <v>22</v>
      </c>
      <c r="B26" s="4"/>
      <c r="C26" s="7"/>
      <c r="D26" s="7"/>
      <c r="E26" s="25"/>
      <c r="F26" s="1"/>
      <c r="G26" s="1"/>
      <c r="H26" s="1"/>
      <c r="I26" s="1"/>
    </row>
    <row r="27" spans="1:9" x14ac:dyDescent="0.25">
      <c r="A27" s="22" t="s">
        <v>39</v>
      </c>
      <c r="B27" s="4"/>
      <c r="C27" s="8"/>
      <c r="D27" s="8"/>
      <c r="E27" s="26"/>
      <c r="F27" s="1"/>
      <c r="G27" s="1"/>
      <c r="H27" s="1"/>
      <c r="I27" s="1"/>
    </row>
    <row r="28" spans="1:9" x14ac:dyDescent="0.25">
      <c r="A28" s="22"/>
      <c r="B28" s="4"/>
      <c r="C28" s="8"/>
      <c r="D28" s="8"/>
      <c r="E28" s="26"/>
      <c r="F28" s="1"/>
      <c r="G28" s="1"/>
      <c r="H28" s="1"/>
      <c r="I28" s="1"/>
    </row>
    <row r="29" spans="1:9" x14ac:dyDescent="0.25">
      <c r="A29" s="20"/>
      <c r="B29" s="4"/>
      <c r="C29" s="8"/>
      <c r="D29" s="8"/>
      <c r="E29" s="26"/>
      <c r="F29" s="1"/>
      <c r="G29" s="1"/>
      <c r="H29" s="1"/>
      <c r="I29" s="1"/>
    </row>
    <row r="30" spans="1:9" ht="15.75" thickBot="1" x14ac:dyDescent="0.3">
      <c r="A30" s="54"/>
      <c r="B30" s="55"/>
      <c r="C30" s="56"/>
      <c r="D30" s="56"/>
      <c r="E30" s="57"/>
      <c r="F30" s="1"/>
      <c r="G30" s="1"/>
      <c r="H30" s="1"/>
      <c r="I30" s="1"/>
    </row>
    <row r="31" spans="1:9" ht="18.75" x14ac:dyDescent="0.3">
      <c r="A31" s="34"/>
      <c r="B31" s="207" t="s">
        <v>20</v>
      </c>
      <c r="C31" s="207"/>
      <c r="D31" s="207"/>
      <c r="E31" s="208"/>
      <c r="F31" s="1"/>
      <c r="G31" s="1"/>
      <c r="H31" s="1"/>
      <c r="I31" s="1"/>
    </row>
    <row r="32" spans="1:9" x14ac:dyDescent="0.25">
      <c r="A32" s="17"/>
      <c r="B32" s="8"/>
      <c r="C32" s="8"/>
      <c r="D32" s="8"/>
      <c r="E32" s="26"/>
      <c r="F32" s="1"/>
      <c r="G32" s="1"/>
      <c r="H32" s="1"/>
      <c r="I32" s="1"/>
    </row>
    <row r="33" spans="1:9" ht="63" x14ac:dyDescent="0.25">
      <c r="A33" s="27"/>
      <c r="B33" s="9" t="s">
        <v>0</v>
      </c>
      <c r="C33" s="10" t="s">
        <v>2611</v>
      </c>
      <c r="D33" s="10" t="s">
        <v>2612</v>
      </c>
      <c r="E33" s="28" t="s">
        <v>2613</v>
      </c>
      <c r="F33" s="1"/>
      <c r="G33" s="1"/>
      <c r="H33" s="1"/>
      <c r="I33" s="1"/>
    </row>
    <row r="34" spans="1:9" ht="33" customHeight="1" x14ac:dyDescent="0.25">
      <c r="A34" s="212" t="s">
        <v>8</v>
      </c>
      <c r="B34" s="213" t="s">
        <v>11</v>
      </c>
      <c r="C34" s="228">
        <v>48696</v>
      </c>
      <c r="D34" s="230">
        <f>C34*('About the Ready Reckoners'!E11/'About the Ready Reckoners'!D11)*(E21/9374)/(E18/9085)</f>
        <v>49262.461408510193</v>
      </c>
      <c r="E34" s="229">
        <f>D34-C34</f>
        <v>566.461408510193</v>
      </c>
      <c r="F34" s="1"/>
      <c r="G34" s="1"/>
      <c r="H34" s="1"/>
      <c r="I34" s="1"/>
    </row>
    <row r="35" spans="1:9" x14ac:dyDescent="0.25">
      <c r="A35" s="212"/>
      <c r="B35" s="213"/>
      <c r="C35" s="228"/>
      <c r="D35" s="231"/>
      <c r="E35" s="229"/>
      <c r="F35" s="1"/>
      <c r="G35" s="1"/>
      <c r="H35" s="1"/>
      <c r="I35" s="1"/>
    </row>
    <row r="36" spans="1:9" x14ac:dyDescent="0.25">
      <c r="A36" s="29" t="s">
        <v>9</v>
      </c>
      <c r="B36" s="11" t="s">
        <v>12</v>
      </c>
      <c r="C36" s="12"/>
      <c r="D36" s="12"/>
      <c r="E36" s="188"/>
    </row>
    <row r="37" spans="1:9" ht="23.65" customHeight="1" x14ac:dyDescent="0.25">
      <c r="A37" s="30"/>
      <c r="B37" s="13" t="s">
        <v>18</v>
      </c>
      <c r="C37" s="75">
        <v>762000</v>
      </c>
      <c r="D37" s="49">
        <f>E15*'About the Ready Reckoners'!E10</f>
        <v>847450</v>
      </c>
      <c r="E37" s="187">
        <f>D37-C37</f>
        <v>85450</v>
      </c>
    </row>
    <row r="38" spans="1:9" ht="34.5" customHeight="1" thickBot="1" x14ac:dyDescent="0.3">
      <c r="A38" s="30"/>
      <c r="B38" s="13" t="s">
        <v>13</v>
      </c>
      <c r="C38" s="75" t="s">
        <v>25</v>
      </c>
      <c r="D38" s="49"/>
      <c r="E38" s="187"/>
    </row>
    <row r="39" spans="1:9" ht="45" x14ac:dyDescent="0.25">
      <c r="A39" s="30"/>
      <c r="B39" s="13" t="s">
        <v>2629</v>
      </c>
      <c r="C39" s="48">
        <f>-IF($C$38="Yes",0,C37*'About the Ready Reckoners'!D12)</f>
        <v>-36195</v>
      </c>
      <c r="D39" s="48">
        <f>-IF($C$38="Yes",0,D37*'About the Ready Reckoners'!E12)</f>
        <v>-40253.875</v>
      </c>
      <c r="E39" s="187">
        <f>D39-C39</f>
        <v>-4058.875</v>
      </c>
      <c r="H39" s="167" t="s">
        <v>2642</v>
      </c>
      <c r="I39" s="168"/>
    </row>
    <row r="40" spans="1:9" ht="30" x14ac:dyDescent="0.25">
      <c r="A40" s="30"/>
      <c r="B40" s="13" t="s">
        <v>1</v>
      </c>
      <c r="C40" s="14">
        <f>C37+C39</f>
        <v>725805</v>
      </c>
      <c r="D40" s="49">
        <f>D37+D39</f>
        <v>807196.125</v>
      </c>
      <c r="E40" s="187">
        <f>D40-C40</f>
        <v>81391.125</v>
      </c>
      <c r="H40" s="169">
        <v>61499657</v>
      </c>
      <c r="I40" s="170" t="s">
        <v>2643</v>
      </c>
    </row>
    <row r="41" spans="1:9" ht="15.75" thickBot="1" x14ac:dyDescent="0.3">
      <c r="A41" s="46" t="s">
        <v>16</v>
      </c>
      <c r="B41" s="47" t="s">
        <v>66</v>
      </c>
      <c r="C41" s="87">
        <f>$D$15*'About the Ready Reckoners'!D13</f>
        <v>14968.5</v>
      </c>
      <c r="D41" s="50">
        <f>$E$15*'About the Ready Reckoners'!E13</f>
        <v>14968.5</v>
      </c>
      <c r="E41" s="187">
        <f>D41-C41</f>
        <v>0</v>
      </c>
      <c r="H41" s="171">
        <v>61495301.946231082</v>
      </c>
      <c r="I41" s="172" t="s">
        <v>2624</v>
      </c>
    </row>
    <row r="42" spans="1:9" x14ac:dyDescent="0.25">
      <c r="A42" s="43"/>
      <c r="B42" s="44"/>
      <c r="C42" s="45"/>
      <c r="D42" s="50"/>
      <c r="E42" s="189"/>
      <c r="H42" s="166"/>
      <c r="I42" s="165"/>
    </row>
    <row r="43" spans="1:9" ht="16.5" thickBot="1" x14ac:dyDescent="0.3">
      <c r="A43" s="31"/>
      <c r="B43" s="32" t="s">
        <v>2</v>
      </c>
      <c r="C43" s="33">
        <f>C41+C40+C34</f>
        <v>789469.5</v>
      </c>
      <c r="D43" s="33">
        <f>D41+D40+D34</f>
        <v>871427.08640851022</v>
      </c>
      <c r="E43" s="190">
        <f>E41+E40+E34</f>
        <v>81957.586408510193</v>
      </c>
    </row>
    <row r="44" spans="1:9" x14ac:dyDescent="0.25">
      <c r="I44" s="154"/>
    </row>
    <row r="45" spans="1:9" ht="15.75" thickBot="1" x14ac:dyDescent="0.3"/>
    <row r="46" spans="1:9" ht="18.75" x14ac:dyDescent="0.3">
      <c r="A46" s="232" t="s">
        <v>2614</v>
      </c>
      <c r="B46" s="233"/>
      <c r="C46" s="233"/>
      <c r="D46" s="233"/>
      <c r="E46" s="234"/>
      <c r="F46" s="236" t="s">
        <v>2620</v>
      </c>
      <c r="G46" s="237"/>
      <c r="H46" s="237"/>
      <c r="I46" s="238"/>
    </row>
    <row r="47" spans="1:9" x14ac:dyDescent="0.25">
      <c r="A47" s="17"/>
      <c r="B47" s="4"/>
      <c r="C47" s="4"/>
      <c r="D47" s="4"/>
      <c r="E47" s="18"/>
      <c r="F47" s="17"/>
      <c r="G47" s="4"/>
      <c r="H47" s="4"/>
      <c r="I47" s="18"/>
    </row>
    <row r="48" spans="1:9" ht="15.75" x14ac:dyDescent="0.25">
      <c r="A48" s="19" t="s">
        <v>7</v>
      </c>
      <c r="B48" s="4"/>
      <c r="C48" s="4"/>
      <c r="D48" s="4"/>
      <c r="E48" s="18"/>
      <c r="F48" s="17"/>
      <c r="G48" s="128"/>
      <c r="H48" s="4"/>
      <c r="I48" s="123"/>
    </row>
    <row r="49" spans="1:9" x14ac:dyDescent="0.25">
      <c r="A49" s="20"/>
      <c r="B49" s="4"/>
      <c r="C49" s="4"/>
      <c r="D49" s="4"/>
      <c r="E49" s="18"/>
      <c r="F49" s="17"/>
      <c r="G49" s="4"/>
      <c r="H49" s="4"/>
      <c r="I49" s="18"/>
    </row>
    <row r="50" spans="1:9" ht="15.75" thickBot="1" x14ac:dyDescent="0.3">
      <c r="A50" s="21" t="s">
        <v>4</v>
      </c>
      <c r="B50" s="5"/>
      <c r="C50" s="6"/>
      <c r="D50" s="6"/>
      <c r="E50" s="24"/>
      <c r="F50" s="124"/>
      <c r="G50" s="4"/>
      <c r="H50" s="4"/>
      <c r="I50" s="18"/>
    </row>
    <row r="51" spans="1:9" ht="15.75" thickBot="1" x14ac:dyDescent="0.3">
      <c r="A51" s="22" t="s">
        <v>2615</v>
      </c>
      <c r="B51" s="4"/>
      <c r="C51" s="4"/>
      <c r="D51" s="4"/>
      <c r="E51" s="15">
        <v>87990</v>
      </c>
      <c r="F51" s="125"/>
      <c r="G51" s="4"/>
      <c r="H51" s="4"/>
      <c r="I51" s="18"/>
    </row>
    <row r="52" spans="1:9" ht="45" x14ac:dyDescent="0.25">
      <c r="A52" s="22"/>
      <c r="B52" s="4"/>
      <c r="C52" s="4"/>
      <c r="D52" s="4"/>
      <c r="E52" s="23" t="s">
        <v>2617</v>
      </c>
      <c r="F52" s="126"/>
      <c r="G52" s="4"/>
      <c r="H52" s="4"/>
      <c r="I52" s="18"/>
    </row>
    <row r="53" spans="1:9" ht="30.75" thickBot="1" x14ac:dyDescent="0.3">
      <c r="A53" s="21" t="s">
        <v>5</v>
      </c>
      <c r="B53" s="4"/>
      <c r="C53" s="4"/>
      <c r="D53" s="4"/>
      <c r="E53" s="120" t="s">
        <v>2621</v>
      </c>
      <c r="F53" s="126"/>
      <c r="G53" s="129" t="s">
        <v>2593</v>
      </c>
      <c r="H53" s="4"/>
      <c r="I53" s="130"/>
    </row>
    <row r="54" spans="1:9" ht="15.75" thickBot="1" x14ac:dyDescent="0.3">
      <c r="A54" s="114" t="s">
        <v>2653</v>
      </c>
      <c r="B54" s="4"/>
      <c r="C54" s="4"/>
      <c r="D54" s="4"/>
      <c r="E54" s="15">
        <v>89450</v>
      </c>
      <c r="F54" s="127"/>
      <c r="G54" s="15">
        <v>91560</v>
      </c>
      <c r="H54" s="17"/>
      <c r="I54" s="181"/>
    </row>
    <row r="55" spans="1:9" ht="46.35" customHeight="1" thickBot="1" x14ac:dyDescent="0.3">
      <c r="A55" s="121" t="s">
        <v>2654</v>
      </c>
      <c r="B55" s="4"/>
      <c r="C55" s="4"/>
      <c r="D55" s="4"/>
      <c r="E55" s="23" t="s">
        <v>2617</v>
      </c>
      <c r="F55" s="131"/>
      <c r="G55" s="132" t="s">
        <v>2591</v>
      </c>
      <c r="H55" s="133"/>
      <c r="I55" s="180"/>
    </row>
    <row r="56" spans="1:9" ht="15.75" thickBot="1" x14ac:dyDescent="0.3">
      <c r="A56" s="21" t="s">
        <v>6</v>
      </c>
      <c r="B56" s="4"/>
      <c r="C56" s="7"/>
      <c r="D56" s="7"/>
      <c r="E56" s="25"/>
      <c r="F56" s="245"/>
      <c r="G56" s="246"/>
      <c r="H56" s="246"/>
      <c r="I56" s="247"/>
    </row>
    <row r="57" spans="1:9" ht="15.75" thickBot="1" x14ac:dyDescent="0.3">
      <c r="A57" s="68" t="s">
        <v>2616</v>
      </c>
      <c r="B57" s="69"/>
      <c r="C57" s="70"/>
      <c r="D57" s="7"/>
      <c r="E57" s="85">
        <v>250</v>
      </c>
      <c r="F57" s="17"/>
      <c r="G57" s="4"/>
      <c r="H57" s="4"/>
      <c r="I57" s="18"/>
    </row>
    <row r="58" spans="1:9" ht="30.75" thickBot="1" x14ac:dyDescent="0.3">
      <c r="A58" s="67"/>
      <c r="B58" s="4"/>
      <c r="C58" s="7"/>
      <c r="D58" s="7"/>
      <c r="E58" s="23" t="s">
        <v>26</v>
      </c>
      <c r="F58" s="17"/>
      <c r="G58" s="4"/>
      <c r="H58" s="4"/>
      <c r="I58" s="18"/>
    </row>
    <row r="59" spans="1:9" ht="21.6" customHeight="1" thickBot="1" x14ac:dyDescent="0.3">
      <c r="A59" s="67"/>
      <c r="B59" s="4"/>
      <c r="C59" s="7"/>
      <c r="D59" s="7"/>
      <c r="E59" s="23"/>
      <c r="F59" s="250" t="s">
        <v>2622</v>
      </c>
      <c r="G59" s="251"/>
      <c r="H59" s="251"/>
      <c r="I59" s="252"/>
    </row>
    <row r="60" spans="1:9" ht="14.65" customHeight="1" thickBot="1" x14ac:dyDescent="0.3">
      <c r="A60" s="21" t="s">
        <v>21</v>
      </c>
      <c r="B60" s="4"/>
      <c r="C60" s="7"/>
      <c r="D60" s="7"/>
      <c r="E60" s="23"/>
      <c r="F60" s="115"/>
      <c r="G60" s="155" t="s">
        <v>911</v>
      </c>
      <c r="H60" s="248" t="s">
        <v>2640</v>
      </c>
      <c r="I60" s="249"/>
    </row>
    <row r="61" spans="1:9" ht="15.75" thickBot="1" x14ac:dyDescent="0.3">
      <c r="A61" s="141" t="s">
        <v>2630</v>
      </c>
      <c r="B61" s="142"/>
      <c r="C61" s="143"/>
      <c r="D61" s="143"/>
      <c r="E61" s="173">
        <f>IF(G61&gt;0,G61,G65)</f>
        <v>98237.473888018445</v>
      </c>
      <c r="F61" s="115"/>
      <c r="G61" s="158">
        <f>VLOOKUP(G60,'CCG PMC WP'!F4:H1258,3,0)</f>
        <v>98237.473888018445</v>
      </c>
      <c r="H61" s="248"/>
      <c r="I61" s="249"/>
    </row>
    <row r="62" spans="1:9" x14ac:dyDescent="0.25">
      <c r="A62" s="67"/>
      <c r="B62" s="4"/>
      <c r="C62" s="7"/>
      <c r="D62" s="7"/>
      <c r="E62" s="25"/>
      <c r="F62" s="115"/>
      <c r="G62" s="138"/>
      <c r="H62" s="134"/>
      <c r="I62" s="116"/>
    </row>
    <row r="63" spans="1:9" ht="15.75" thickBot="1" x14ac:dyDescent="0.3">
      <c r="A63" s="141" t="s">
        <v>2631</v>
      </c>
      <c r="B63" s="142"/>
      <c r="C63" s="162"/>
      <c r="D63" s="8"/>
      <c r="E63" s="26"/>
      <c r="F63" s="115"/>
      <c r="G63" s="140"/>
      <c r="H63" s="134"/>
      <c r="I63" s="116"/>
    </row>
    <row r="64" spans="1:9" ht="15.75" thickBot="1" x14ac:dyDescent="0.3">
      <c r="A64" s="22"/>
      <c r="B64" s="4"/>
      <c r="C64" s="8"/>
      <c r="D64" s="8"/>
      <c r="F64" s="115"/>
      <c r="G64" s="139"/>
      <c r="H64" s="248" t="s">
        <v>2641</v>
      </c>
      <c r="I64" s="249"/>
    </row>
    <row r="65" spans="1:13" x14ac:dyDescent="0.25">
      <c r="A65" s="20"/>
      <c r="B65" s="4"/>
      <c r="C65" s="8"/>
      <c r="D65" s="8"/>
      <c r="F65" s="115"/>
      <c r="G65" s="158" t="e">
        <f>VLOOKUP(G64,'CCG PMC WP'!B4:C1258,2,0)</f>
        <v>#N/A</v>
      </c>
      <c r="H65" s="248"/>
      <c r="I65" s="249"/>
    </row>
    <row r="66" spans="1:13" ht="36" customHeight="1" thickBot="1" x14ac:dyDescent="0.3">
      <c r="A66" s="17"/>
      <c r="B66" s="7"/>
      <c r="C66" s="8"/>
      <c r="D66" s="8"/>
      <c r="F66" s="115"/>
      <c r="G66" s="136"/>
      <c r="H66" s="253" t="s">
        <v>2577</v>
      </c>
      <c r="I66" s="254"/>
    </row>
    <row r="67" spans="1:13" ht="37.700000000000003" customHeight="1" thickBot="1" x14ac:dyDescent="0.35">
      <c r="A67" s="206" t="s">
        <v>32</v>
      </c>
      <c r="B67" s="207"/>
      <c r="C67" s="207"/>
      <c r="D67" s="208"/>
      <c r="F67" s="135"/>
      <c r="G67" s="137"/>
      <c r="H67" s="255" t="s">
        <v>2595</v>
      </c>
      <c r="I67" s="256"/>
    </row>
    <row r="68" spans="1:13" ht="15.75" thickBot="1" x14ac:dyDescent="0.3">
      <c r="A68" s="17"/>
      <c r="B68" s="8"/>
      <c r="C68" s="8"/>
      <c r="D68" s="26"/>
    </row>
    <row r="69" spans="1:13" ht="63" x14ac:dyDescent="0.25">
      <c r="A69" s="27"/>
      <c r="B69" s="9" t="s">
        <v>0</v>
      </c>
      <c r="C69" s="52" t="s">
        <v>63</v>
      </c>
      <c r="D69" s="53" t="s">
        <v>2618</v>
      </c>
      <c r="F69" s="117" t="s">
        <v>2594</v>
      </c>
      <c r="G69" s="117" t="s">
        <v>2592</v>
      </c>
    </row>
    <row r="70" spans="1:13" x14ac:dyDescent="0.25">
      <c r="A70" s="212" t="s">
        <v>8</v>
      </c>
      <c r="B70" s="213" t="s">
        <v>64</v>
      </c>
      <c r="C70" s="235">
        <v>1.5</v>
      </c>
      <c r="D70" s="214">
        <f>$E$51*Calculator!C70</f>
        <v>131985</v>
      </c>
      <c r="F70" s="118"/>
      <c r="G70" s="119"/>
    </row>
    <row r="71" spans="1:13" x14ac:dyDescent="0.25">
      <c r="A71" s="212"/>
      <c r="B71" s="213"/>
      <c r="C71" s="235"/>
      <c r="D71" s="215"/>
      <c r="F71" s="118"/>
      <c r="G71" s="119"/>
    </row>
    <row r="72" spans="1:13" ht="15" customHeight="1" x14ac:dyDescent="0.25">
      <c r="A72" s="212" t="s">
        <v>9</v>
      </c>
      <c r="B72" s="213" t="s">
        <v>38</v>
      </c>
      <c r="C72" s="221">
        <v>0.73599999999999999</v>
      </c>
      <c r="D72" s="214">
        <f>$E$51*C72</f>
        <v>64760.639999999999</v>
      </c>
      <c r="F72" s="118"/>
      <c r="G72" s="119"/>
    </row>
    <row r="73" spans="1:13" ht="15.75" thickBot="1" x14ac:dyDescent="0.3">
      <c r="A73" s="212"/>
      <c r="B73" s="213"/>
      <c r="C73" s="222"/>
      <c r="D73" s="215"/>
      <c r="F73" s="118"/>
      <c r="G73" s="119"/>
      <c r="H73" s="163"/>
      <c r="I73" s="164"/>
      <c r="M73" s="157"/>
    </row>
    <row r="74" spans="1:13" x14ac:dyDescent="0.25">
      <c r="A74" s="216" t="s">
        <v>16</v>
      </c>
      <c r="B74" s="218" t="s">
        <v>65</v>
      </c>
      <c r="C74" s="223">
        <f>1026747492/H41</f>
        <v>16.696356624083982</v>
      </c>
      <c r="D74" s="220">
        <f>$E$54*C74</f>
        <v>1493489.1000243123</v>
      </c>
      <c r="E74" s="211"/>
      <c r="F74" s="239">
        <f>1412011085.0409/(H40*(1.005))</f>
        <v>22.845430735809671</v>
      </c>
      <c r="G74" s="241">
        <f>F74*G54</f>
        <v>2091727.6381707336</v>
      </c>
      <c r="H74" s="243"/>
      <c r="I74" s="244"/>
    </row>
    <row r="75" spans="1:13" ht="15.75" thickBot="1" x14ac:dyDescent="0.3">
      <c r="A75" s="217"/>
      <c r="B75" s="219"/>
      <c r="C75" s="224"/>
      <c r="D75" s="220"/>
      <c r="E75" s="211"/>
      <c r="F75" s="240"/>
      <c r="G75" s="242"/>
      <c r="H75" s="243"/>
      <c r="I75" s="244"/>
    </row>
    <row r="76" spans="1:13" x14ac:dyDescent="0.25">
      <c r="A76" s="216" t="s">
        <v>10</v>
      </c>
      <c r="B76" s="218" t="s">
        <v>62</v>
      </c>
      <c r="C76" s="226">
        <f>120</f>
        <v>120</v>
      </c>
      <c r="D76" s="214">
        <f>C76*E57</f>
        <v>30000</v>
      </c>
      <c r="E76" s="66"/>
    </row>
    <row r="77" spans="1:13" ht="55.35" customHeight="1" x14ac:dyDescent="0.25">
      <c r="A77" s="217" t="s">
        <v>10</v>
      </c>
      <c r="B77" s="219"/>
      <c r="C77" s="227"/>
      <c r="D77" s="215"/>
      <c r="E77" s="66"/>
    </row>
    <row r="78" spans="1:13" s="51" customFormat="1" ht="10.5" customHeight="1" x14ac:dyDescent="0.25">
      <c r="A78" s="225" t="s">
        <v>17</v>
      </c>
      <c r="B78" s="218" t="s">
        <v>2626</v>
      </c>
      <c r="C78" s="223">
        <v>0.72</v>
      </c>
      <c r="D78" s="220">
        <f>C78*E51</f>
        <v>63352.799999999996</v>
      </c>
      <c r="E78" s="211"/>
    </row>
    <row r="79" spans="1:13" ht="13.7" customHeight="1" x14ac:dyDescent="0.25">
      <c r="A79" s="217"/>
      <c r="B79" s="219"/>
      <c r="C79" s="224"/>
      <c r="D79" s="220"/>
      <c r="E79" s="211"/>
    </row>
    <row r="80" spans="1:13" ht="29.65" customHeight="1" x14ac:dyDescent="0.25">
      <c r="A80" s="77" t="s">
        <v>19</v>
      </c>
      <c r="B80" s="182" t="s">
        <v>2652</v>
      </c>
      <c r="C80" s="192">
        <f>0.5*463000000/H40</f>
        <v>3.7642486363785737</v>
      </c>
      <c r="D80" s="159">
        <f>C80*E61</f>
        <v>369790.27712424914</v>
      </c>
      <c r="E80" s="156"/>
    </row>
    <row r="81" spans="1:5" ht="45" x14ac:dyDescent="0.25">
      <c r="A81" s="144" t="s">
        <v>67</v>
      </c>
      <c r="B81" s="205" t="s">
        <v>2673</v>
      </c>
      <c r="C81" s="204">
        <f>(225000000+34600000-37000000)/H40</f>
        <v>3.6195323821074319</v>
      </c>
      <c r="D81" s="90">
        <f>C81*E51</f>
        <v>318482.65430163295</v>
      </c>
      <c r="E81" s="76"/>
    </row>
    <row r="82" spans="1:5" ht="6.95" customHeight="1" x14ac:dyDescent="0.25">
      <c r="A82" s="77"/>
      <c r="B82" s="78"/>
      <c r="C82" s="200"/>
      <c r="D82" s="91"/>
      <c r="E82" s="92"/>
    </row>
    <row r="83" spans="1:5" ht="30" x14ac:dyDescent="0.25">
      <c r="A83" s="144" t="s">
        <v>2625</v>
      </c>
      <c r="B83" s="145" t="s">
        <v>2623</v>
      </c>
      <c r="C83" s="161">
        <f>43000000/H40</f>
        <v>0.69919089142237001</v>
      </c>
      <c r="D83" s="146">
        <f>C83*E61</f>
        <v>68686.746938845419</v>
      </c>
      <c r="E83" s="62"/>
    </row>
    <row r="84" spans="1:5" ht="45" x14ac:dyDescent="0.25">
      <c r="A84" s="144" t="s">
        <v>2657</v>
      </c>
      <c r="B84" s="145" t="s">
        <v>2672</v>
      </c>
      <c r="C84" s="161">
        <f>37000000/H40</f>
        <v>0.60162937168901609</v>
      </c>
      <c r="D84" s="146">
        <f>C84*E61</f>
        <v>59102.549691564658</v>
      </c>
      <c r="E84" s="198"/>
    </row>
    <row r="85" spans="1:5" ht="16.5" thickBot="1" x14ac:dyDescent="0.3">
      <c r="A85" s="147"/>
      <c r="B85" s="32" t="s">
        <v>2</v>
      </c>
      <c r="C85" s="148"/>
      <c r="D85" s="149">
        <f>SUM(D70:D84)</f>
        <v>2599649.7680806052</v>
      </c>
      <c r="E85" s="63"/>
    </row>
    <row r="86" spans="1:5" ht="15.75" thickBot="1" x14ac:dyDescent="0.3">
      <c r="A86" s="54"/>
      <c r="B86" s="64"/>
      <c r="C86" s="64"/>
      <c r="D86" s="64"/>
      <c r="E86" s="65"/>
    </row>
    <row r="88" spans="1:5" x14ac:dyDescent="0.25">
      <c r="A88" t="s">
        <v>34</v>
      </c>
      <c r="D88" s="79" t="s">
        <v>33</v>
      </c>
    </row>
    <row r="93" spans="1:5" x14ac:dyDescent="0.25">
      <c r="C93" s="196"/>
    </row>
    <row r="94" spans="1:5" x14ac:dyDescent="0.25">
      <c r="C94" s="196"/>
    </row>
    <row r="95" spans="1:5" x14ac:dyDescent="0.25">
      <c r="C95" s="196"/>
    </row>
    <row r="96" spans="1:5" x14ac:dyDescent="0.25">
      <c r="D96" s="196"/>
      <c r="E96" s="199"/>
    </row>
    <row r="97" spans="3:5" x14ac:dyDescent="0.25">
      <c r="C97" s="197"/>
      <c r="D97" s="197"/>
      <c r="E97" s="199"/>
    </row>
  </sheetData>
  <sheetProtection algorithmName="SHA-512" hashValue="UJCUOlfkcnwyEQWIPOttyWJ1AwukCpvUM27+N3i+ZajGc+/v7eyCn7nPu0J8hfFxNkJa8wvsAVFipl7QuaUzBw==" saltValue="2ktGJXYeCyDhQ5jHwD0EWg==" spinCount="100000" sheet="1" objects="1" scenarios="1"/>
  <mergeCells count="42">
    <mergeCell ref="F46:I46"/>
    <mergeCell ref="F74:F75"/>
    <mergeCell ref="G74:G75"/>
    <mergeCell ref="H74:H75"/>
    <mergeCell ref="I74:I75"/>
    <mergeCell ref="F56:I56"/>
    <mergeCell ref="H60:I61"/>
    <mergeCell ref="H64:I65"/>
    <mergeCell ref="F59:I59"/>
    <mergeCell ref="H66:I66"/>
    <mergeCell ref="H67:I67"/>
    <mergeCell ref="A76:A77"/>
    <mergeCell ref="B76:B77"/>
    <mergeCell ref="C76:C77"/>
    <mergeCell ref="D76:D77"/>
    <mergeCell ref="B31:E31"/>
    <mergeCell ref="A34:A35"/>
    <mergeCell ref="B34:B35"/>
    <mergeCell ref="C34:C35"/>
    <mergeCell ref="E34:E35"/>
    <mergeCell ref="D34:D35"/>
    <mergeCell ref="A46:E46"/>
    <mergeCell ref="A70:A71"/>
    <mergeCell ref="B70:B71"/>
    <mergeCell ref="C70:C71"/>
    <mergeCell ref="D70:D71"/>
    <mergeCell ref="C74:C75"/>
    <mergeCell ref="E78:E79"/>
    <mergeCell ref="C78:C79"/>
    <mergeCell ref="A78:A79"/>
    <mergeCell ref="B78:B79"/>
    <mergeCell ref="D78:D79"/>
    <mergeCell ref="A67:D67"/>
    <mergeCell ref="A15:C15"/>
    <mergeCell ref="E74:E75"/>
    <mergeCell ref="A72:A73"/>
    <mergeCell ref="B72:B73"/>
    <mergeCell ref="D72:D73"/>
    <mergeCell ref="A74:A75"/>
    <mergeCell ref="B74:B75"/>
    <mergeCell ref="D74:D75"/>
    <mergeCell ref="C72:C73"/>
  </mergeCells>
  <dataValidations count="1">
    <dataValidation type="list" allowBlank="1" showInputMessage="1" showErrorMessage="1" sqref="C38" xr:uid="{00000000-0002-0000-0100-000000000000}">
      <formula1>"Yes, No"</formula1>
    </dataValidation>
  </dataValidations>
  <hyperlinks>
    <hyperlink ref="D88" r:id="rId1" xr:uid="{051AAE5F-970D-40F0-B7FE-A02F1D90C48D}"/>
  </hyperlinks>
  <printOptions horizontalCentered="1"/>
  <pageMargins left="0.31496062992125984" right="0.31496062992125984" top="0.35433070866141736" bottom="0.35433070866141736" header="0.31496062992125984" footer="0.31496062992125984"/>
  <pageSetup paperSize="8" scale="6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77618F4F-2AA8-46DE-9B90-32D9ED012D47}">
          <x14:formula1>
            <xm:f>'CCG PMC WP'!$F$3:$F$1258</xm:f>
          </x14:formula1>
          <xm:sqref>G60</xm:sqref>
        </x14:dataValidation>
        <x14:dataValidation type="list" allowBlank="1" showInputMessage="1" showErrorMessage="1" xr:uid="{507E7D26-1C38-4A7D-9930-1D197A20EFCE}">
          <x14:formula1>
            <xm:f>'CCG PMC WP'!$B$3:$B$1258</xm:f>
          </x14:formula1>
          <xm:sqref>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14AA-743A-4B15-97AB-3AE7142F9B0E}">
  <dimension ref="B1:Q53"/>
  <sheetViews>
    <sheetView zoomScale="80" zoomScaleNormal="80" workbookViewId="0">
      <pane xSplit="1" ySplit="1" topLeftCell="B2" activePane="bottomRight" state="frozen"/>
      <selection activeCell="B1" sqref="B1"/>
      <selection pane="topRight" activeCell="B1" sqref="B1"/>
      <selection pane="bottomLeft" activeCell="B1" sqref="B1"/>
      <selection pane="bottomRight" activeCell="B2" sqref="B2"/>
    </sheetView>
  </sheetViews>
  <sheetFormatPr defaultColWidth="8.85546875" defaultRowHeight="15" x14ac:dyDescent="0.2"/>
  <cols>
    <col min="1" max="1" width="3.42578125" style="80" customWidth="1"/>
    <col min="2" max="2" width="39.7109375" style="80" customWidth="1"/>
    <col min="3" max="3" width="19.28515625" style="80" customWidth="1"/>
    <col min="4" max="4" width="21" style="80" customWidth="1"/>
    <col min="5" max="5" width="18.140625" style="80" customWidth="1"/>
    <col min="6" max="6" width="27" style="80" customWidth="1"/>
    <col min="7" max="14" width="8.85546875" style="80"/>
    <col min="15" max="15" width="10.140625" style="80" bestFit="1" customWidth="1"/>
    <col min="16" max="16384" width="8.85546875" style="80"/>
  </cols>
  <sheetData>
    <row r="1" spans="2:17" ht="15.75" x14ac:dyDescent="0.25">
      <c r="B1" s="95" t="s">
        <v>2660</v>
      </c>
    </row>
    <row r="2" spans="2:17" ht="15.75" x14ac:dyDescent="0.25">
      <c r="B2" s="95"/>
    </row>
    <row r="3" spans="2:17" ht="16.5" thickBot="1" x14ac:dyDescent="0.3">
      <c r="B3" s="95" t="s">
        <v>2662</v>
      </c>
    </row>
    <row r="4" spans="2:17" ht="102.75" customHeight="1" x14ac:dyDescent="0.2">
      <c r="B4" s="96" t="s">
        <v>41</v>
      </c>
      <c r="C4" s="97" t="s">
        <v>42</v>
      </c>
      <c r="D4" s="98" t="s">
        <v>43</v>
      </c>
      <c r="E4" s="97" t="s">
        <v>45</v>
      </c>
      <c r="F4" s="98" t="s">
        <v>46</v>
      </c>
    </row>
    <row r="5" spans="2:17" ht="15.75" x14ac:dyDescent="0.2">
      <c r="B5" s="99"/>
      <c r="C5" s="100"/>
      <c r="D5" s="101"/>
      <c r="E5" s="100"/>
      <c r="F5" s="101"/>
    </row>
    <row r="6" spans="2:17" ht="21" customHeight="1" thickBot="1" x14ac:dyDescent="0.25">
      <c r="B6" s="102"/>
      <c r="C6" s="103"/>
      <c r="D6" s="104" t="s">
        <v>44</v>
      </c>
      <c r="E6" s="103" t="s">
        <v>44</v>
      </c>
      <c r="F6" s="104" t="s">
        <v>44</v>
      </c>
    </row>
    <row r="7" spans="2:17" ht="15.75" thickBot="1" x14ac:dyDescent="0.25">
      <c r="B7" s="105" t="s">
        <v>2578</v>
      </c>
      <c r="C7" s="106" t="s">
        <v>47</v>
      </c>
      <c r="D7" s="107">
        <v>57317.501852000001</v>
      </c>
      <c r="E7" s="107">
        <v>66414.436451999994</v>
      </c>
      <c r="F7" s="107">
        <v>63684.202451999998</v>
      </c>
      <c r="J7" s="153"/>
      <c r="K7" s="153"/>
      <c r="L7" s="153"/>
      <c r="O7" s="153"/>
      <c r="P7" s="153"/>
      <c r="Q7" s="153"/>
    </row>
    <row r="8" spans="2:17" ht="15.75" thickBot="1" x14ac:dyDescent="0.25">
      <c r="B8" s="105" t="s">
        <v>2579</v>
      </c>
      <c r="C8" s="106">
        <v>5</v>
      </c>
      <c r="D8" s="107">
        <v>36428.443063999999</v>
      </c>
      <c r="E8" s="107">
        <v>43958.115676799993</v>
      </c>
      <c r="F8" s="107">
        <v>42075.697523599993</v>
      </c>
      <c r="J8" s="153"/>
      <c r="K8" s="153"/>
      <c r="L8" s="153"/>
      <c r="O8" s="153"/>
      <c r="P8" s="153"/>
      <c r="Q8" s="153"/>
    </row>
    <row r="9" spans="2:17" ht="15.75" thickBot="1" x14ac:dyDescent="0.25">
      <c r="B9" s="105" t="s">
        <v>48</v>
      </c>
      <c r="C9" s="106" t="s">
        <v>49</v>
      </c>
      <c r="D9" s="107">
        <v>36428.443063999999</v>
      </c>
      <c r="E9" s="107">
        <v>43958.115676799993</v>
      </c>
      <c r="F9" s="107">
        <v>42075.697523599993</v>
      </c>
      <c r="J9" s="153"/>
      <c r="K9" s="153"/>
      <c r="L9" s="153"/>
      <c r="O9" s="153"/>
      <c r="P9" s="153"/>
      <c r="Q9" s="153"/>
    </row>
    <row r="10" spans="2:17" ht="15.75" thickBot="1" x14ac:dyDescent="0.25">
      <c r="B10" s="105" t="s">
        <v>2580</v>
      </c>
      <c r="C10" s="106" t="s">
        <v>49</v>
      </c>
      <c r="D10" s="107">
        <v>36428.443063999999</v>
      </c>
      <c r="E10" s="107">
        <v>43958.115676799993</v>
      </c>
      <c r="F10" s="107">
        <v>42075.697523599993</v>
      </c>
      <c r="J10" s="153"/>
      <c r="K10" s="153"/>
      <c r="L10" s="153"/>
      <c r="O10" s="153"/>
      <c r="P10" s="153"/>
      <c r="Q10" s="153"/>
    </row>
    <row r="11" spans="2:17" ht="15.75" thickBot="1" x14ac:dyDescent="0.25">
      <c r="B11" s="105" t="s">
        <v>2581</v>
      </c>
      <c r="C11" s="106">
        <v>4</v>
      </c>
      <c r="D11" s="107">
        <v>29986.923798</v>
      </c>
      <c r="E11" s="107">
        <v>36228.292557599998</v>
      </c>
      <c r="F11" s="107">
        <v>34983.380197999999</v>
      </c>
      <c r="J11" s="153"/>
      <c r="K11" s="153"/>
      <c r="L11" s="153"/>
      <c r="O11" s="153"/>
      <c r="P11" s="153"/>
      <c r="Q11" s="153"/>
    </row>
    <row r="12" spans="2:17" ht="15.75" thickBot="1" x14ac:dyDescent="0.25">
      <c r="B12" s="105" t="s">
        <v>2582</v>
      </c>
      <c r="C12" s="106">
        <v>7</v>
      </c>
      <c r="D12" s="107">
        <v>55313.35628</v>
      </c>
      <c r="E12" s="107">
        <v>64410.29088</v>
      </c>
      <c r="F12" s="107">
        <v>61680.056879999996</v>
      </c>
      <c r="J12" s="153"/>
      <c r="K12" s="153"/>
      <c r="L12" s="153"/>
      <c r="O12" s="153"/>
      <c r="P12" s="153"/>
      <c r="Q12" s="153"/>
    </row>
    <row r="13" spans="2:17" ht="15.75" thickBot="1" x14ac:dyDescent="0.25">
      <c r="B13" s="105" t="s">
        <v>2583</v>
      </c>
      <c r="C13" s="106" t="s">
        <v>47</v>
      </c>
      <c r="D13" s="107">
        <v>57317.501852000001</v>
      </c>
      <c r="E13" s="107">
        <v>66414.436451999994</v>
      </c>
      <c r="F13" s="107">
        <v>63684.202451999998</v>
      </c>
      <c r="J13" s="153"/>
      <c r="K13" s="153"/>
      <c r="L13" s="153"/>
      <c r="O13" s="153"/>
      <c r="P13" s="153"/>
      <c r="Q13" s="153"/>
    </row>
    <row r="14" spans="2:17" ht="15.75" thickBot="1" x14ac:dyDescent="0.25">
      <c r="B14" s="105" t="s">
        <v>2584</v>
      </c>
      <c r="C14" s="106">
        <v>7</v>
      </c>
      <c r="D14" s="107">
        <v>55313.35628</v>
      </c>
      <c r="E14" s="107">
        <v>64410.29088</v>
      </c>
      <c r="F14" s="107">
        <v>61680.056879999996</v>
      </c>
      <c r="J14" s="153"/>
      <c r="K14" s="153"/>
      <c r="L14" s="153"/>
      <c r="O14" s="153"/>
      <c r="P14" s="153"/>
      <c r="Q14" s="153"/>
    </row>
    <row r="15" spans="2:17" ht="15.75" thickBot="1" x14ac:dyDescent="0.25">
      <c r="B15" s="105" t="s">
        <v>2585</v>
      </c>
      <c r="C15" s="106">
        <v>7</v>
      </c>
      <c r="D15" s="107">
        <v>55313.35628</v>
      </c>
      <c r="E15" s="107">
        <v>64410.29088</v>
      </c>
      <c r="F15" s="107">
        <v>61680.056879999996</v>
      </c>
      <c r="J15" s="153"/>
      <c r="K15" s="153"/>
      <c r="L15" s="153"/>
      <c r="O15" s="153"/>
      <c r="P15" s="153"/>
      <c r="Q15" s="153"/>
    </row>
    <row r="16" spans="2:17" ht="15.75" thickBot="1" x14ac:dyDescent="0.25">
      <c r="B16" s="105" t="s">
        <v>2586</v>
      </c>
      <c r="C16" s="106">
        <v>7</v>
      </c>
      <c r="D16" s="107">
        <v>55313.35628</v>
      </c>
      <c r="E16" s="107">
        <v>64410.29088</v>
      </c>
      <c r="F16" s="107">
        <v>61680.056879999996</v>
      </c>
      <c r="J16" s="153"/>
      <c r="K16" s="153"/>
      <c r="L16" s="153"/>
      <c r="O16" s="153"/>
      <c r="P16" s="153"/>
      <c r="Q16" s="153"/>
    </row>
    <row r="17" spans="2:17" ht="15.75" thickBot="1" x14ac:dyDescent="0.25">
      <c r="B17" s="105" t="s">
        <v>2587</v>
      </c>
      <c r="C17" s="106">
        <v>3</v>
      </c>
      <c r="D17" s="107">
        <v>26418.277236000002</v>
      </c>
      <c r="E17" s="107">
        <v>32324.811636000002</v>
      </c>
      <c r="F17" s="107">
        <v>31414.733636000001</v>
      </c>
      <c r="J17" s="153"/>
      <c r="K17" s="153"/>
      <c r="L17" s="153"/>
      <c r="O17" s="153"/>
      <c r="P17" s="153"/>
      <c r="Q17" s="153"/>
    </row>
    <row r="18" spans="2:17" ht="15.75" thickBot="1" x14ac:dyDescent="0.25">
      <c r="B18" s="105" t="s">
        <v>2588</v>
      </c>
      <c r="C18" s="106">
        <v>4</v>
      </c>
      <c r="D18" s="107">
        <v>29986.923798</v>
      </c>
      <c r="E18" s="107">
        <v>36228.292557599998</v>
      </c>
      <c r="F18" s="107">
        <v>34983.380197999999</v>
      </c>
      <c r="J18" s="153"/>
      <c r="K18" s="153"/>
      <c r="L18" s="153"/>
      <c r="O18" s="153"/>
      <c r="P18" s="153"/>
      <c r="Q18" s="153"/>
    </row>
    <row r="19" spans="2:17" ht="15.75" thickBot="1" x14ac:dyDescent="0.25">
      <c r="B19" s="105" t="s">
        <v>2589</v>
      </c>
      <c r="C19" s="106">
        <v>7</v>
      </c>
      <c r="D19" s="107">
        <v>55313.35628</v>
      </c>
      <c r="E19" s="107">
        <v>64410.29088</v>
      </c>
      <c r="F19" s="107">
        <v>61680.056879999996</v>
      </c>
      <c r="J19" s="153"/>
      <c r="K19" s="153"/>
      <c r="L19" s="153"/>
      <c r="O19" s="153"/>
      <c r="P19" s="153"/>
      <c r="Q19" s="153"/>
    </row>
    <row r="20" spans="2:17" ht="15.75" thickBot="1" x14ac:dyDescent="0.25">
      <c r="B20" s="193" t="s">
        <v>2590</v>
      </c>
      <c r="C20" s="106" t="s">
        <v>50</v>
      </c>
      <c r="D20" s="107">
        <v>63243.00832417878</v>
      </c>
      <c r="E20" s="107">
        <v>72339.942924178773</v>
      </c>
      <c r="F20" s="107">
        <v>69609.708924178776</v>
      </c>
      <c r="J20" s="153"/>
      <c r="K20" s="153"/>
      <c r="L20" s="153"/>
      <c r="O20" s="153"/>
      <c r="P20" s="153"/>
      <c r="Q20" s="153"/>
    </row>
    <row r="21" spans="2:17" x14ac:dyDescent="0.2">
      <c r="B21" s="174" t="s">
        <v>2646</v>
      </c>
      <c r="C21" s="175"/>
      <c r="D21" s="175"/>
      <c r="E21" s="175"/>
      <c r="F21" s="175"/>
      <c r="G21" s="175"/>
      <c r="H21" s="175"/>
      <c r="I21" s="175"/>
      <c r="J21" s="175"/>
      <c r="K21" s="175"/>
      <c r="L21" s="175"/>
      <c r="M21" s="175"/>
      <c r="N21" s="175"/>
      <c r="O21" s="175"/>
      <c r="P21" s="175"/>
    </row>
    <row r="22" spans="2:17" x14ac:dyDescent="0.2">
      <c r="B22" s="174" t="s">
        <v>56</v>
      </c>
      <c r="C22" s="175"/>
      <c r="D22" s="175"/>
      <c r="E22" s="175"/>
      <c r="F22" s="175"/>
      <c r="G22" s="175"/>
      <c r="H22" s="175"/>
      <c r="I22" s="175"/>
      <c r="J22" s="175"/>
      <c r="K22" s="175"/>
      <c r="L22" s="175"/>
      <c r="M22" s="175"/>
      <c r="N22" s="175"/>
      <c r="O22" s="175"/>
      <c r="P22" s="175"/>
    </row>
    <row r="23" spans="2:17" x14ac:dyDescent="0.2">
      <c r="B23" s="174" t="s">
        <v>57</v>
      </c>
      <c r="C23" s="175"/>
      <c r="D23" s="175"/>
      <c r="E23" s="175"/>
      <c r="F23" s="175"/>
      <c r="G23" s="175"/>
      <c r="H23" s="175"/>
      <c r="I23" s="175"/>
      <c r="J23" s="175"/>
      <c r="K23" s="175"/>
      <c r="L23" s="175"/>
      <c r="M23" s="175"/>
      <c r="N23" s="175"/>
      <c r="O23" s="175"/>
      <c r="P23" s="175"/>
    </row>
    <row r="24" spans="2:17" x14ac:dyDescent="0.2">
      <c r="B24" s="176" t="s">
        <v>2676</v>
      </c>
      <c r="C24" s="175"/>
      <c r="D24" s="175"/>
      <c r="E24" s="175"/>
      <c r="F24" s="175"/>
      <c r="G24" s="175"/>
      <c r="H24" s="175"/>
      <c r="I24" s="175"/>
      <c r="J24" s="175"/>
      <c r="K24" s="175"/>
      <c r="L24" s="175"/>
      <c r="M24" s="175"/>
      <c r="N24" s="175"/>
      <c r="O24" s="175"/>
      <c r="P24" s="175"/>
    </row>
    <row r="25" spans="2:17" x14ac:dyDescent="0.2">
      <c r="B25" s="176" t="s">
        <v>51</v>
      </c>
      <c r="C25" s="175"/>
      <c r="D25" s="175"/>
      <c r="E25" s="175"/>
      <c r="F25" s="175"/>
      <c r="G25" s="175"/>
      <c r="H25" s="175"/>
      <c r="I25" s="175"/>
      <c r="J25" s="175"/>
      <c r="K25" s="175"/>
      <c r="L25" s="175"/>
      <c r="M25" s="175"/>
      <c r="N25" s="175"/>
      <c r="O25" s="175"/>
      <c r="P25" s="175"/>
    </row>
    <row r="26" spans="2:17" x14ac:dyDescent="0.2">
      <c r="B26" s="194"/>
    </row>
    <row r="28" spans="2:17" ht="16.5" thickBot="1" x14ac:dyDescent="0.3">
      <c r="B28" s="95" t="s">
        <v>2663</v>
      </c>
      <c r="C28" s="81"/>
      <c r="D28" s="81"/>
      <c r="E28" s="81"/>
      <c r="F28" s="81"/>
    </row>
    <row r="29" spans="2:17" ht="93.75" customHeight="1" x14ac:dyDescent="0.2">
      <c r="B29" s="96" t="s">
        <v>41</v>
      </c>
      <c r="C29" s="97" t="s">
        <v>42</v>
      </c>
      <c r="D29" s="98" t="s">
        <v>58</v>
      </c>
      <c r="E29" s="98" t="s">
        <v>45</v>
      </c>
      <c r="F29" s="98" t="s">
        <v>46</v>
      </c>
      <c r="H29" s="153"/>
      <c r="I29" s="153"/>
      <c r="J29" s="153"/>
    </row>
    <row r="30" spans="2:17" ht="16.5" thickBot="1" x14ac:dyDescent="0.25">
      <c r="B30" s="102"/>
      <c r="C30" s="103"/>
      <c r="D30" s="104" t="s">
        <v>44</v>
      </c>
      <c r="E30" s="104" t="s">
        <v>44</v>
      </c>
      <c r="F30" s="104" t="s">
        <v>44</v>
      </c>
      <c r="H30" s="153"/>
      <c r="I30" s="153"/>
      <c r="J30" s="153"/>
    </row>
    <row r="31" spans="2:17" ht="16.5" thickBot="1" x14ac:dyDescent="0.25">
      <c r="B31" s="259" t="s">
        <v>2655</v>
      </c>
      <c r="C31" s="191">
        <v>4</v>
      </c>
      <c r="D31" s="107">
        <v>14993</v>
      </c>
      <c r="E31" s="107">
        <v>18114</v>
      </c>
      <c r="F31" s="107">
        <v>17492</v>
      </c>
      <c r="H31" s="153"/>
      <c r="I31" s="153"/>
      <c r="J31" s="153"/>
      <c r="K31" s="153"/>
    </row>
    <row r="32" spans="2:17" ht="15.6" customHeight="1" thickBot="1" x14ac:dyDescent="0.25">
      <c r="B32" s="260"/>
      <c r="C32" s="106">
        <v>5</v>
      </c>
      <c r="D32" s="107">
        <v>18214.221532</v>
      </c>
      <c r="E32" s="107">
        <v>21979.057838399996</v>
      </c>
      <c r="F32" s="107">
        <v>21037.848761799996</v>
      </c>
      <c r="H32" s="153"/>
      <c r="I32" s="153"/>
      <c r="J32" s="153"/>
      <c r="K32" s="153"/>
      <c r="L32" s="153"/>
      <c r="M32" s="153"/>
    </row>
    <row r="33" spans="2:17" ht="16.5" customHeight="1" thickBot="1" x14ac:dyDescent="0.25">
      <c r="B33" s="260"/>
      <c r="C33" s="106">
        <v>6</v>
      </c>
      <c r="D33" s="107">
        <v>22637.072432000004</v>
      </c>
      <c r="E33" s="107">
        <v>27185.539732000001</v>
      </c>
      <c r="F33" s="107">
        <v>25820.422732000003</v>
      </c>
      <c r="H33" s="153"/>
      <c r="I33" s="153"/>
      <c r="J33" s="153"/>
      <c r="K33" s="153"/>
      <c r="L33" s="153"/>
      <c r="M33" s="153"/>
    </row>
    <row r="34" spans="2:17" ht="15.75" thickBot="1" x14ac:dyDescent="0.25">
      <c r="B34" s="260"/>
      <c r="C34" s="106">
        <v>7</v>
      </c>
      <c r="D34" s="107">
        <v>27656.67814</v>
      </c>
      <c r="E34" s="107">
        <v>32205.14544</v>
      </c>
      <c r="F34" s="107">
        <v>30840.028439999998</v>
      </c>
      <c r="K34" s="153"/>
      <c r="L34" s="153"/>
      <c r="M34" s="153"/>
    </row>
    <row r="35" spans="2:17" ht="16.5" customHeight="1" thickBot="1" x14ac:dyDescent="0.25">
      <c r="B35" s="261"/>
      <c r="C35" s="106" t="s">
        <v>50</v>
      </c>
      <c r="D35" s="107">
        <v>31621.50416208939</v>
      </c>
      <c r="E35" s="107">
        <v>36169.971462089386</v>
      </c>
      <c r="F35" s="107">
        <v>34804.854462089388</v>
      </c>
      <c r="K35" s="153"/>
      <c r="L35" s="153"/>
      <c r="M35" s="153"/>
    </row>
    <row r="36" spans="2:17" x14ac:dyDescent="0.2">
      <c r="B36" s="177" t="s">
        <v>2647</v>
      </c>
      <c r="C36" s="178"/>
      <c r="D36" s="179"/>
      <c r="E36" s="179"/>
      <c r="F36" s="179"/>
      <c r="G36" s="175"/>
      <c r="H36" s="175"/>
      <c r="I36" s="175"/>
      <c r="J36" s="175"/>
      <c r="K36" s="175"/>
      <c r="L36" s="175"/>
      <c r="M36" s="175"/>
      <c r="N36" s="175"/>
      <c r="O36" s="175"/>
      <c r="P36" s="175"/>
      <c r="Q36" s="175"/>
    </row>
    <row r="37" spans="2:17" x14ac:dyDescent="0.2">
      <c r="B37" s="108" t="s">
        <v>60</v>
      </c>
      <c r="C37" s="109"/>
      <c r="D37" s="110"/>
      <c r="E37" s="110"/>
      <c r="F37" s="110"/>
    </row>
    <row r="38" spans="2:17" x14ac:dyDescent="0.2">
      <c r="B38" s="108" t="s">
        <v>61</v>
      </c>
      <c r="C38" s="109"/>
      <c r="D38" s="110"/>
      <c r="E38" s="110"/>
      <c r="F38" s="110"/>
    </row>
    <row r="39" spans="2:17" x14ac:dyDescent="0.2">
      <c r="B39" s="111" t="s">
        <v>59</v>
      </c>
      <c r="C39" s="109"/>
      <c r="D39" s="110"/>
      <c r="E39" s="110"/>
      <c r="F39" s="110"/>
    </row>
    <row r="40" spans="2:17" x14ac:dyDescent="0.2">
      <c r="B40" s="111"/>
      <c r="C40" s="109"/>
      <c r="D40" s="110"/>
      <c r="E40" s="110"/>
      <c r="F40" s="110"/>
    </row>
    <row r="41" spans="2:17" x14ac:dyDescent="0.2">
      <c r="B41" s="111"/>
      <c r="C41" s="109"/>
      <c r="D41" s="110"/>
      <c r="E41" s="110"/>
      <c r="F41" s="110"/>
    </row>
    <row r="42" spans="2:17" ht="16.5" thickBot="1" x14ac:dyDescent="0.3">
      <c r="B42" s="152" t="s">
        <v>2664</v>
      </c>
      <c r="C42" s="81"/>
      <c r="D42" s="81"/>
      <c r="E42" s="81"/>
      <c r="F42" s="81"/>
    </row>
    <row r="43" spans="2:17" ht="47.45" customHeight="1" thickBot="1" x14ac:dyDescent="0.3">
      <c r="B43" s="112" t="s">
        <v>52</v>
      </c>
      <c r="C43" s="257" t="s">
        <v>53</v>
      </c>
      <c r="D43" s="257"/>
      <c r="E43" s="81"/>
      <c r="F43" s="81"/>
    </row>
    <row r="44" spans="2:17" ht="105.6" customHeight="1" thickBot="1" x14ac:dyDescent="0.3">
      <c r="B44" s="113" t="s">
        <v>54</v>
      </c>
      <c r="C44" s="258" t="s">
        <v>2632</v>
      </c>
      <c r="D44" s="258"/>
      <c r="E44" s="81"/>
      <c r="F44" s="81"/>
    </row>
    <row r="45" spans="2:17" ht="120.6" customHeight="1" thickBot="1" x14ac:dyDescent="0.3">
      <c r="B45" s="113" t="s">
        <v>55</v>
      </c>
      <c r="C45" s="258" t="s">
        <v>2633</v>
      </c>
      <c r="D45" s="258"/>
      <c r="E45" s="81"/>
      <c r="F45" s="81"/>
    </row>
    <row r="46" spans="2:17" ht="15.75" x14ac:dyDescent="0.25">
      <c r="B46" s="111"/>
      <c r="C46" s="81"/>
      <c r="D46" s="81"/>
      <c r="E46" s="81"/>
      <c r="F46" s="81"/>
    </row>
    <row r="47" spans="2:17" ht="15.75" x14ac:dyDescent="0.25">
      <c r="C47" s="81"/>
      <c r="D47" s="81"/>
      <c r="E47" s="81"/>
      <c r="F47" s="81"/>
    </row>
    <row r="48" spans="2:17" ht="15.75" x14ac:dyDescent="0.25">
      <c r="B48" s="82"/>
      <c r="C48" s="81"/>
      <c r="D48" s="81"/>
      <c r="E48" s="81"/>
      <c r="F48" s="81"/>
    </row>
    <row r="49" spans="2:6" ht="15.75" x14ac:dyDescent="0.25">
      <c r="C49" s="81"/>
      <c r="D49" s="81"/>
      <c r="E49" s="81"/>
      <c r="F49" s="81"/>
    </row>
    <row r="50" spans="2:6" ht="15.75" x14ac:dyDescent="0.25">
      <c r="C50" s="81"/>
      <c r="D50" s="81"/>
      <c r="E50" s="81"/>
      <c r="F50" s="81"/>
    </row>
    <row r="51" spans="2:6" ht="15.75" x14ac:dyDescent="0.25">
      <c r="C51" s="81"/>
      <c r="D51" s="81"/>
      <c r="E51" s="81"/>
      <c r="F51" s="81"/>
    </row>
    <row r="52" spans="2:6" ht="15.75" x14ac:dyDescent="0.25">
      <c r="B52" s="83"/>
      <c r="C52" s="81"/>
      <c r="D52" s="81"/>
      <c r="E52" s="81"/>
      <c r="F52" s="81"/>
    </row>
    <row r="53" spans="2:6" ht="15.75" x14ac:dyDescent="0.25">
      <c r="B53" s="83"/>
      <c r="C53" s="81"/>
      <c r="D53" s="81"/>
      <c r="E53" s="81"/>
      <c r="F53" s="81"/>
    </row>
  </sheetData>
  <sheetProtection algorithmName="SHA-512" hashValue="njEi2jph0CVpbF5N5Aq1JDJ2EtFSgog1Z5lOTFmsYTpQF0YSpSJY8sbjv6wbfENHuqGotp96JfZ6jrVCwZUCfA==" saltValue="6FDcBr+Z/LN0aDjjVwqKiQ==" spinCount="100000" sheet="1" objects="1" scenarios="1"/>
  <mergeCells count="4">
    <mergeCell ref="C43:D43"/>
    <mergeCell ref="C44:D44"/>
    <mergeCell ref="C45:D45"/>
    <mergeCell ref="B31:B35"/>
  </mergeCells>
  <hyperlinks>
    <hyperlink ref="B20" location="_ftn3" display="_ftn3" xr:uid="{E68DD5A1-1111-4007-BABF-5697E9197805}"/>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56592-47A6-40F6-9F9E-71910E9FD6EB}">
  <dimension ref="B1:Q55"/>
  <sheetViews>
    <sheetView zoomScale="80" zoomScaleNormal="80" workbookViewId="0">
      <pane xSplit="1" ySplit="1" topLeftCell="B2" activePane="bottomRight" state="frozen"/>
      <selection activeCell="B1" sqref="B1"/>
      <selection pane="topRight" activeCell="B1" sqref="B1"/>
      <selection pane="bottomLeft" activeCell="B1" sqref="B1"/>
      <selection pane="bottomRight" activeCell="B2" sqref="B2"/>
    </sheetView>
  </sheetViews>
  <sheetFormatPr defaultColWidth="8.85546875" defaultRowHeight="15" x14ac:dyDescent="0.2"/>
  <cols>
    <col min="1" max="1" width="3.42578125" style="80" customWidth="1"/>
    <col min="2" max="2" width="39.7109375" style="80" customWidth="1"/>
    <col min="3" max="3" width="19.28515625" style="80" customWidth="1"/>
    <col min="4" max="4" width="21" style="80" customWidth="1"/>
    <col min="5" max="5" width="18.140625" style="80" customWidth="1"/>
    <col min="6" max="6" width="27" style="80" customWidth="1"/>
    <col min="7" max="10" width="8.85546875" style="80"/>
    <col min="11" max="13" width="9.5703125" style="80" bestFit="1" customWidth="1"/>
    <col min="14" max="14" width="8.85546875" style="80"/>
    <col min="15" max="15" width="10.140625" style="80" bestFit="1" customWidth="1"/>
    <col min="16" max="16384" width="8.85546875" style="80"/>
  </cols>
  <sheetData>
    <row r="1" spans="2:17" ht="15.75" x14ac:dyDescent="0.25">
      <c r="B1" s="95" t="s">
        <v>2661</v>
      </c>
    </row>
    <row r="2" spans="2:17" ht="15.75" x14ac:dyDescent="0.25">
      <c r="B2" s="95"/>
    </row>
    <row r="3" spans="2:17" ht="16.5" thickBot="1" x14ac:dyDescent="0.3">
      <c r="B3" s="95" t="s">
        <v>2665</v>
      </c>
    </row>
    <row r="4" spans="2:17" ht="102.75" customHeight="1" x14ac:dyDescent="0.2">
      <c r="B4" s="96" t="s">
        <v>41</v>
      </c>
      <c r="C4" s="97" t="s">
        <v>42</v>
      </c>
      <c r="D4" s="98" t="s">
        <v>43</v>
      </c>
      <c r="E4" s="97" t="s">
        <v>45</v>
      </c>
      <c r="F4" s="98" t="s">
        <v>46</v>
      </c>
    </row>
    <row r="5" spans="2:17" ht="15.75" x14ac:dyDescent="0.2">
      <c r="B5" s="99"/>
      <c r="C5" s="100"/>
      <c r="D5" s="101"/>
      <c r="E5" s="100"/>
      <c r="F5" s="101"/>
    </row>
    <row r="6" spans="2:17" ht="21" customHeight="1" thickBot="1" x14ac:dyDescent="0.25">
      <c r="B6" s="102"/>
      <c r="C6" s="103"/>
      <c r="D6" s="104" t="s">
        <v>44</v>
      </c>
      <c r="E6" s="103" t="s">
        <v>44</v>
      </c>
      <c r="F6" s="104" t="s">
        <v>44</v>
      </c>
    </row>
    <row r="7" spans="2:17" ht="15.75" thickBot="1" x14ac:dyDescent="0.25">
      <c r="B7" s="105" t="s">
        <v>2578</v>
      </c>
      <c r="C7" s="106" t="s">
        <v>47</v>
      </c>
      <c r="D7" s="107">
        <v>59311.993052000005</v>
      </c>
      <c r="E7" s="107">
        <v>68767.831652000008</v>
      </c>
      <c r="F7" s="107">
        <v>65947.871652000002</v>
      </c>
      <c r="K7" s="201"/>
      <c r="L7" s="201"/>
      <c r="M7" s="201"/>
      <c r="Q7" s="153"/>
    </row>
    <row r="8" spans="2:17" ht="15.75" thickBot="1" x14ac:dyDescent="0.25">
      <c r="B8" s="105" t="s">
        <v>2579</v>
      </c>
      <c r="C8" s="106">
        <v>5</v>
      </c>
      <c r="D8" s="107">
        <v>38187.083063999999</v>
      </c>
      <c r="E8" s="107">
        <v>46075.659676800002</v>
      </c>
      <c r="F8" s="107">
        <v>44103.515523599999</v>
      </c>
      <c r="K8" s="201"/>
      <c r="L8" s="201"/>
      <c r="M8" s="201"/>
      <c r="Q8" s="153"/>
    </row>
    <row r="9" spans="2:17" ht="15.75" thickBot="1" x14ac:dyDescent="0.25">
      <c r="B9" s="105" t="s">
        <v>48</v>
      </c>
      <c r="C9" s="106" t="s">
        <v>49</v>
      </c>
      <c r="D9" s="107">
        <v>38187.083063999999</v>
      </c>
      <c r="E9" s="107">
        <v>46075.659676800002</v>
      </c>
      <c r="F9" s="107">
        <v>44103.515523599999</v>
      </c>
      <c r="K9" s="201"/>
      <c r="L9" s="201"/>
      <c r="M9" s="201"/>
      <c r="Q9" s="153"/>
    </row>
    <row r="10" spans="2:17" ht="15.75" thickBot="1" x14ac:dyDescent="0.25">
      <c r="B10" s="105" t="s">
        <v>2580</v>
      </c>
      <c r="C10" s="106" t="s">
        <v>49</v>
      </c>
      <c r="D10" s="107">
        <v>38187.083063999999</v>
      </c>
      <c r="E10" s="107">
        <v>46075.659676800002</v>
      </c>
      <c r="F10" s="107">
        <v>44103.515523599999</v>
      </c>
      <c r="K10" s="201"/>
      <c r="L10" s="201"/>
      <c r="M10" s="201"/>
      <c r="Q10" s="153"/>
    </row>
    <row r="11" spans="2:17" ht="15.75" thickBot="1" x14ac:dyDescent="0.25">
      <c r="B11" s="105" t="s">
        <v>2581</v>
      </c>
      <c r="C11" s="106">
        <v>4</v>
      </c>
      <c r="D11" s="107">
        <v>31745.563797999999</v>
      </c>
      <c r="E11" s="107">
        <v>38345.8365576</v>
      </c>
      <c r="F11" s="107">
        <v>37011.198197999998</v>
      </c>
      <c r="K11" s="201"/>
      <c r="L11" s="201"/>
      <c r="M11" s="201"/>
      <c r="Q11" s="153"/>
    </row>
    <row r="12" spans="2:17" ht="15.75" thickBot="1" x14ac:dyDescent="0.25">
      <c r="B12" s="105" t="s">
        <v>2582</v>
      </c>
      <c r="C12" s="106">
        <v>7</v>
      </c>
      <c r="D12" s="107">
        <v>57465.081613333328</v>
      </c>
      <c r="E12" s="107">
        <v>66920.920213333331</v>
      </c>
      <c r="F12" s="107">
        <v>64100.960213333325</v>
      </c>
      <c r="K12" s="201"/>
      <c r="L12" s="201"/>
      <c r="M12" s="201"/>
      <c r="Q12" s="153"/>
    </row>
    <row r="13" spans="2:17" ht="15.75" thickBot="1" x14ac:dyDescent="0.25">
      <c r="B13" s="105" t="s">
        <v>2583</v>
      </c>
      <c r="C13" s="106" t="s">
        <v>47</v>
      </c>
      <c r="D13" s="107">
        <v>59311.993052000005</v>
      </c>
      <c r="E13" s="107">
        <v>68767.831652000008</v>
      </c>
      <c r="F13" s="107">
        <v>65947.871652000002</v>
      </c>
      <c r="K13" s="201"/>
      <c r="L13" s="201"/>
      <c r="M13" s="201"/>
      <c r="Q13" s="153"/>
    </row>
    <row r="14" spans="2:17" ht="15.75" thickBot="1" x14ac:dyDescent="0.25">
      <c r="B14" s="105" t="s">
        <v>2584</v>
      </c>
      <c r="C14" s="106">
        <v>7</v>
      </c>
      <c r="D14" s="107">
        <v>57465.081613333328</v>
      </c>
      <c r="E14" s="107">
        <v>66920.920213333331</v>
      </c>
      <c r="F14" s="107">
        <v>64100.960213333325</v>
      </c>
      <c r="K14" s="201"/>
      <c r="L14" s="201"/>
      <c r="M14" s="201"/>
      <c r="Q14" s="153"/>
    </row>
    <row r="15" spans="2:17" ht="15.75" thickBot="1" x14ac:dyDescent="0.25">
      <c r="B15" s="105" t="s">
        <v>2585</v>
      </c>
      <c r="C15" s="106">
        <v>7</v>
      </c>
      <c r="D15" s="107">
        <v>57465.081613333328</v>
      </c>
      <c r="E15" s="107">
        <v>66920.920213333331</v>
      </c>
      <c r="F15" s="107">
        <v>64100.960213333325</v>
      </c>
      <c r="K15" s="201"/>
      <c r="L15" s="201"/>
      <c r="M15" s="201"/>
      <c r="Q15" s="153"/>
    </row>
    <row r="16" spans="2:17" ht="15.75" thickBot="1" x14ac:dyDescent="0.25">
      <c r="B16" s="105" t="s">
        <v>2586</v>
      </c>
      <c r="C16" s="106">
        <v>7</v>
      </c>
      <c r="D16" s="107">
        <v>57465.081613333328</v>
      </c>
      <c r="E16" s="107">
        <v>66920.920213333331</v>
      </c>
      <c r="F16" s="107">
        <v>64100.960213333325</v>
      </c>
      <c r="K16" s="201"/>
      <c r="L16" s="201"/>
      <c r="M16" s="201"/>
      <c r="Q16" s="153"/>
    </row>
    <row r="17" spans="2:17" ht="15.75" thickBot="1" x14ac:dyDescent="0.25">
      <c r="B17" s="105" t="s">
        <v>2587</v>
      </c>
      <c r="C17" s="106">
        <v>3</v>
      </c>
      <c r="D17" s="107">
        <v>28176.917236000001</v>
      </c>
      <c r="E17" s="107">
        <v>34442.355636</v>
      </c>
      <c r="F17" s="107">
        <v>33442.551636000004</v>
      </c>
      <c r="K17" s="201"/>
      <c r="L17" s="201"/>
      <c r="M17" s="201"/>
      <c r="Q17" s="153"/>
    </row>
    <row r="18" spans="2:17" ht="15.75" thickBot="1" x14ac:dyDescent="0.25">
      <c r="B18" s="105" t="s">
        <v>2588</v>
      </c>
      <c r="C18" s="106">
        <v>4</v>
      </c>
      <c r="D18" s="107">
        <v>31745.563797999999</v>
      </c>
      <c r="E18" s="107">
        <v>38345.8365576</v>
      </c>
      <c r="F18" s="107">
        <v>37011.198197999998</v>
      </c>
      <c r="K18" s="201"/>
      <c r="L18" s="201"/>
      <c r="M18" s="201"/>
      <c r="Q18" s="153"/>
    </row>
    <row r="19" spans="2:17" ht="15.75" thickBot="1" x14ac:dyDescent="0.25">
      <c r="B19" s="105" t="s">
        <v>2589</v>
      </c>
      <c r="C19" s="106">
        <v>7</v>
      </c>
      <c r="D19" s="107">
        <v>57465.081613333328</v>
      </c>
      <c r="E19" s="107">
        <v>66920.920213333331</v>
      </c>
      <c r="F19" s="107">
        <v>64100.960213333325</v>
      </c>
      <c r="K19" s="201"/>
      <c r="L19" s="201"/>
      <c r="M19" s="201"/>
      <c r="Q19" s="153"/>
    </row>
    <row r="20" spans="2:17" ht="15.75" thickBot="1" x14ac:dyDescent="0.25">
      <c r="B20" s="193" t="s">
        <v>2590</v>
      </c>
      <c r="C20" s="106" t="s">
        <v>50</v>
      </c>
      <c r="D20" s="107">
        <v>65001.648324178779</v>
      </c>
      <c r="E20" s="107">
        <v>74457.486924178782</v>
      </c>
      <c r="F20" s="107">
        <v>71637.526924178776</v>
      </c>
      <c r="K20" s="201"/>
      <c r="L20" s="201"/>
      <c r="M20" s="201"/>
      <c r="Q20" s="153"/>
    </row>
    <row r="21" spans="2:17" ht="15.75" thickBot="1" x14ac:dyDescent="0.25">
      <c r="B21" s="193" t="s">
        <v>2668</v>
      </c>
      <c r="C21" s="106">
        <v>4</v>
      </c>
      <c r="D21" s="107">
        <v>31745.563797999999</v>
      </c>
      <c r="E21" s="107">
        <v>38345.8365576</v>
      </c>
      <c r="F21" s="107">
        <v>37011.198197999998</v>
      </c>
      <c r="K21" s="201"/>
      <c r="L21" s="201"/>
      <c r="M21" s="201"/>
      <c r="Q21" s="153"/>
    </row>
    <row r="22" spans="2:17" ht="15.75" thickBot="1" x14ac:dyDescent="0.25">
      <c r="B22" s="193" t="s">
        <v>2669</v>
      </c>
      <c r="C22" s="106" t="s">
        <v>50</v>
      </c>
      <c r="D22" s="107">
        <v>65001.648324178779</v>
      </c>
      <c r="E22" s="107">
        <v>74457.486924178782</v>
      </c>
      <c r="F22" s="107">
        <v>71637.526924178776</v>
      </c>
      <c r="K22" s="201"/>
      <c r="L22" s="201"/>
      <c r="M22" s="201"/>
      <c r="Q22" s="153"/>
    </row>
    <row r="23" spans="2:17" x14ac:dyDescent="0.2">
      <c r="B23" s="174" t="s">
        <v>2646</v>
      </c>
      <c r="C23" s="175"/>
      <c r="D23" s="175"/>
      <c r="E23" s="175"/>
      <c r="F23" s="175"/>
      <c r="G23" s="175"/>
      <c r="H23" s="175"/>
      <c r="I23" s="175"/>
      <c r="J23" s="175"/>
      <c r="K23" s="202"/>
      <c r="L23" s="175"/>
      <c r="M23" s="175"/>
      <c r="N23" s="175"/>
      <c r="O23" s="175"/>
      <c r="P23" s="175"/>
    </row>
    <row r="24" spans="2:17" x14ac:dyDescent="0.2">
      <c r="B24" s="174" t="s">
        <v>56</v>
      </c>
      <c r="C24" s="175"/>
      <c r="D24" s="175"/>
      <c r="E24" s="175"/>
      <c r="F24" s="175"/>
      <c r="G24" s="175"/>
      <c r="H24" s="175"/>
      <c r="I24" s="175"/>
      <c r="N24" s="175"/>
      <c r="O24" s="175"/>
      <c r="P24" s="175"/>
    </row>
    <row r="25" spans="2:17" x14ac:dyDescent="0.2">
      <c r="B25" s="174" t="s">
        <v>57</v>
      </c>
      <c r="C25" s="175"/>
      <c r="D25" s="175"/>
      <c r="E25" s="175"/>
      <c r="F25" s="175"/>
      <c r="G25" s="175"/>
      <c r="H25" s="175"/>
      <c r="I25" s="175"/>
      <c r="N25" s="175"/>
      <c r="O25" s="175"/>
      <c r="P25" s="175"/>
    </row>
    <row r="26" spans="2:17" x14ac:dyDescent="0.2">
      <c r="B26" s="176" t="s">
        <v>2676</v>
      </c>
      <c r="C26" s="175"/>
      <c r="D26" s="175"/>
      <c r="E26" s="175"/>
      <c r="F26" s="175"/>
      <c r="G26" s="175"/>
      <c r="H26" s="175"/>
      <c r="I26" s="175"/>
      <c r="N26" s="175"/>
      <c r="O26" s="175"/>
      <c r="P26" s="175"/>
    </row>
    <row r="27" spans="2:17" x14ac:dyDescent="0.2">
      <c r="B27" s="176" t="s">
        <v>51</v>
      </c>
      <c r="C27" s="175"/>
      <c r="D27" s="175"/>
      <c r="E27" s="175"/>
      <c r="F27" s="175"/>
      <c r="G27" s="175"/>
      <c r="H27" s="175"/>
      <c r="I27" s="175"/>
      <c r="N27" s="175"/>
      <c r="O27" s="175"/>
      <c r="P27" s="175"/>
    </row>
    <row r="28" spans="2:17" x14ac:dyDescent="0.2">
      <c r="B28" s="84"/>
    </row>
    <row r="30" spans="2:17" ht="16.5" thickBot="1" x14ac:dyDescent="0.3">
      <c r="B30" s="95" t="s">
        <v>2666</v>
      </c>
      <c r="C30" s="81"/>
      <c r="D30" s="81"/>
      <c r="E30" s="81"/>
      <c r="F30" s="81"/>
    </row>
    <row r="31" spans="2:17" ht="93.75" customHeight="1" x14ac:dyDescent="0.2">
      <c r="B31" s="96" t="s">
        <v>41</v>
      </c>
      <c r="C31" s="97" t="s">
        <v>42</v>
      </c>
      <c r="D31" s="98" t="s">
        <v>58</v>
      </c>
      <c r="E31" s="98" t="s">
        <v>45</v>
      </c>
      <c r="F31" s="98" t="s">
        <v>46</v>
      </c>
      <c r="H31" s="153"/>
      <c r="I31" s="153"/>
      <c r="J31" s="153"/>
    </row>
    <row r="32" spans="2:17" ht="16.5" thickBot="1" x14ac:dyDescent="0.25">
      <c r="B32" s="102"/>
      <c r="C32" s="103"/>
      <c r="D32" s="104" t="s">
        <v>44</v>
      </c>
      <c r="E32" s="104" t="s">
        <v>44</v>
      </c>
      <c r="F32" s="104" t="s">
        <v>44</v>
      </c>
      <c r="H32" s="153"/>
      <c r="I32" s="153"/>
      <c r="J32" s="153"/>
    </row>
    <row r="33" spans="2:17" ht="16.5" thickBot="1" x14ac:dyDescent="0.25">
      <c r="B33" s="259" t="s">
        <v>2655</v>
      </c>
      <c r="C33" s="191">
        <v>4</v>
      </c>
      <c r="D33" s="107">
        <v>15872.781899</v>
      </c>
      <c r="E33" s="107">
        <v>19172.9182788</v>
      </c>
      <c r="F33" s="107">
        <v>18505.599098999999</v>
      </c>
      <c r="H33" s="153"/>
      <c r="I33" s="153"/>
      <c r="J33" s="175"/>
      <c r="K33" s="175"/>
      <c r="L33" s="175"/>
      <c r="M33" s="175"/>
    </row>
    <row r="34" spans="2:17" ht="15.6" customHeight="1" thickBot="1" x14ac:dyDescent="0.25">
      <c r="B34" s="260"/>
      <c r="C34" s="106">
        <v>5</v>
      </c>
      <c r="D34" s="107">
        <v>19093.541531999999</v>
      </c>
      <c r="E34" s="107">
        <v>23037.829838400001</v>
      </c>
      <c r="F34" s="107">
        <v>22051.7577618</v>
      </c>
      <c r="H34" s="153"/>
      <c r="I34" s="153"/>
      <c r="J34" s="175"/>
      <c r="K34" s="203"/>
      <c r="L34" s="203"/>
      <c r="M34" s="203"/>
    </row>
    <row r="35" spans="2:17" ht="16.5" customHeight="1" thickBot="1" x14ac:dyDescent="0.25">
      <c r="B35" s="260"/>
      <c r="C35" s="106">
        <v>6</v>
      </c>
      <c r="D35" s="107">
        <v>23550.787398666667</v>
      </c>
      <c r="E35" s="107">
        <v>28278.706698666669</v>
      </c>
      <c r="F35" s="107">
        <v>26868.726698666665</v>
      </c>
      <c r="H35" s="153"/>
      <c r="I35" s="153"/>
      <c r="J35" s="175"/>
      <c r="K35" s="203"/>
      <c r="L35" s="203"/>
      <c r="M35" s="203"/>
    </row>
    <row r="36" spans="2:17" ht="15.75" thickBot="1" x14ac:dyDescent="0.25">
      <c r="B36" s="260"/>
      <c r="C36" s="106">
        <v>7</v>
      </c>
      <c r="D36" s="107">
        <v>28732.540806666664</v>
      </c>
      <c r="E36" s="107">
        <v>33460.460106666666</v>
      </c>
      <c r="F36" s="107">
        <v>32050.480106666662</v>
      </c>
      <c r="J36" s="175"/>
      <c r="K36" s="203"/>
      <c r="L36" s="203"/>
      <c r="M36" s="203"/>
    </row>
    <row r="37" spans="2:17" ht="16.5" customHeight="1" thickBot="1" x14ac:dyDescent="0.25">
      <c r="B37" s="261"/>
      <c r="C37" s="106" t="s">
        <v>50</v>
      </c>
      <c r="D37" s="107">
        <v>32500.82416208939</v>
      </c>
      <c r="E37" s="107">
        <v>37228.743462089391</v>
      </c>
      <c r="F37" s="107">
        <v>35818.763462089388</v>
      </c>
      <c r="K37" s="201"/>
      <c r="L37" s="201"/>
      <c r="M37" s="201"/>
    </row>
    <row r="38" spans="2:17" x14ac:dyDescent="0.2">
      <c r="B38" s="177" t="s">
        <v>2647</v>
      </c>
      <c r="C38" s="178"/>
      <c r="D38" s="179"/>
      <c r="E38" s="179"/>
      <c r="F38" s="179"/>
      <c r="G38" s="175"/>
      <c r="H38" s="175"/>
      <c r="I38" s="175"/>
      <c r="K38" s="201"/>
      <c r="L38" s="201"/>
      <c r="M38" s="201"/>
      <c r="Q38" s="175"/>
    </row>
    <row r="39" spans="2:17" x14ac:dyDescent="0.2">
      <c r="B39" s="108" t="s">
        <v>60</v>
      </c>
      <c r="C39" s="109"/>
      <c r="D39" s="110"/>
      <c r="E39" s="110"/>
      <c r="F39" s="110"/>
    </row>
    <row r="40" spans="2:17" x14ac:dyDescent="0.2">
      <c r="B40" s="108" t="s">
        <v>61</v>
      </c>
      <c r="C40" s="109"/>
      <c r="D40" s="110"/>
      <c r="E40" s="110"/>
      <c r="F40" s="110"/>
    </row>
    <row r="41" spans="2:17" x14ac:dyDescent="0.2">
      <c r="B41" s="111" t="s">
        <v>59</v>
      </c>
      <c r="C41" s="109"/>
      <c r="D41" s="110"/>
      <c r="E41" s="110"/>
      <c r="F41" s="110"/>
    </row>
    <row r="42" spans="2:17" x14ac:dyDescent="0.2">
      <c r="B42" s="111"/>
      <c r="C42" s="109"/>
      <c r="D42" s="110"/>
      <c r="E42" s="110"/>
      <c r="F42" s="110"/>
    </row>
    <row r="43" spans="2:17" x14ac:dyDescent="0.2">
      <c r="B43" s="111"/>
      <c r="C43" s="109"/>
      <c r="D43" s="110"/>
      <c r="E43" s="110"/>
      <c r="F43" s="110"/>
    </row>
    <row r="44" spans="2:17" ht="16.5" thickBot="1" x14ac:dyDescent="0.3">
      <c r="B44" s="152" t="s">
        <v>2667</v>
      </c>
      <c r="C44" s="81"/>
      <c r="D44" s="81"/>
      <c r="E44" s="81"/>
      <c r="F44" s="81"/>
    </row>
    <row r="45" spans="2:17" ht="47.45" customHeight="1" thickBot="1" x14ac:dyDescent="0.3">
      <c r="B45" s="112" t="s">
        <v>52</v>
      </c>
      <c r="C45" s="257" t="s">
        <v>53</v>
      </c>
      <c r="D45" s="257"/>
      <c r="E45" s="81"/>
      <c r="F45" s="81"/>
    </row>
    <row r="46" spans="2:17" ht="105.6" customHeight="1" thickBot="1" x14ac:dyDescent="0.3">
      <c r="B46" s="113" t="s">
        <v>54</v>
      </c>
      <c r="C46" s="258" t="s">
        <v>2670</v>
      </c>
      <c r="D46" s="258"/>
      <c r="E46" s="81"/>
      <c r="F46" s="81"/>
    </row>
    <row r="47" spans="2:17" ht="120.6" customHeight="1" thickBot="1" x14ac:dyDescent="0.3">
      <c r="B47" s="113" t="s">
        <v>55</v>
      </c>
      <c r="C47" s="258" t="s">
        <v>2671</v>
      </c>
      <c r="D47" s="258"/>
      <c r="E47" s="81"/>
      <c r="F47" s="81"/>
    </row>
    <row r="48" spans="2:17" ht="15.75" x14ac:dyDescent="0.25">
      <c r="B48" s="111"/>
      <c r="C48" s="81"/>
      <c r="D48" s="81"/>
      <c r="E48" s="81"/>
      <c r="F48" s="81"/>
    </row>
    <row r="49" spans="2:6" ht="15.75" x14ac:dyDescent="0.25">
      <c r="C49" s="81"/>
      <c r="D49" s="81"/>
      <c r="E49" s="81"/>
      <c r="F49" s="81"/>
    </row>
    <row r="50" spans="2:6" ht="15.75" x14ac:dyDescent="0.25">
      <c r="B50" s="82"/>
      <c r="C50" s="81"/>
      <c r="D50" s="81"/>
      <c r="E50" s="81"/>
      <c r="F50" s="81"/>
    </row>
    <row r="51" spans="2:6" ht="15.75" x14ac:dyDescent="0.25">
      <c r="C51" s="81"/>
      <c r="D51" s="81"/>
      <c r="E51" s="81"/>
      <c r="F51" s="81"/>
    </row>
    <row r="52" spans="2:6" ht="15.75" x14ac:dyDescent="0.25">
      <c r="C52" s="81"/>
      <c r="D52" s="81"/>
      <c r="E52" s="81"/>
      <c r="F52" s="81"/>
    </row>
    <row r="53" spans="2:6" ht="15.75" x14ac:dyDescent="0.25">
      <c r="C53" s="81"/>
      <c r="D53" s="81"/>
      <c r="E53" s="81"/>
      <c r="F53" s="81"/>
    </row>
    <row r="54" spans="2:6" ht="15.75" x14ac:dyDescent="0.25">
      <c r="B54" s="83"/>
      <c r="C54" s="81"/>
      <c r="D54" s="81"/>
      <c r="E54" s="81"/>
      <c r="F54" s="81"/>
    </row>
    <row r="55" spans="2:6" ht="15.75" x14ac:dyDescent="0.25">
      <c r="B55" s="83"/>
      <c r="C55" s="81"/>
      <c r="D55" s="81"/>
      <c r="E55" s="81"/>
      <c r="F55" s="81"/>
    </row>
  </sheetData>
  <sheetProtection algorithmName="SHA-512" hashValue="4PJIjKZD1IJAUs3zDliJltt6Icw5BNlurJ7YTL0Nbbo7YYqlxKDJAyaO9Esc/zrlIf+PbFOgMHx2PH18MEexvA==" saltValue="OGvNHfEDS/+XAknlGC4hDQ==" spinCount="100000" sheet="1" objects="1" scenarios="1"/>
  <mergeCells count="4">
    <mergeCell ref="B33:B37"/>
    <mergeCell ref="C45:D45"/>
    <mergeCell ref="C46:D46"/>
    <mergeCell ref="C47:D47"/>
  </mergeCells>
  <hyperlinks>
    <hyperlink ref="B20" location="_ftn3" display="_ftn3" xr:uid="{ED003C60-209A-4772-AF9A-7355EFB904EC}"/>
    <hyperlink ref="B21" location="_ftn3" display="_ftn3" xr:uid="{6CCC1B9C-C435-4496-9089-E4E150967239}"/>
    <hyperlink ref="B22" location="_ftn3" display="_ftn3" xr:uid="{B125C398-51E4-43AD-84DD-F4ED406E6632}"/>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32CE-92D8-4159-A887-1A338EB28525}">
  <dimension ref="A1:H1258"/>
  <sheetViews>
    <sheetView workbookViewId="0">
      <pane ySplit="2" topLeftCell="A3" activePane="bottomLeft" state="frozen"/>
      <selection pane="bottomLeft" activeCell="A3" sqref="A3"/>
    </sheetView>
  </sheetViews>
  <sheetFormatPr defaultColWidth="9.140625" defaultRowHeight="12.75" x14ac:dyDescent="0.2"/>
  <cols>
    <col min="1" max="1" width="9.140625" style="93"/>
    <col min="2" max="2" width="61.140625" style="93" bestFit="1" customWidth="1"/>
    <col min="3" max="3" width="11.28515625" style="93" bestFit="1" customWidth="1"/>
    <col min="4" max="6" width="9.140625" style="93"/>
    <col min="7" max="7" width="65.42578125" style="93" bestFit="1" customWidth="1"/>
    <col min="8" max="8" width="15.7109375" style="93" customWidth="1"/>
    <col min="9" max="16384" width="9.140625" style="93"/>
  </cols>
  <sheetData>
    <row r="1" spans="1:8" x14ac:dyDescent="0.2">
      <c r="A1" s="93" t="s">
        <v>2639</v>
      </c>
      <c r="C1" s="94">
        <f>SUM(C4:C1258)</f>
        <v>61276524.001439072</v>
      </c>
      <c r="H1" s="94">
        <f>SUM(H4:H1258)</f>
        <v>61276524.001439042</v>
      </c>
    </row>
    <row r="2" spans="1:8" x14ac:dyDescent="0.2">
      <c r="A2" s="93" t="s">
        <v>1323</v>
      </c>
      <c r="B2" s="93" t="s">
        <v>1324</v>
      </c>
      <c r="C2" s="93" t="s">
        <v>1325</v>
      </c>
      <c r="F2" s="93" t="s">
        <v>1323</v>
      </c>
      <c r="G2" s="93" t="s">
        <v>1324</v>
      </c>
      <c r="H2" s="93" t="s">
        <v>1325</v>
      </c>
    </row>
    <row r="4" spans="1:8" x14ac:dyDescent="0.2">
      <c r="A4" s="93" t="s">
        <v>664</v>
      </c>
      <c r="B4" s="93" t="s">
        <v>1919</v>
      </c>
      <c r="C4" s="94">
        <v>43849.728611649625</v>
      </c>
      <c r="F4" s="93" t="s">
        <v>1159</v>
      </c>
      <c r="G4" s="93" t="s">
        <v>2413</v>
      </c>
      <c r="H4" s="94">
        <v>26277.791552292911</v>
      </c>
    </row>
    <row r="5" spans="1:8" x14ac:dyDescent="0.2">
      <c r="A5" s="93" t="s">
        <v>409</v>
      </c>
      <c r="B5" s="93" t="s">
        <v>1664</v>
      </c>
      <c r="C5" s="94">
        <v>54651.034655097385</v>
      </c>
      <c r="F5" s="93" t="s">
        <v>695</v>
      </c>
      <c r="G5" s="93" t="s">
        <v>1949</v>
      </c>
      <c r="H5" s="94">
        <v>32339.475382767894</v>
      </c>
    </row>
    <row r="6" spans="1:8" x14ac:dyDescent="0.2">
      <c r="A6" s="93" t="s">
        <v>237</v>
      </c>
      <c r="B6" s="93" t="s">
        <v>1494</v>
      </c>
      <c r="C6" s="94">
        <v>50323.570754723085</v>
      </c>
      <c r="F6" s="93" t="s">
        <v>1039</v>
      </c>
      <c r="G6" s="93" t="s">
        <v>2293</v>
      </c>
      <c r="H6" s="94">
        <v>86283.903296458491</v>
      </c>
    </row>
    <row r="7" spans="1:8" x14ac:dyDescent="0.2">
      <c r="A7" s="93" t="s">
        <v>278</v>
      </c>
      <c r="B7" s="93" t="s">
        <v>1534</v>
      </c>
      <c r="C7" s="94">
        <v>41491.62268354086</v>
      </c>
      <c r="F7" s="93" t="s">
        <v>1083</v>
      </c>
      <c r="G7" s="93" t="s">
        <v>2337</v>
      </c>
      <c r="H7" s="94">
        <v>47191.832327835298</v>
      </c>
    </row>
    <row r="8" spans="1:8" x14ac:dyDescent="0.2">
      <c r="A8" s="93" t="s">
        <v>520</v>
      </c>
      <c r="B8" s="93" t="s">
        <v>1775</v>
      </c>
      <c r="C8" s="94">
        <v>33151.120789089502</v>
      </c>
      <c r="F8" s="93" t="s">
        <v>164</v>
      </c>
      <c r="G8" s="93" t="s">
        <v>1421</v>
      </c>
      <c r="H8" s="94">
        <v>29794.563607058313</v>
      </c>
    </row>
    <row r="9" spans="1:8" x14ac:dyDescent="0.2">
      <c r="A9" s="93" t="s">
        <v>126</v>
      </c>
      <c r="B9" s="93" t="s">
        <v>1384</v>
      </c>
      <c r="C9" s="94">
        <v>43286.115628880187</v>
      </c>
      <c r="F9" s="93" t="s">
        <v>859</v>
      </c>
      <c r="G9" s="93" t="s">
        <v>2113</v>
      </c>
      <c r="H9" s="94">
        <v>102822.94497162521</v>
      </c>
    </row>
    <row r="10" spans="1:8" x14ac:dyDescent="0.2">
      <c r="A10" s="93" t="s">
        <v>572</v>
      </c>
      <c r="B10" s="93" t="s">
        <v>1827</v>
      </c>
      <c r="C10" s="94">
        <v>23122.764769983281</v>
      </c>
      <c r="F10" s="93" t="s">
        <v>241</v>
      </c>
      <c r="G10" s="93" t="s">
        <v>1498</v>
      </c>
      <c r="H10" s="94">
        <v>53596.476094508529</v>
      </c>
    </row>
    <row r="11" spans="1:8" x14ac:dyDescent="0.2">
      <c r="A11" s="93" t="s">
        <v>608</v>
      </c>
      <c r="B11" s="93" t="s">
        <v>1863</v>
      </c>
      <c r="C11" s="94">
        <v>32820.702095617802</v>
      </c>
      <c r="F11" s="93" t="s">
        <v>824</v>
      </c>
      <c r="G11" s="93" t="s">
        <v>2078</v>
      </c>
      <c r="H11" s="94">
        <v>20596.897748593616</v>
      </c>
    </row>
    <row r="12" spans="1:8" x14ac:dyDescent="0.2">
      <c r="A12" s="93" t="s">
        <v>1007</v>
      </c>
      <c r="B12" s="93" t="s">
        <v>2261</v>
      </c>
      <c r="C12" s="94">
        <v>28179.979571213058</v>
      </c>
      <c r="F12" s="93" t="s">
        <v>1070</v>
      </c>
      <c r="G12" s="93" t="s">
        <v>2324</v>
      </c>
      <c r="H12" s="94">
        <v>51170.94414601606</v>
      </c>
    </row>
    <row r="13" spans="1:8" x14ac:dyDescent="0.2">
      <c r="A13" s="93" t="s">
        <v>1008</v>
      </c>
      <c r="B13" s="93" t="s">
        <v>2262</v>
      </c>
      <c r="C13" s="94">
        <v>31804.608904034969</v>
      </c>
      <c r="F13" s="93" t="s">
        <v>1297</v>
      </c>
      <c r="G13" s="93" t="s">
        <v>2551</v>
      </c>
      <c r="H13" s="94">
        <v>51467.140434888119</v>
      </c>
    </row>
    <row r="14" spans="1:8" x14ac:dyDescent="0.2">
      <c r="A14" s="93" t="s">
        <v>894</v>
      </c>
      <c r="B14" s="93" t="s">
        <v>2148</v>
      </c>
      <c r="C14" s="94">
        <v>42734.236942948963</v>
      </c>
      <c r="F14" s="93" t="s">
        <v>1271</v>
      </c>
      <c r="G14" s="93" t="s">
        <v>2525</v>
      </c>
      <c r="H14" s="94">
        <v>55974.622520412784</v>
      </c>
    </row>
    <row r="15" spans="1:8" x14ac:dyDescent="0.2">
      <c r="A15" s="93" t="s">
        <v>904</v>
      </c>
      <c r="B15" s="93" t="s">
        <v>2158</v>
      </c>
      <c r="C15" s="94">
        <v>76579.835498596018</v>
      </c>
      <c r="F15" s="93" t="s">
        <v>542</v>
      </c>
      <c r="G15" s="93" t="s">
        <v>1797</v>
      </c>
      <c r="H15" s="94">
        <v>48733.864851444057</v>
      </c>
    </row>
    <row r="16" spans="1:8" x14ac:dyDescent="0.2">
      <c r="A16" s="93" t="s">
        <v>695</v>
      </c>
      <c r="B16" s="93" t="s">
        <v>1949</v>
      </c>
      <c r="C16" s="94">
        <v>32339.475382767894</v>
      </c>
      <c r="F16" s="93" t="s">
        <v>619</v>
      </c>
      <c r="G16" s="93" t="s">
        <v>1874</v>
      </c>
      <c r="H16" s="94">
        <v>31679.563515518046</v>
      </c>
    </row>
    <row r="17" spans="1:8" x14ac:dyDescent="0.2">
      <c r="A17" s="93" t="s">
        <v>744</v>
      </c>
      <c r="B17" s="93" t="s">
        <v>1998</v>
      </c>
      <c r="C17" s="94">
        <v>33419.020574138682</v>
      </c>
      <c r="F17" s="93" t="s">
        <v>1024</v>
      </c>
      <c r="G17" s="93" t="s">
        <v>2278</v>
      </c>
      <c r="H17" s="94">
        <v>32142.336317373993</v>
      </c>
    </row>
    <row r="18" spans="1:8" x14ac:dyDescent="0.2">
      <c r="A18" s="93" t="s">
        <v>238</v>
      </c>
      <c r="B18" s="93" t="s">
        <v>1495</v>
      </c>
      <c r="C18" s="94">
        <v>49685.558332993904</v>
      </c>
      <c r="F18" s="93" t="s">
        <v>194</v>
      </c>
      <c r="G18" s="93" t="s">
        <v>1451</v>
      </c>
      <c r="H18" s="94">
        <v>49332.462361772981</v>
      </c>
    </row>
    <row r="19" spans="1:8" x14ac:dyDescent="0.2">
      <c r="A19" s="93" t="s">
        <v>219</v>
      </c>
      <c r="B19" s="93" t="s">
        <v>1476</v>
      </c>
      <c r="C19" s="94">
        <v>61048.324643128231</v>
      </c>
      <c r="F19" s="93" t="s">
        <v>1224</v>
      </c>
      <c r="G19" s="93" t="s">
        <v>2478</v>
      </c>
      <c r="H19" s="94">
        <v>43744.729594132405</v>
      </c>
    </row>
    <row r="20" spans="1:8" x14ac:dyDescent="0.2">
      <c r="A20" s="93" t="s">
        <v>719</v>
      </c>
      <c r="B20" s="93" t="s">
        <v>1973</v>
      </c>
      <c r="C20" s="94">
        <v>41404.262264677243</v>
      </c>
      <c r="F20" s="93" t="s">
        <v>1033</v>
      </c>
      <c r="G20" s="93" t="s">
        <v>2287</v>
      </c>
      <c r="H20" s="94">
        <v>36940.516636904584</v>
      </c>
    </row>
    <row r="21" spans="1:8" x14ac:dyDescent="0.2">
      <c r="A21" s="93" t="s">
        <v>573</v>
      </c>
      <c r="B21" s="93" t="s">
        <v>1828</v>
      </c>
      <c r="C21" s="94">
        <v>40141.164935776935</v>
      </c>
      <c r="F21" s="93" t="s">
        <v>326</v>
      </c>
      <c r="G21" s="93" t="s">
        <v>1582</v>
      </c>
      <c r="H21" s="94">
        <v>55122.05784333378</v>
      </c>
    </row>
    <row r="22" spans="1:8" x14ac:dyDescent="0.2">
      <c r="A22" s="93" t="s">
        <v>480</v>
      </c>
      <c r="B22" s="93" t="s">
        <v>1735</v>
      </c>
      <c r="C22" s="94">
        <v>47247.833047976652</v>
      </c>
      <c r="F22" s="93" t="s">
        <v>261</v>
      </c>
      <c r="G22" s="93" t="s">
        <v>1517</v>
      </c>
      <c r="H22" s="94">
        <v>42216.683478879931</v>
      </c>
    </row>
    <row r="23" spans="1:8" x14ac:dyDescent="0.2">
      <c r="A23" s="93" t="s">
        <v>363</v>
      </c>
      <c r="B23" s="93" t="s">
        <v>1619</v>
      </c>
      <c r="C23" s="94">
        <v>84446.05802301431</v>
      </c>
      <c r="F23" s="93" t="s">
        <v>334</v>
      </c>
      <c r="G23" s="93" t="s">
        <v>1590</v>
      </c>
      <c r="H23" s="94">
        <v>53291.194492918483</v>
      </c>
    </row>
    <row r="24" spans="1:8" x14ac:dyDescent="0.2">
      <c r="A24" s="93" t="s">
        <v>141</v>
      </c>
      <c r="B24" s="93" t="s">
        <v>1398</v>
      </c>
      <c r="C24" s="94">
        <v>41225.437594421266</v>
      </c>
      <c r="F24" s="93" t="s">
        <v>1212</v>
      </c>
      <c r="G24" s="93" t="s">
        <v>2466</v>
      </c>
      <c r="H24" s="94">
        <v>27637.552972443998</v>
      </c>
    </row>
    <row r="25" spans="1:8" x14ac:dyDescent="0.2">
      <c r="A25" s="93" t="s">
        <v>574</v>
      </c>
      <c r="B25" s="93" t="s">
        <v>1829</v>
      </c>
      <c r="C25" s="94">
        <v>29686.055931368563</v>
      </c>
      <c r="F25" s="93" t="s">
        <v>1223</v>
      </c>
      <c r="G25" s="93" t="s">
        <v>2477</v>
      </c>
      <c r="H25" s="94">
        <v>77159.762895943742</v>
      </c>
    </row>
    <row r="26" spans="1:8" x14ac:dyDescent="0.2">
      <c r="A26" s="93" t="s">
        <v>575</v>
      </c>
      <c r="B26" s="93" t="s">
        <v>1830</v>
      </c>
      <c r="C26" s="94">
        <v>50822.225420308896</v>
      </c>
      <c r="F26" s="93" t="s">
        <v>1165</v>
      </c>
      <c r="G26" s="93" t="s">
        <v>2419</v>
      </c>
      <c r="H26" s="94">
        <v>37104.454499565058</v>
      </c>
    </row>
    <row r="27" spans="1:8" x14ac:dyDescent="0.2">
      <c r="A27" s="93" t="s">
        <v>468</v>
      </c>
      <c r="B27" s="93" t="s">
        <v>1723</v>
      </c>
      <c r="C27" s="94">
        <v>63371.710417853901</v>
      </c>
      <c r="F27" s="93" t="s">
        <v>1143</v>
      </c>
      <c r="G27" s="93" t="s">
        <v>2397</v>
      </c>
      <c r="H27" s="94">
        <v>29342.075212562602</v>
      </c>
    </row>
    <row r="28" spans="1:8" x14ac:dyDescent="0.2">
      <c r="A28" s="93" t="s">
        <v>1243</v>
      </c>
      <c r="B28" s="93" t="s">
        <v>2497</v>
      </c>
      <c r="C28" s="94">
        <v>42056.007476385683</v>
      </c>
      <c r="F28" s="93" t="s">
        <v>652</v>
      </c>
      <c r="G28" s="93" t="s">
        <v>1907</v>
      </c>
      <c r="H28" s="94">
        <v>74327.762729611743</v>
      </c>
    </row>
    <row r="29" spans="1:8" x14ac:dyDescent="0.2">
      <c r="A29" s="93" t="s">
        <v>521</v>
      </c>
      <c r="B29" s="93" t="s">
        <v>1776</v>
      </c>
      <c r="C29" s="94">
        <v>61338.773186690494</v>
      </c>
      <c r="F29" s="93" t="s">
        <v>501</v>
      </c>
      <c r="G29" s="93" t="s">
        <v>1756</v>
      </c>
      <c r="H29" s="94">
        <v>39353.493500097444</v>
      </c>
    </row>
    <row r="30" spans="1:8" x14ac:dyDescent="0.2">
      <c r="A30" s="93" t="s">
        <v>720</v>
      </c>
      <c r="B30" s="93" t="s">
        <v>1974</v>
      </c>
      <c r="C30" s="94">
        <v>51538.741864779906</v>
      </c>
      <c r="F30" s="93" t="s">
        <v>1231</v>
      </c>
      <c r="G30" s="93" t="s">
        <v>2485</v>
      </c>
      <c r="H30" s="94">
        <v>76337.758540217779</v>
      </c>
    </row>
    <row r="31" spans="1:8" x14ac:dyDescent="0.2">
      <c r="A31" s="93" t="s">
        <v>1291</v>
      </c>
      <c r="B31" s="93" t="s">
        <v>2545</v>
      </c>
      <c r="C31" s="94">
        <v>31212.280337138749</v>
      </c>
      <c r="F31" s="93" t="s">
        <v>323</v>
      </c>
      <c r="G31" s="93" t="s">
        <v>1579</v>
      </c>
      <c r="H31" s="94">
        <v>38136.794599460009</v>
      </c>
    </row>
    <row r="32" spans="1:8" x14ac:dyDescent="0.2">
      <c r="A32" s="93" t="s">
        <v>705</v>
      </c>
      <c r="B32" s="93" t="s">
        <v>1959</v>
      </c>
      <c r="C32" s="94">
        <v>54002.785606907266</v>
      </c>
      <c r="F32" s="93" t="s">
        <v>724</v>
      </c>
      <c r="G32" s="93" t="s">
        <v>1978</v>
      </c>
      <c r="H32" s="94">
        <v>50076.671235456241</v>
      </c>
    </row>
    <row r="33" spans="1:8" x14ac:dyDescent="0.2">
      <c r="A33" s="93" t="s">
        <v>1079</v>
      </c>
      <c r="B33" s="93" t="s">
        <v>2333</v>
      </c>
      <c r="C33" s="94">
        <v>36264.926011194708</v>
      </c>
      <c r="F33" s="93" t="s">
        <v>903</v>
      </c>
      <c r="G33" s="93" t="s">
        <v>2157</v>
      </c>
      <c r="H33" s="94">
        <v>49769.092557347147</v>
      </c>
    </row>
    <row r="34" spans="1:8" x14ac:dyDescent="0.2">
      <c r="A34" s="93" t="s">
        <v>1080</v>
      </c>
      <c r="B34" s="93" t="s">
        <v>2334</v>
      </c>
      <c r="C34" s="94">
        <v>50423.466158755196</v>
      </c>
      <c r="F34" s="93" t="s">
        <v>416</v>
      </c>
      <c r="G34" s="93" t="s">
        <v>1671</v>
      </c>
      <c r="H34" s="94">
        <v>46033.313754711569</v>
      </c>
    </row>
    <row r="35" spans="1:8" x14ac:dyDescent="0.2">
      <c r="A35" s="93" t="s">
        <v>650</v>
      </c>
      <c r="B35" s="93" t="s">
        <v>1905</v>
      </c>
      <c r="C35" s="94">
        <v>32521.525837603396</v>
      </c>
      <c r="F35" s="93" t="s">
        <v>815</v>
      </c>
      <c r="G35" s="93" t="s">
        <v>2069</v>
      </c>
      <c r="H35" s="94">
        <v>63589.09899532047</v>
      </c>
    </row>
    <row r="36" spans="1:8" x14ac:dyDescent="0.2">
      <c r="A36" s="93" t="s">
        <v>256</v>
      </c>
      <c r="B36" s="93" t="s">
        <v>1513</v>
      </c>
      <c r="C36" s="94">
        <v>82179.649934321831</v>
      </c>
      <c r="F36" s="93" t="s">
        <v>942</v>
      </c>
      <c r="G36" s="93" t="s">
        <v>2196</v>
      </c>
      <c r="H36" s="94">
        <v>90627.958206399722</v>
      </c>
    </row>
    <row r="37" spans="1:8" x14ac:dyDescent="0.2">
      <c r="A37" s="93" t="s">
        <v>342</v>
      </c>
      <c r="B37" s="93" t="s">
        <v>1598</v>
      </c>
      <c r="C37" s="94">
        <v>40415.341747201797</v>
      </c>
      <c r="F37" s="93" t="s">
        <v>480</v>
      </c>
      <c r="G37" s="93" t="s">
        <v>1735</v>
      </c>
      <c r="H37" s="94">
        <v>47247.833047976652</v>
      </c>
    </row>
    <row r="38" spans="1:8" x14ac:dyDescent="0.2">
      <c r="A38" s="93" t="s">
        <v>729</v>
      </c>
      <c r="B38" s="93" t="s">
        <v>1983</v>
      </c>
      <c r="C38" s="94">
        <v>89286.275961896303</v>
      </c>
      <c r="F38" s="93" t="s">
        <v>1038</v>
      </c>
      <c r="G38" s="93" t="s">
        <v>2292</v>
      </c>
      <c r="H38" s="94">
        <v>60189.494958747913</v>
      </c>
    </row>
    <row r="39" spans="1:8" x14ac:dyDescent="0.2">
      <c r="A39" s="93" t="s">
        <v>676</v>
      </c>
      <c r="B39" s="93" t="s">
        <v>1930</v>
      </c>
      <c r="C39" s="94">
        <v>43692.108038415463</v>
      </c>
      <c r="F39" s="93" t="s">
        <v>704</v>
      </c>
      <c r="G39" s="93" t="s">
        <v>1958</v>
      </c>
      <c r="H39" s="94">
        <v>34159.497916036678</v>
      </c>
    </row>
    <row r="40" spans="1:8" x14ac:dyDescent="0.2">
      <c r="A40" s="93" t="s">
        <v>982</v>
      </c>
      <c r="B40" s="93" t="s">
        <v>2236</v>
      </c>
      <c r="C40" s="94">
        <v>32426.049523724047</v>
      </c>
      <c r="F40" s="93" t="s">
        <v>956</v>
      </c>
      <c r="G40" s="93" t="s">
        <v>2210</v>
      </c>
      <c r="H40" s="94">
        <v>42355.469535726857</v>
      </c>
    </row>
    <row r="41" spans="1:8" x14ac:dyDescent="0.2">
      <c r="A41" s="93" t="s">
        <v>983</v>
      </c>
      <c r="B41" s="93" t="s">
        <v>2237</v>
      </c>
      <c r="C41" s="94">
        <v>42366.876913855056</v>
      </c>
      <c r="F41" s="93" t="s">
        <v>1302</v>
      </c>
      <c r="G41" s="93" t="s">
        <v>2556</v>
      </c>
      <c r="H41" s="94">
        <v>29701.289195889822</v>
      </c>
    </row>
    <row r="42" spans="1:8" x14ac:dyDescent="0.2">
      <c r="A42" s="93" t="s">
        <v>1292</v>
      </c>
      <c r="B42" s="93" t="s">
        <v>2546</v>
      </c>
      <c r="C42" s="94">
        <v>39117.585010268711</v>
      </c>
      <c r="F42" s="93" t="s">
        <v>838</v>
      </c>
      <c r="G42" s="93" t="s">
        <v>2092</v>
      </c>
      <c r="H42" s="94">
        <v>43076.714070043585</v>
      </c>
    </row>
    <row r="43" spans="1:8" x14ac:dyDescent="0.2">
      <c r="A43" s="93" t="s">
        <v>103</v>
      </c>
      <c r="B43" s="93" t="s">
        <v>1361</v>
      </c>
      <c r="C43" s="94">
        <v>29476.112875505714</v>
      </c>
      <c r="F43" s="93" t="s">
        <v>1100</v>
      </c>
      <c r="G43" s="93" t="s">
        <v>2354</v>
      </c>
      <c r="H43" s="94">
        <v>33556.119817523257</v>
      </c>
    </row>
    <row r="44" spans="1:8" x14ac:dyDescent="0.2">
      <c r="A44" s="93" t="s">
        <v>481</v>
      </c>
      <c r="B44" s="93" t="s">
        <v>1736</v>
      </c>
      <c r="C44" s="94">
        <v>31961.030674539332</v>
      </c>
      <c r="F44" s="93" t="s">
        <v>853</v>
      </c>
      <c r="G44" s="93" t="s">
        <v>2107</v>
      </c>
      <c r="H44" s="94">
        <v>44414.201383140302</v>
      </c>
    </row>
    <row r="45" spans="1:8" x14ac:dyDescent="0.2">
      <c r="A45" s="93" t="s">
        <v>984</v>
      </c>
      <c r="B45" s="93" t="s">
        <v>2238</v>
      </c>
      <c r="C45" s="94">
        <v>54677.181876539958</v>
      </c>
      <c r="F45" s="93" t="s">
        <v>1028</v>
      </c>
      <c r="G45" s="93" t="s">
        <v>2282</v>
      </c>
      <c r="H45" s="94">
        <v>55196.784938237412</v>
      </c>
    </row>
    <row r="46" spans="1:8" x14ac:dyDescent="0.2">
      <c r="A46" s="93" t="s">
        <v>985</v>
      </c>
      <c r="B46" s="93" t="s">
        <v>2239</v>
      </c>
      <c r="C46" s="94">
        <v>40251.511680795484</v>
      </c>
      <c r="F46" s="93" t="s">
        <v>598</v>
      </c>
      <c r="G46" s="93" t="s">
        <v>1853</v>
      </c>
      <c r="H46" s="94">
        <v>89456.535099805624</v>
      </c>
    </row>
    <row r="47" spans="1:8" x14ac:dyDescent="0.2">
      <c r="A47" s="93" t="s">
        <v>609</v>
      </c>
      <c r="B47" s="93" t="s">
        <v>1864</v>
      </c>
      <c r="C47" s="94">
        <v>30434.110712208952</v>
      </c>
      <c r="F47" s="93" t="s">
        <v>1254</v>
      </c>
      <c r="G47" s="93" t="s">
        <v>2508</v>
      </c>
      <c r="H47" s="94">
        <v>41035.484173260804</v>
      </c>
    </row>
    <row r="48" spans="1:8" x14ac:dyDescent="0.2">
      <c r="A48" s="93" t="s">
        <v>610</v>
      </c>
      <c r="B48" s="93" t="s">
        <v>1865</v>
      </c>
      <c r="C48" s="94">
        <v>40426.205463511957</v>
      </c>
      <c r="F48" s="93" t="s">
        <v>656</v>
      </c>
      <c r="G48" s="93" t="s">
        <v>1911</v>
      </c>
      <c r="H48" s="94">
        <v>22545.821291263761</v>
      </c>
    </row>
    <row r="49" spans="1:8" x14ac:dyDescent="0.2">
      <c r="A49" s="93" t="s">
        <v>611</v>
      </c>
      <c r="B49" s="93" t="s">
        <v>1866</v>
      </c>
      <c r="C49" s="94">
        <v>63616.811890363606</v>
      </c>
      <c r="F49" s="93" t="s">
        <v>137</v>
      </c>
      <c r="G49" s="93" t="s">
        <v>1395</v>
      </c>
      <c r="H49" s="94">
        <v>32242.590612817035</v>
      </c>
    </row>
    <row r="50" spans="1:8" x14ac:dyDescent="0.2">
      <c r="A50" s="93" t="s">
        <v>1220</v>
      </c>
      <c r="B50" s="93" t="s">
        <v>2474</v>
      </c>
      <c r="C50" s="94">
        <v>65833.617600909885</v>
      </c>
      <c r="F50" s="93" t="s">
        <v>136</v>
      </c>
      <c r="G50" s="93" t="s">
        <v>1394</v>
      </c>
      <c r="H50" s="94">
        <v>40277.750749140439</v>
      </c>
    </row>
    <row r="51" spans="1:8" x14ac:dyDescent="0.2">
      <c r="A51" s="93" t="s">
        <v>1239</v>
      </c>
      <c r="B51" s="93" t="s">
        <v>2493</v>
      </c>
      <c r="C51" s="94">
        <v>39009.262113265315</v>
      </c>
      <c r="F51" s="93" t="s">
        <v>784</v>
      </c>
      <c r="G51" s="93" t="s">
        <v>2038</v>
      </c>
      <c r="H51" s="94">
        <v>50886.541044035548</v>
      </c>
    </row>
    <row r="52" spans="1:8" x14ac:dyDescent="0.2">
      <c r="A52" s="93" t="s">
        <v>500</v>
      </c>
      <c r="B52" s="93" t="s">
        <v>1755</v>
      </c>
      <c r="C52" s="94">
        <v>31526.388700470583</v>
      </c>
      <c r="F52" s="93" t="s">
        <v>1164</v>
      </c>
      <c r="G52" s="93" t="s">
        <v>2418</v>
      </c>
      <c r="H52" s="94">
        <v>54201.827353350716</v>
      </c>
    </row>
    <row r="53" spans="1:8" x14ac:dyDescent="0.2">
      <c r="A53" s="93" t="s">
        <v>1081</v>
      </c>
      <c r="B53" s="93" t="s">
        <v>2335</v>
      </c>
      <c r="C53" s="94">
        <v>47497.772424181327</v>
      </c>
      <c r="F53" s="93" t="s">
        <v>1162</v>
      </c>
      <c r="G53" s="93" t="s">
        <v>2416</v>
      </c>
      <c r="H53" s="94">
        <v>38518.057820140915</v>
      </c>
    </row>
    <row r="54" spans="1:8" x14ac:dyDescent="0.2">
      <c r="A54" s="93" t="s">
        <v>576</v>
      </c>
      <c r="B54" s="93" t="s">
        <v>1831</v>
      </c>
      <c r="C54" s="94">
        <v>29601.267763496086</v>
      </c>
      <c r="F54" s="93" t="s">
        <v>1301</v>
      </c>
      <c r="G54" s="93" t="s">
        <v>2555</v>
      </c>
      <c r="H54" s="94">
        <v>29758.6702771368</v>
      </c>
    </row>
    <row r="55" spans="1:8" x14ac:dyDescent="0.2">
      <c r="A55" s="93" t="s">
        <v>522</v>
      </c>
      <c r="B55" s="93" t="s">
        <v>1777</v>
      </c>
      <c r="C55" s="94">
        <v>41841.67747622254</v>
      </c>
      <c r="F55" s="93" t="s">
        <v>1291</v>
      </c>
      <c r="G55" s="93" t="s">
        <v>2545</v>
      </c>
      <c r="H55" s="94">
        <v>31212.280337138749</v>
      </c>
    </row>
    <row r="56" spans="1:8" x14ac:dyDescent="0.2">
      <c r="A56" s="93" t="s">
        <v>905</v>
      </c>
      <c r="B56" s="93" t="s">
        <v>2159</v>
      </c>
      <c r="C56" s="94">
        <v>102931.41178025601</v>
      </c>
      <c r="F56" s="93" t="s">
        <v>361</v>
      </c>
      <c r="G56" s="93" t="s">
        <v>1617</v>
      </c>
      <c r="H56" s="94">
        <v>31948.827621904027</v>
      </c>
    </row>
    <row r="57" spans="1:8" x14ac:dyDescent="0.2">
      <c r="A57" s="93" t="s">
        <v>986</v>
      </c>
      <c r="B57" s="93" t="s">
        <v>2240</v>
      </c>
      <c r="C57" s="94">
        <v>68265.010672390577</v>
      </c>
      <c r="F57" s="93" t="s">
        <v>1026</v>
      </c>
      <c r="G57" s="93" t="s">
        <v>2280</v>
      </c>
      <c r="H57" s="94">
        <v>28577.098542496104</v>
      </c>
    </row>
    <row r="58" spans="1:8" x14ac:dyDescent="0.2">
      <c r="A58" s="93" t="s">
        <v>1123</v>
      </c>
      <c r="B58" s="93" t="s">
        <v>2377</v>
      </c>
      <c r="C58" s="94">
        <v>54020.344013474518</v>
      </c>
      <c r="F58" s="93" t="s">
        <v>1174</v>
      </c>
      <c r="G58" s="93" t="s">
        <v>2428</v>
      </c>
      <c r="H58" s="94">
        <v>32098.618583957592</v>
      </c>
    </row>
    <row r="59" spans="1:8" x14ac:dyDescent="0.2">
      <c r="A59" s="93" t="s">
        <v>142</v>
      </c>
      <c r="B59" s="93" t="s">
        <v>1399</v>
      </c>
      <c r="C59" s="94">
        <v>41432.609384636242</v>
      </c>
      <c r="F59" s="93" t="s">
        <v>621</v>
      </c>
      <c r="G59" s="93" t="s">
        <v>1876</v>
      </c>
      <c r="H59" s="94">
        <v>61840.573385544478</v>
      </c>
    </row>
    <row r="60" spans="1:8" x14ac:dyDescent="0.2">
      <c r="A60" s="93" t="s">
        <v>1009</v>
      </c>
      <c r="B60" s="93" t="s">
        <v>2263</v>
      </c>
      <c r="C60" s="94">
        <v>27559.409597388985</v>
      </c>
      <c r="F60" s="93" t="s">
        <v>75</v>
      </c>
      <c r="G60" s="93" t="s">
        <v>1333</v>
      </c>
      <c r="H60" s="94">
        <v>37815.040443733124</v>
      </c>
    </row>
    <row r="61" spans="1:8" x14ac:dyDescent="0.2">
      <c r="A61" s="93" t="s">
        <v>1010</v>
      </c>
      <c r="B61" s="93" t="s">
        <v>2264</v>
      </c>
      <c r="C61" s="94">
        <v>39102.858957174278</v>
      </c>
      <c r="F61" s="93" t="s">
        <v>373</v>
      </c>
      <c r="G61" s="93" t="s">
        <v>1629</v>
      </c>
      <c r="H61" s="94">
        <v>52437.32868140559</v>
      </c>
    </row>
    <row r="62" spans="1:8" x14ac:dyDescent="0.2">
      <c r="A62" s="93" t="s">
        <v>1195</v>
      </c>
      <c r="B62" s="93" t="s">
        <v>2449</v>
      </c>
      <c r="C62" s="94">
        <v>47743.81278328356</v>
      </c>
      <c r="F62" s="93" t="s">
        <v>98</v>
      </c>
      <c r="G62" s="93" t="s">
        <v>1356</v>
      </c>
      <c r="H62" s="94">
        <v>64345.430410901019</v>
      </c>
    </row>
    <row r="63" spans="1:8" x14ac:dyDescent="0.2">
      <c r="A63" s="93" t="s">
        <v>843</v>
      </c>
      <c r="B63" s="93" t="s">
        <v>2097</v>
      </c>
      <c r="C63" s="94">
        <v>39930.354714026631</v>
      </c>
      <c r="F63" s="93" t="s">
        <v>786</v>
      </c>
      <c r="G63" s="93" t="s">
        <v>2040</v>
      </c>
      <c r="H63" s="94">
        <v>82900.345632791257</v>
      </c>
    </row>
    <row r="64" spans="1:8" x14ac:dyDescent="0.2">
      <c r="A64" s="93" t="s">
        <v>844</v>
      </c>
      <c r="B64" s="93" t="s">
        <v>2098</v>
      </c>
      <c r="C64" s="94">
        <v>39957.61770679491</v>
      </c>
      <c r="F64" s="93" t="s">
        <v>855</v>
      </c>
      <c r="G64" s="93" t="s">
        <v>2109</v>
      </c>
      <c r="H64" s="94">
        <v>46563.556157554514</v>
      </c>
    </row>
    <row r="65" spans="1:8" x14ac:dyDescent="0.2">
      <c r="A65" s="93" t="s">
        <v>845</v>
      </c>
      <c r="B65" s="93" t="s">
        <v>2099</v>
      </c>
      <c r="C65" s="94">
        <v>30978.194415626433</v>
      </c>
      <c r="F65" s="93" t="s">
        <v>1193</v>
      </c>
      <c r="G65" s="93" t="s">
        <v>2447</v>
      </c>
      <c r="H65" s="94">
        <v>40460.183141960428</v>
      </c>
    </row>
    <row r="66" spans="1:8" x14ac:dyDescent="0.2">
      <c r="A66" s="93" t="s">
        <v>846</v>
      </c>
      <c r="B66" s="93" t="s">
        <v>2100</v>
      </c>
      <c r="C66" s="94">
        <v>47272.46950537755</v>
      </c>
      <c r="F66" s="93" t="s">
        <v>628</v>
      </c>
      <c r="G66" s="93" t="s">
        <v>1883</v>
      </c>
      <c r="H66" s="94">
        <v>55949.949706718908</v>
      </c>
    </row>
    <row r="67" spans="1:8" x14ac:dyDescent="0.2">
      <c r="A67" s="93" t="s">
        <v>847</v>
      </c>
      <c r="B67" s="93" t="s">
        <v>2101</v>
      </c>
      <c r="C67" s="94">
        <v>33269.383390306313</v>
      </c>
      <c r="F67" s="93" t="s">
        <v>981</v>
      </c>
      <c r="G67" s="93" t="s">
        <v>2235</v>
      </c>
      <c r="H67" s="94">
        <v>72863.854952167545</v>
      </c>
    </row>
    <row r="68" spans="1:8" x14ac:dyDescent="0.2">
      <c r="A68" s="93" t="s">
        <v>848</v>
      </c>
      <c r="B68" s="93" t="s">
        <v>2102</v>
      </c>
      <c r="C68" s="94">
        <v>39365.172812290621</v>
      </c>
      <c r="F68" s="93" t="s">
        <v>215</v>
      </c>
      <c r="G68" s="93" t="s">
        <v>1472</v>
      </c>
      <c r="H68" s="94">
        <v>30823.162180962434</v>
      </c>
    </row>
    <row r="69" spans="1:8" x14ac:dyDescent="0.2">
      <c r="A69" s="93" t="s">
        <v>790</v>
      </c>
      <c r="B69" s="93" t="s">
        <v>2044</v>
      </c>
      <c r="C69" s="94">
        <v>53779.114683094558</v>
      </c>
      <c r="F69" s="93" t="s">
        <v>477</v>
      </c>
      <c r="G69" s="93" t="s">
        <v>1732</v>
      </c>
      <c r="H69" s="94">
        <v>30022.825100488921</v>
      </c>
    </row>
    <row r="70" spans="1:8" x14ac:dyDescent="0.2">
      <c r="A70" s="93" t="s">
        <v>791</v>
      </c>
      <c r="B70" s="93" t="s">
        <v>2045</v>
      </c>
      <c r="C70" s="94">
        <v>35620.383359488362</v>
      </c>
      <c r="F70" s="93" t="s">
        <v>702</v>
      </c>
      <c r="G70" s="93" t="s">
        <v>1956</v>
      </c>
      <c r="H70" s="94">
        <v>58665.52637975703</v>
      </c>
    </row>
    <row r="71" spans="1:8" x14ac:dyDescent="0.2">
      <c r="A71" s="93" t="s">
        <v>792</v>
      </c>
      <c r="B71" s="93" t="s">
        <v>2046</v>
      </c>
      <c r="C71" s="94">
        <v>57702.361647846359</v>
      </c>
      <c r="F71" s="93" t="s">
        <v>1182</v>
      </c>
      <c r="G71" s="93" t="s">
        <v>2436</v>
      </c>
      <c r="H71" s="94">
        <v>37558.721164777402</v>
      </c>
    </row>
    <row r="72" spans="1:8" x14ac:dyDescent="0.2">
      <c r="A72" s="93" t="s">
        <v>793</v>
      </c>
      <c r="B72" s="93" t="s">
        <v>2047</v>
      </c>
      <c r="C72" s="94">
        <v>112737.03249782589</v>
      </c>
      <c r="F72" s="93" t="s">
        <v>911</v>
      </c>
      <c r="G72" s="93" t="s">
        <v>2165</v>
      </c>
      <c r="H72" s="94">
        <v>98237.473888018445</v>
      </c>
    </row>
    <row r="73" spans="1:8" x14ac:dyDescent="0.2">
      <c r="A73" s="93" t="s">
        <v>794</v>
      </c>
      <c r="B73" s="93" t="s">
        <v>2048</v>
      </c>
      <c r="C73" s="94">
        <v>44510.397142578789</v>
      </c>
      <c r="F73" s="93" t="s">
        <v>701</v>
      </c>
      <c r="G73" s="93" t="s">
        <v>1955</v>
      </c>
      <c r="H73" s="94">
        <v>43328.721699155118</v>
      </c>
    </row>
    <row r="74" spans="1:8" x14ac:dyDescent="0.2">
      <c r="A74" s="93" t="s">
        <v>795</v>
      </c>
      <c r="B74" s="93" t="s">
        <v>2049</v>
      </c>
      <c r="C74" s="94">
        <v>52049.148144499013</v>
      </c>
      <c r="F74" s="93" t="s">
        <v>817</v>
      </c>
      <c r="G74" s="93" t="s">
        <v>2071</v>
      </c>
      <c r="H74" s="94">
        <v>30055.21761748119</v>
      </c>
    </row>
    <row r="75" spans="1:8" x14ac:dyDescent="0.2">
      <c r="A75" s="93" t="s">
        <v>796</v>
      </c>
      <c r="B75" s="93" t="s">
        <v>2050</v>
      </c>
      <c r="C75" s="94">
        <v>47707.239650772397</v>
      </c>
      <c r="F75" s="93" t="s">
        <v>328</v>
      </c>
      <c r="G75" s="93" t="s">
        <v>1584</v>
      </c>
      <c r="H75" s="94">
        <v>41162.763643543563</v>
      </c>
    </row>
    <row r="76" spans="1:8" x14ac:dyDescent="0.2">
      <c r="A76" s="93" t="s">
        <v>68</v>
      </c>
      <c r="B76" s="93" t="s">
        <v>1326</v>
      </c>
      <c r="C76" s="94">
        <v>274022.72529436077</v>
      </c>
      <c r="F76" s="93" t="s">
        <v>313</v>
      </c>
      <c r="G76" s="93" t="s">
        <v>1569</v>
      </c>
      <c r="H76" s="94">
        <v>22673.149996654069</v>
      </c>
    </row>
    <row r="77" spans="1:8" x14ac:dyDescent="0.2">
      <c r="A77" s="93" t="s">
        <v>378</v>
      </c>
      <c r="B77" s="93" t="s">
        <v>1634</v>
      </c>
      <c r="C77" s="94">
        <v>52102.572765758705</v>
      </c>
      <c r="F77" s="93" t="s">
        <v>572</v>
      </c>
      <c r="G77" s="93" t="s">
        <v>1827</v>
      </c>
      <c r="H77" s="94">
        <v>23122.764769983281</v>
      </c>
    </row>
    <row r="78" spans="1:8" x14ac:dyDescent="0.2">
      <c r="A78" s="93" t="s">
        <v>600</v>
      </c>
      <c r="B78" s="93" t="s">
        <v>1855</v>
      </c>
      <c r="C78" s="94">
        <v>31614.258124077158</v>
      </c>
      <c r="F78" s="93" t="s">
        <v>667</v>
      </c>
      <c r="G78" s="93" t="s">
        <v>1922</v>
      </c>
      <c r="H78" s="94">
        <v>59264.870747288674</v>
      </c>
    </row>
    <row r="79" spans="1:8" x14ac:dyDescent="0.2">
      <c r="A79" s="93" t="s">
        <v>753</v>
      </c>
      <c r="B79" s="93" t="s">
        <v>2007</v>
      </c>
      <c r="C79" s="94">
        <v>76176.856647556779</v>
      </c>
      <c r="F79" s="93" t="s">
        <v>1104</v>
      </c>
      <c r="G79" s="93" t="s">
        <v>2358</v>
      </c>
      <c r="H79" s="94">
        <v>205486.43254555878</v>
      </c>
    </row>
    <row r="80" spans="1:8" x14ac:dyDescent="0.2">
      <c r="A80" s="93" t="s">
        <v>78</v>
      </c>
      <c r="B80" s="93" t="s">
        <v>1336</v>
      </c>
      <c r="C80" s="94">
        <v>30099.294548290767</v>
      </c>
      <c r="F80" s="93" t="s">
        <v>1242</v>
      </c>
      <c r="G80" s="93" t="s">
        <v>2496</v>
      </c>
      <c r="H80" s="94">
        <v>38405.858651095237</v>
      </c>
    </row>
    <row r="81" spans="1:8" x14ac:dyDescent="0.2">
      <c r="A81" s="93" t="s">
        <v>665</v>
      </c>
      <c r="B81" s="93" t="s">
        <v>1920</v>
      </c>
      <c r="C81" s="94">
        <v>60300.885256918235</v>
      </c>
      <c r="F81" s="93" t="s">
        <v>1183</v>
      </c>
      <c r="G81" s="93" t="s">
        <v>2437</v>
      </c>
      <c r="H81" s="94">
        <v>45765.849553440043</v>
      </c>
    </row>
    <row r="82" spans="1:8" x14ac:dyDescent="0.2">
      <c r="A82" s="93" t="s">
        <v>1124</v>
      </c>
      <c r="B82" s="93" t="s">
        <v>2378</v>
      </c>
      <c r="C82" s="94">
        <v>53884.330185604987</v>
      </c>
      <c r="F82" s="93" t="s">
        <v>392</v>
      </c>
      <c r="G82" s="93" t="s">
        <v>1647</v>
      </c>
      <c r="H82" s="94">
        <v>39675.234117244021</v>
      </c>
    </row>
    <row r="83" spans="1:8" x14ac:dyDescent="0.2">
      <c r="A83" s="93" t="s">
        <v>754</v>
      </c>
      <c r="B83" s="93" t="s">
        <v>2008</v>
      </c>
      <c r="C83" s="94">
        <v>61757.023870431505</v>
      </c>
      <c r="F83" s="93" t="s">
        <v>989</v>
      </c>
      <c r="G83" s="93" t="s">
        <v>2243</v>
      </c>
      <c r="H83" s="94">
        <v>36806.083613570176</v>
      </c>
    </row>
    <row r="84" spans="1:8" x14ac:dyDescent="0.2">
      <c r="A84" s="93" t="s">
        <v>379</v>
      </c>
      <c r="B84" s="93" t="s">
        <v>1635</v>
      </c>
      <c r="C84" s="94">
        <v>60463.51548859122</v>
      </c>
      <c r="F84" s="93" t="s">
        <v>375</v>
      </c>
      <c r="G84" s="93" t="s">
        <v>1631</v>
      </c>
      <c r="H84" s="94">
        <v>43413.875265403331</v>
      </c>
    </row>
    <row r="85" spans="1:8" x14ac:dyDescent="0.2">
      <c r="A85" s="93" t="s">
        <v>523</v>
      </c>
      <c r="B85" s="93" t="s">
        <v>1778</v>
      </c>
      <c r="C85" s="94">
        <v>18902.804299250012</v>
      </c>
      <c r="F85" s="93" t="s">
        <v>252</v>
      </c>
      <c r="G85" s="93" t="s">
        <v>1509</v>
      </c>
      <c r="H85" s="94">
        <v>52804.392842040586</v>
      </c>
    </row>
    <row r="86" spans="1:8" x14ac:dyDescent="0.2">
      <c r="A86" s="93" t="s">
        <v>220</v>
      </c>
      <c r="B86" s="93" t="s">
        <v>1477</v>
      </c>
      <c r="C86" s="94">
        <v>48499.517405496335</v>
      </c>
      <c r="F86" s="93" t="s">
        <v>171</v>
      </c>
      <c r="G86" s="93" t="s">
        <v>1428</v>
      </c>
      <c r="H86" s="94">
        <v>60108.916834704643</v>
      </c>
    </row>
    <row r="87" spans="1:8" x14ac:dyDescent="0.2">
      <c r="A87" s="93" t="s">
        <v>1277</v>
      </c>
      <c r="B87" s="93" t="s">
        <v>2531</v>
      </c>
      <c r="C87" s="94">
        <v>32604.258083767076</v>
      </c>
      <c r="F87" s="93" t="s">
        <v>384</v>
      </c>
      <c r="G87" s="93" t="s">
        <v>1640</v>
      </c>
      <c r="H87" s="94">
        <v>35608.452337613322</v>
      </c>
    </row>
    <row r="88" spans="1:8" x14ac:dyDescent="0.2">
      <c r="A88" s="93" t="s">
        <v>380</v>
      </c>
      <c r="B88" s="93" t="s">
        <v>1636</v>
      </c>
      <c r="C88" s="94">
        <v>37979.264483336701</v>
      </c>
      <c r="F88" s="93" t="s">
        <v>1293</v>
      </c>
      <c r="G88" s="93" t="s">
        <v>2547</v>
      </c>
      <c r="H88" s="94">
        <v>46160.225264738001</v>
      </c>
    </row>
    <row r="89" spans="1:8" x14ac:dyDescent="0.2">
      <c r="A89" s="93" t="s">
        <v>1082</v>
      </c>
      <c r="B89" s="93" t="s">
        <v>2336</v>
      </c>
      <c r="C89" s="94">
        <v>56243.466485539</v>
      </c>
      <c r="F89" s="93" t="s">
        <v>866</v>
      </c>
      <c r="G89" s="93" t="s">
        <v>2120</v>
      </c>
      <c r="H89" s="94">
        <v>40503.615834408112</v>
      </c>
    </row>
    <row r="90" spans="1:8" x14ac:dyDescent="0.2">
      <c r="A90" s="93" t="s">
        <v>343</v>
      </c>
      <c r="B90" s="93" t="s">
        <v>1599</v>
      </c>
      <c r="C90" s="94">
        <v>43436.229103909645</v>
      </c>
      <c r="F90" s="93" t="s">
        <v>216</v>
      </c>
      <c r="G90" s="93" t="s">
        <v>1473</v>
      </c>
      <c r="H90" s="94">
        <v>31581.305017120143</v>
      </c>
    </row>
    <row r="91" spans="1:8" x14ac:dyDescent="0.2">
      <c r="A91" s="93" t="s">
        <v>677</v>
      </c>
      <c r="B91" s="93" t="s">
        <v>1931</v>
      </c>
      <c r="C91" s="94">
        <v>57582.98345488248</v>
      </c>
      <c r="F91" s="93" t="s">
        <v>1235</v>
      </c>
      <c r="G91" s="93" t="s">
        <v>2489</v>
      </c>
      <c r="H91" s="94">
        <v>53127.280539541956</v>
      </c>
    </row>
    <row r="92" spans="1:8" x14ac:dyDescent="0.2">
      <c r="A92" s="93" t="s">
        <v>696</v>
      </c>
      <c r="B92" s="93" t="s">
        <v>1950</v>
      </c>
      <c r="C92" s="94">
        <v>45007.026044019382</v>
      </c>
      <c r="F92" s="93" t="s">
        <v>1079</v>
      </c>
      <c r="G92" s="93" t="s">
        <v>2333</v>
      </c>
      <c r="H92" s="94">
        <v>36264.926011194708</v>
      </c>
    </row>
    <row r="93" spans="1:8" x14ac:dyDescent="0.2">
      <c r="A93" s="93" t="s">
        <v>364</v>
      </c>
      <c r="B93" s="93" t="s">
        <v>1620</v>
      </c>
      <c r="C93" s="94">
        <v>42200.650378848033</v>
      </c>
      <c r="F93" s="93" t="s">
        <v>870</v>
      </c>
      <c r="G93" s="93" t="s">
        <v>2124</v>
      </c>
      <c r="H93" s="94">
        <v>60772.525847135374</v>
      </c>
    </row>
    <row r="94" spans="1:8" x14ac:dyDescent="0.2">
      <c r="A94" s="93" t="s">
        <v>302</v>
      </c>
      <c r="B94" s="93" t="s">
        <v>1558</v>
      </c>
      <c r="C94" s="94">
        <v>44831.710389826076</v>
      </c>
      <c r="F94" s="93" t="s">
        <v>934</v>
      </c>
      <c r="G94" s="93" t="s">
        <v>2188</v>
      </c>
      <c r="H94" s="94">
        <v>51237.201683110237</v>
      </c>
    </row>
    <row r="95" spans="1:8" x14ac:dyDescent="0.2">
      <c r="A95" s="93" t="s">
        <v>501</v>
      </c>
      <c r="B95" s="93" t="s">
        <v>1756</v>
      </c>
      <c r="C95" s="94">
        <v>39353.493500097444</v>
      </c>
      <c r="F95" s="93" t="s">
        <v>1029</v>
      </c>
      <c r="G95" s="93" t="s">
        <v>2283</v>
      </c>
      <c r="H95" s="94">
        <v>61272.558233225689</v>
      </c>
    </row>
    <row r="96" spans="1:8" x14ac:dyDescent="0.2">
      <c r="A96" s="93" t="s">
        <v>987</v>
      </c>
      <c r="B96" s="93" t="s">
        <v>2241</v>
      </c>
      <c r="C96" s="94">
        <v>53818.763443083721</v>
      </c>
      <c r="F96" s="93" t="s">
        <v>729</v>
      </c>
      <c r="G96" s="93" t="s">
        <v>1983</v>
      </c>
      <c r="H96" s="94">
        <v>89286.275961896303</v>
      </c>
    </row>
    <row r="97" spans="1:8" x14ac:dyDescent="0.2">
      <c r="A97" s="93" t="s">
        <v>460</v>
      </c>
      <c r="B97" s="93" t="s">
        <v>1715</v>
      </c>
      <c r="C97" s="94">
        <v>49146.929591469321</v>
      </c>
      <c r="F97" s="93" t="s">
        <v>791</v>
      </c>
      <c r="G97" s="93" t="s">
        <v>2045</v>
      </c>
      <c r="H97" s="94">
        <v>35620.383359488362</v>
      </c>
    </row>
    <row r="98" spans="1:8" x14ac:dyDescent="0.2">
      <c r="A98" s="93" t="s">
        <v>469</v>
      </c>
      <c r="B98" s="93" t="s">
        <v>1724</v>
      </c>
      <c r="C98" s="94">
        <v>56423.440974388854</v>
      </c>
      <c r="F98" s="93" t="s">
        <v>1128</v>
      </c>
      <c r="G98" s="93" t="s">
        <v>2382</v>
      </c>
      <c r="H98" s="94">
        <v>42839.735979662015</v>
      </c>
    </row>
    <row r="99" spans="1:8" x14ac:dyDescent="0.2">
      <c r="A99" s="93" t="s">
        <v>1011</v>
      </c>
      <c r="B99" s="93" t="s">
        <v>2265</v>
      </c>
      <c r="C99" s="94">
        <v>47298.057052672499</v>
      </c>
      <c r="F99" s="93" t="s">
        <v>610</v>
      </c>
      <c r="G99" s="93" t="s">
        <v>1865</v>
      </c>
      <c r="H99" s="94">
        <v>40426.205463511957</v>
      </c>
    </row>
    <row r="100" spans="1:8" x14ac:dyDescent="0.2">
      <c r="A100" s="93" t="s">
        <v>69</v>
      </c>
      <c r="B100" s="93" t="s">
        <v>1327</v>
      </c>
      <c r="C100" s="94">
        <v>36844.919152697323</v>
      </c>
      <c r="F100" s="93" t="s">
        <v>307</v>
      </c>
      <c r="G100" s="93" t="s">
        <v>1563</v>
      </c>
      <c r="H100" s="94">
        <v>36101.097190144552</v>
      </c>
    </row>
    <row r="101" spans="1:8" x14ac:dyDescent="0.2">
      <c r="A101" s="93" t="s">
        <v>1225</v>
      </c>
      <c r="B101" s="93" t="s">
        <v>2479</v>
      </c>
      <c r="C101" s="94">
        <v>53743.117580271188</v>
      </c>
      <c r="F101" s="93" t="s">
        <v>346</v>
      </c>
      <c r="G101" s="93" t="s">
        <v>1602</v>
      </c>
      <c r="H101" s="94">
        <v>51199.87793931031</v>
      </c>
    </row>
    <row r="102" spans="1:8" x14ac:dyDescent="0.2">
      <c r="A102" s="93" t="s">
        <v>1318</v>
      </c>
      <c r="B102" s="93" t="s">
        <v>2572</v>
      </c>
      <c r="C102" s="94">
        <v>149958.5513238628</v>
      </c>
      <c r="F102" s="93" t="s">
        <v>1229</v>
      </c>
      <c r="G102" s="93" t="s">
        <v>2483</v>
      </c>
      <c r="H102" s="94">
        <v>45230.639144278015</v>
      </c>
    </row>
    <row r="103" spans="1:8" x14ac:dyDescent="0.2">
      <c r="A103" s="93" t="s">
        <v>143</v>
      </c>
      <c r="B103" s="93" t="s">
        <v>1400</v>
      </c>
      <c r="C103" s="94">
        <v>51805.362885948409</v>
      </c>
      <c r="F103" s="93" t="s">
        <v>961</v>
      </c>
      <c r="G103" s="93" t="s">
        <v>2215</v>
      </c>
      <c r="H103" s="94">
        <v>41406.991770463443</v>
      </c>
    </row>
    <row r="104" spans="1:8" x14ac:dyDescent="0.2">
      <c r="A104" s="93" t="s">
        <v>761</v>
      </c>
      <c r="B104" s="93" t="s">
        <v>2015</v>
      </c>
      <c r="C104" s="94">
        <v>39967.42606130075</v>
      </c>
      <c r="F104" s="93" t="s">
        <v>827</v>
      </c>
      <c r="G104" s="93" t="s">
        <v>2081</v>
      </c>
      <c r="H104" s="94">
        <v>53327.604975188879</v>
      </c>
    </row>
    <row r="105" spans="1:8" x14ac:dyDescent="0.2">
      <c r="A105" s="93" t="s">
        <v>329</v>
      </c>
      <c r="B105" s="93" t="s">
        <v>1585</v>
      </c>
      <c r="C105" s="94">
        <v>41790.880512131138</v>
      </c>
      <c r="F105" s="93" t="s">
        <v>449</v>
      </c>
      <c r="G105" s="93" t="s">
        <v>1704</v>
      </c>
      <c r="H105" s="94">
        <v>52337.318153723085</v>
      </c>
    </row>
    <row r="106" spans="1:8" x14ac:dyDescent="0.2">
      <c r="A106" s="93" t="s">
        <v>1285</v>
      </c>
      <c r="B106" s="93" t="s">
        <v>2539</v>
      </c>
      <c r="C106" s="94">
        <v>29450.019267367825</v>
      </c>
      <c r="F106" s="93" t="s">
        <v>714</v>
      </c>
      <c r="G106" s="93" t="s">
        <v>1968</v>
      </c>
      <c r="H106" s="94">
        <v>33631.043489645883</v>
      </c>
    </row>
    <row r="107" spans="1:8" x14ac:dyDescent="0.2">
      <c r="A107" s="93" t="s">
        <v>201</v>
      </c>
      <c r="B107" s="93" t="s">
        <v>1458</v>
      </c>
      <c r="C107" s="94">
        <v>61327.370605054981</v>
      </c>
      <c r="F107" s="93" t="s">
        <v>1307</v>
      </c>
      <c r="G107" s="93" t="s">
        <v>2561</v>
      </c>
      <c r="H107" s="94">
        <v>109403.5910136217</v>
      </c>
    </row>
    <row r="108" spans="1:8" x14ac:dyDescent="0.2">
      <c r="A108" s="93" t="s">
        <v>202</v>
      </c>
      <c r="B108" s="93" t="s">
        <v>1459</v>
      </c>
      <c r="C108" s="94">
        <v>47357.219723363836</v>
      </c>
      <c r="F108" s="93" t="s">
        <v>1256</v>
      </c>
      <c r="G108" s="93" t="s">
        <v>2510</v>
      </c>
      <c r="H108" s="94">
        <v>47535.720424469218</v>
      </c>
    </row>
    <row r="109" spans="1:8" x14ac:dyDescent="0.2">
      <c r="A109" s="93" t="s">
        <v>203</v>
      </c>
      <c r="B109" s="93" t="s">
        <v>1460</v>
      </c>
      <c r="C109" s="94">
        <v>51060.021233828236</v>
      </c>
      <c r="F109" s="93" t="s">
        <v>545</v>
      </c>
      <c r="G109" s="93" t="s">
        <v>1800</v>
      </c>
      <c r="H109" s="94">
        <v>37873.122531432608</v>
      </c>
    </row>
    <row r="110" spans="1:8" x14ac:dyDescent="0.2">
      <c r="A110" s="93" t="s">
        <v>1083</v>
      </c>
      <c r="B110" s="93" t="s">
        <v>2337</v>
      </c>
      <c r="C110" s="94">
        <v>47191.832327835298</v>
      </c>
      <c r="F110" s="93" t="s">
        <v>862</v>
      </c>
      <c r="G110" s="93" t="s">
        <v>2116</v>
      </c>
      <c r="H110" s="94">
        <v>26604.372736203353</v>
      </c>
    </row>
    <row r="111" spans="1:8" x14ac:dyDescent="0.2">
      <c r="A111" s="93" t="s">
        <v>205</v>
      </c>
      <c r="B111" s="93" t="s">
        <v>1462</v>
      </c>
      <c r="C111" s="94">
        <v>76245.034144452773</v>
      </c>
      <c r="F111" s="93" t="s">
        <v>581</v>
      </c>
      <c r="G111" s="93" t="s">
        <v>1836</v>
      </c>
      <c r="H111" s="94">
        <v>39429.366798973948</v>
      </c>
    </row>
    <row r="112" spans="1:8" x14ac:dyDescent="0.2">
      <c r="A112" s="93" t="s">
        <v>206</v>
      </c>
      <c r="B112" s="93" t="s">
        <v>1463</v>
      </c>
      <c r="C112" s="94">
        <v>53647.599038332875</v>
      </c>
      <c r="F112" s="93" t="s">
        <v>623</v>
      </c>
      <c r="G112" s="93" t="s">
        <v>1878</v>
      </c>
      <c r="H112" s="94">
        <v>46826.664107960314</v>
      </c>
    </row>
    <row r="113" spans="1:8" x14ac:dyDescent="0.2">
      <c r="A113" s="93" t="s">
        <v>207</v>
      </c>
      <c r="B113" s="93" t="s">
        <v>1464</v>
      </c>
      <c r="C113" s="94">
        <v>34446.427197061232</v>
      </c>
      <c r="F113" s="93" t="s">
        <v>877</v>
      </c>
      <c r="G113" s="93" t="s">
        <v>2131</v>
      </c>
      <c r="H113" s="94">
        <v>56819.067269448744</v>
      </c>
    </row>
    <row r="114" spans="1:8" x14ac:dyDescent="0.2">
      <c r="A114" s="93" t="s">
        <v>208</v>
      </c>
      <c r="B114" s="93" t="s">
        <v>1465</v>
      </c>
      <c r="C114" s="94">
        <v>46637.749069300728</v>
      </c>
      <c r="F114" s="93" t="s">
        <v>1171</v>
      </c>
      <c r="G114" s="93" t="s">
        <v>2425</v>
      </c>
      <c r="H114" s="94">
        <v>35318.960506501739</v>
      </c>
    </row>
    <row r="115" spans="1:8" x14ac:dyDescent="0.2">
      <c r="A115" s="93" t="s">
        <v>414</v>
      </c>
      <c r="B115" s="93" t="s">
        <v>1669</v>
      </c>
      <c r="C115" s="94">
        <v>23806.939179494595</v>
      </c>
      <c r="F115" s="93" t="s">
        <v>447</v>
      </c>
      <c r="G115" s="93" t="s">
        <v>1702</v>
      </c>
      <c r="H115" s="94">
        <v>35424.790161482968</v>
      </c>
    </row>
    <row r="116" spans="1:8" x14ac:dyDescent="0.2">
      <c r="A116" s="93" t="s">
        <v>960</v>
      </c>
      <c r="B116" s="93" t="s">
        <v>2214</v>
      </c>
      <c r="C116" s="94">
        <v>63880.295362558565</v>
      </c>
      <c r="F116" s="93" t="s">
        <v>1135</v>
      </c>
      <c r="G116" s="93" t="s">
        <v>2389</v>
      </c>
      <c r="H116" s="94">
        <v>37792.465110912017</v>
      </c>
    </row>
    <row r="117" spans="1:8" x14ac:dyDescent="0.2">
      <c r="A117" s="93" t="s">
        <v>976</v>
      </c>
      <c r="B117" s="93" t="s">
        <v>2230</v>
      </c>
      <c r="C117" s="94">
        <v>45312.710734762702</v>
      </c>
      <c r="F117" s="93" t="s">
        <v>235</v>
      </c>
      <c r="G117" s="93" t="s">
        <v>1492</v>
      </c>
      <c r="H117" s="94">
        <v>50638.841003230926</v>
      </c>
    </row>
    <row r="118" spans="1:8" x14ac:dyDescent="0.2">
      <c r="A118" s="93" t="s">
        <v>279</v>
      </c>
      <c r="B118" s="93" t="s">
        <v>1535</v>
      </c>
      <c r="C118" s="94">
        <v>45275.524221397987</v>
      </c>
      <c r="F118" s="93" t="s">
        <v>653</v>
      </c>
      <c r="G118" s="93" t="s">
        <v>1908</v>
      </c>
      <c r="H118" s="94">
        <v>45562.676898072139</v>
      </c>
    </row>
    <row r="119" spans="1:8" x14ac:dyDescent="0.2">
      <c r="A119" s="93" t="s">
        <v>210</v>
      </c>
      <c r="B119" s="93" t="s">
        <v>1467</v>
      </c>
      <c r="C119" s="94">
        <v>52643.873703684745</v>
      </c>
      <c r="F119" s="93" t="s">
        <v>515</v>
      </c>
      <c r="G119" s="93" t="s">
        <v>1770</v>
      </c>
      <c r="H119" s="94">
        <v>85342.844585594168</v>
      </c>
    </row>
    <row r="120" spans="1:8" x14ac:dyDescent="0.2">
      <c r="A120" s="93" t="s">
        <v>144</v>
      </c>
      <c r="B120" s="93" t="s">
        <v>1401</v>
      </c>
      <c r="C120" s="94">
        <v>35144.173694543308</v>
      </c>
      <c r="F120" s="93" t="s">
        <v>964</v>
      </c>
      <c r="G120" s="93" t="s">
        <v>2218</v>
      </c>
      <c r="H120" s="94">
        <v>68708.107073856081</v>
      </c>
    </row>
    <row r="121" spans="1:8" x14ac:dyDescent="0.2">
      <c r="A121" s="93" t="s">
        <v>706</v>
      </c>
      <c r="B121" s="93" t="s">
        <v>1960</v>
      </c>
      <c r="C121" s="94">
        <v>74510.388049482557</v>
      </c>
      <c r="F121" s="93" t="s">
        <v>879</v>
      </c>
      <c r="G121" s="93" t="s">
        <v>2133</v>
      </c>
      <c r="H121" s="94">
        <v>53765.243703359971</v>
      </c>
    </row>
    <row r="122" spans="1:8" x14ac:dyDescent="0.2">
      <c r="A122" s="93" t="s">
        <v>1278</v>
      </c>
      <c r="B122" s="93" t="s">
        <v>2532</v>
      </c>
      <c r="C122" s="94">
        <v>33329.0997885123</v>
      </c>
      <c r="F122" s="93" t="s">
        <v>1074</v>
      </c>
      <c r="G122" s="93" t="s">
        <v>2328</v>
      </c>
      <c r="H122" s="94">
        <v>28781.669320924626</v>
      </c>
    </row>
    <row r="123" spans="1:8" x14ac:dyDescent="0.2">
      <c r="A123" s="93" t="s">
        <v>415</v>
      </c>
      <c r="B123" s="93" t="s">
        <v>1670</v>
      </c>
      <c r="C123" s="94">
        <v>52290.730126348557</v>
      </c>
      <c r="F123" s="93" t="s">
        <v>457</v>
      </c>
      <c r="G123" s="93" t="s">
        <v>1712</v>
      </c>
      <c r="H123" s="94">
        <v>52232.108509542668</v>
      </c>
    </row>
    <row r="124" spans="1:8" x14ac:dyDescent="0.2">
      <c r="A124" s="93" t="s">
        <v>145</v>
      </c>
      <c r="B124" s="93" t="s">
        <v>1402</v>
      </c>
      <c r="C124" s="94">
        <v>44715.170641020479</v>
      </c>
      <c r="F124" s="93" t="s">
        <v>1036</v>
      </c>
      <c r="G124" s="93" t="s">
        <v>2290</v>
      </c>
      <c r="H124" s="94">
        <v>38338.970449824075</v>
      </c>
    </row>
    <row r="125" spans="1:8" x14ac:dyDescent="0.2">
      <c r="A125" s="93" t="s">
        <v>482</v>
      </c>
      <c r="B125" s="93" t="s">
        <v>1737</v>
      </c>
      <c r="C125" s="94">
        <v>29098.382314992221</v>
      </c>
      <c r="F125" s="93" t="s">
        <v>105</v>
      </c>
      <c r="G125" s="93" t="s">
        <v>1363</v>
      </c>
      <c r="H125" s="94">
        <v>55162.721841388462</v>
      </c>
    </row>
    <row r="126" spans="1:8" x14ac:dyDescent="0.2">
      <c r="A126" s="93" t="s">
        <v>961</v>
      </c>
      <c r="B126" s="93" t="s">
        <v>2215</v>
      </c>
      <c r="C126" s="94">
        <v>41406.991770463443</v>
      </c>
      <c r="F126" s="93" t="s">
        <v>518</v>
      </c>
      <c r="G126" s="93" t="s">
        <v>1773</v>
      </c>
      <c r="H126" s="94">
        <v>72234.315781679557</v>
      </c>
    </row>
    <row r="127" spans="1:8" x14ac:dyDescent="0.2">
      <c r="A127" s="93" t="s">
        <v>483</v>
      </c>
      <c r="B127" s="93" t="s">
        <v>1738</v>
      </c>
      <c r="C127" s="94">
        <v>41023.669555673594</v>
      </c>
      <c r="F127" s="93" t="s">
        <v>750</v>
      </c>
      <c r="G127" s="93" t="s">
        <v>2004</v>
      </c>
      <c r="H127" s="94">
        <v>45669.508908681557</v>
      </c>
    </row>
    <row r="128" spans="1:8" x14ac:dyDescent="0.2">
      <c r="A128" s="93" t="s">
        <v>221</v>
      </c>
      <c r="B128" s="93" t="s">
        <v>1478</v>
      </c>
      <c r="C128" s="94">
        <v>47745.037370539081</v>
      </c>
      <c r="F128" s="93" t="s">
        <v>283</v>
      </c>
      <c r="G128" s="93" t="s">
        <v>1539</v>
      </c>
      <c r="H128" s="94">
        <v>43983.199732740904</v>
      </c>
    </row>
    <row r="129" spans="1:8" x14ac:dyDescent="0.2">
      <c r="A129" s="93" t="s">
        <v>222</v>
      </c>
      <c r="B129" s="93" t="s">
        <v>1479</v>
      </c>
      <c r="C129" s="94">
        <v>57815.694530889916</v>
      </c>
      <c r="F129" s="93" t="s">
        <v>970</v>
      </c>
      <c r="G129" s="93" t="s">
        <v>2224</v>
      </c>
      <c r="H129" s="94">
        <v>63945.867903574137</v>
      </c>
    </row>
    <row r="130" spans="1:8" x14ac:dyDescent="0.2">
      <c r="A130" s="93" t="s">
        <v>223</v>
      </c>
      <c r="B130" s="93" t="s">
        <v>1480</v>
      </c>
      <c r="C130" s="94">
        <v>55792.724758388526</v>
      </c>
      <c r="F130" s="93" t="s">
        <v>508</v>
      </c>
      <c r="G130" s="93" t="s">
        <v>1763</v>
      </c>
      <c r="H130" s="94">
        <v>33488.315490823428</v>
      </c>
    </row>
    <row r="131" spans="1:8" x14ac:dyDescent="0.2">
      <c r="A131" s="93" t="s">
        <v>224</v>
      </c>
      <c r="B131" s="93" t="s">
        <v>1481</v>
      </c>
      <c r="C131" s="94">
        <v>51535.128077004469</v>
      </c>
      <c r="F131" s="93" t="s">
        <v>213</v>
      </c>
      <c r="G131" s="93" t="s">
        <v>1470</v>
      </c>
      <c r="H131" s="94">
        <v>41950.584141902458</v>
      </c>
    </row>
    <row r="132" spans="1:8" x14ac:dyDescent="0.2">
      <c r="A132" s="93" t="s">
        <v>79</v>
      </c>
      <c r="B132" s="93" t="s">
        <v>1337</v>
      </c>
      <c r="C132" s="94">
        <v>47857.823903178571</v>
      </c>
      <c r="F132" s="93" t="s">
        <v>604</v>
      </c>
      <c r="G132" s="93" t="s">
        <v>1859</v>
      </c>
      <c r="H132" s="94">
        <v>31255.327210454459</v>
      </c>
    </row>
    <row r="133" spans="1:8" x14ac:dyDescent="0.2">
      <c r="A133" s="93" t="s">
        <v>225</v>
      </c>
      <c r="B133" s="93" t="s">
        <v>1482</v>
      </c>
      <c r="C133" s="94">
        <v>66454.762408966984</v>
      </c>
      <c r="F133" s="93" t="s">
        <v>637</v>
      </c>
      <c r="G133" s="93" t="s">
        <v>1892</v>
      </c>
      <c r="H133" s="94">
        <v>57678.710636790405</v>
      </c>
    </row>
    <row r="134" spans="1:8" x14ac:dyDescent="0.2">
      <c r="A134" s="93" t="s">
        <v>745</v>
      </c>
      <c r="B134" s="93" t="s">
        <v>1999</v>
      </c>
      <c r="C134" s="94">
        <v>53759.310816505887</v>
      </c>
      <c r="F134" s="93" t="s">
        <v>615</v>
      </c>
      <c r="G134" s="93" t="s">
        <v>1870</v>
      </c>
      <c r="H134" s="94">
        <v>35261.566746877797</v>
      </c>
    </row>
    <row r="135" spans="1:8" x14ac:dyDescent="0.2">
      <c r="A135" s="93" t="s">
        <v>1175</v>
      </c>
      <c r="B135" s="93" t="s">
        <v>2429</v>
      </c>
      <c r="C135" s="94">
        <v>54882.913549825702</v>
      </c>
      <c r="F135" s="93" t="s">
        <v>1027</v>
      </c>
      <c r="G135" s="93" t="s">
        <v>2281</v>
      </c>
      <c r="H135" s="94">
        <v>43960.528178924971</v>
      </c>
    </row>
    <row r="136" spans="1:8" x14ac:dyDescent="0.2">
      <c r="A136" s="93" t="s">
        <v>678</v>
      </c>
      <c r="B136" s="93" t="s">
        <v>1932</v>
      </c>
      <c r="C136" s="94">
        <v>35217.363127886914</v>
      </c>
      <c r="F136" s="93" t="s">
        <v>922</v>
      </c>
      <c r="G136" s="93" t="s">
        <v>2176</v>
      </c>
      <c r="H136" s="94">
        <v>44158.898106694884</v>
      </c>
    </row>
    <row r="137" spans="1:8" x14ac:dyDescent="0.2">
      <c r="A137" s="93" t="s">
        <v>773</v>
      </c>
      <c r="B137" s="93" t="s">
        <v>2027</v>
      </c>
      <c r="C137" s="94">
        <v>43808.526790287615</v>
      </c>
      <c r="F137" s="93" t="s">
        <v>902</v>
      </c>
      <c r="G137" s="93" t="s">
        <v>2156</v>
      </c>
      <c r="H137" s="94">
        <v>44379.89758546152</v>
      </c>
    </row>
    <row r="138" spans="1:8" x14ac:dyDescent="0.2">
      <c r="A138" s="93" t="s">
        <v>211</v>
      </c>
      <c r="B138" s="93" t="s">
        <v>1468</v>
      </c>
      <c r="C138" s="94">
        <v>40491.873019210907</v>
      </c>
      <c r="F138" s="93" t="s">
        <v>1289</v>
      </c>
      <c r="G138" s="93" t="s">
        <v>2543</v>
      </c>
      <c r="H138" s="94">
        <v>35413.811749113913</v>
      </c>
    </row>
    <row r="139" spans="1:8" x14ac:dyDescent="0.2">
      <c r="A139" s="93" t="s">
        <v>906</v>
      </c>
      <c r="B139" s="93" t="s">
        <v>2160</v>
      </c>
      <c r="C139" s="94">
        <v>39594.913921835534</v>
      </c>
      <c r="F139" s="93" t="s">
        <v>1259</v>
      </c>
      <c r="G139" s="93" t="s">
        <v>2513</v>
      </c>
      <c r="H139" s="94">
        <v>50749.996407395905</v>
      </c>
    </row>
    <row r="140" spans="1:8" x14ac:dyDescent="0.2">
      <c r="A140" s="93" t="s">
        <v>907</v>
      </c>
      <c r="B140" s="93" t="s">
        <v>2161</v>
      </c>
      <c r="C140" s="94">
        <v>42380.177349832338</v>
      </c>
      <c r="F140" s="93" t="s">
        <v>788</v>
      </c>
      <c r="G140" s="93" t="s">
        <v>2042</v>
      </c>
      <c r="H140" s="94">
        <v>50062.151152355829</v>
      </c>
    </row>
    <row r="141" spans="1:8" x14ac:dyDescent="0.2">
      <c r="A141" s="93" t="s">
        <v>908</v>
      </c>
      <c r="B141" s="93" t="s">
        <v>2162</v>
      </c>
      <c r="C141" s="94">
        <v>57826.499113585509</v>
      </c>
      <c r="F141" s="93" t="s">
        <v>789</v>
      </c>
      <c r="G141" s="93" t="s">
        <v>2043</v>
      </c>
      <c r="H141" s="94">
        <v>26667.618581873168</v>
      </c>
    </row>
    <row r="142" spans="1:8" x14ac:dyDescent="0.2">
      <c r="A142" s="93" t="s">
        <v>909</v>
      </c>
      <c r="B142" s="93" t="s">
        <v>2163</v>
      </c>
      <c r="C142" s="94">
        <v>87148.906222344871</v>
      </c>
      <c r="F142" s="93" t="s">
        <v>1067</v>
      </c>
      <c r="G142" s="93" t="s">
        <v>2321</v>
      </c>
      <c r="H142" s="94">
        <v>51720.550679149499</v>
      </c>
    </row>
    <row r="143" spans="1:8" x14ac:dyDescent="0.2">
      <c r="A143" s="93" t="s">
        <v>70</v>
      </c>
      <c r="B143" s="93" t="s">
        <v>1328</v>
      </c>
      <c r="C143" s="94">
        <v>72180.53708953585</v>
      </c>
      <c r="F143" s="93" t="s">
        <v>674</v>
      </c>
      <c r="G143" s="93" t="s">
        <v>1928</v>
      </c>
      <c r="H143" s="94">
        <v>62260.547818932828</v>
      </c>
    </row>
    <row r="144" spans="1:8" x14ac:dyDescent="0.2">
      <c r="A144" s="93" t="s">
        <v>910</v>
      </c>
      <c r="B144" s="93" t="s">
        <v>2164</v>
      </c>
      <c r="C144" s="94">
        <v>59775.215755166631</v>
      </c>
      <c r="F144" s="93" t="s">
        <v>351</v>
      </c>
      <c r="G144" s="93" t="s">
        <v>1607</v>
      </c>
      <c r="H144" s="94">
        <v>58483.633621843212</v>
      </c>
    </row>
    <row r="145" spans="1:8" x14ac:dyDescent="0.2">
      <c r="A145" s="93" t="s">
        <v>239</v>
      </c>
      <c r="B145" s="93" t="s">
        <v>1496</v>
      </c>
      <c r="C145" s="94">
        <v>37548.796252169144</v>
      </c>
      <c r="F145" s="93" t="s">
        <v>76</v>
      </c>
      <c r="G145" s="93" t="s">
        <v>1334</v>
      </c>
      <c r="H145" s="94">
        <v>32185.068885698962</v>
      </c>
    </row>
    <row r="146" spans="1:8" x14ac:dyDescent="0.2">
      <c r="A146" s="93" t="s">
        <v>324</v>
      </c>
      <c r="B146" s="93" t="s">
        <v>1580</v>
      </c>
      <c r="C146" s="94">
        <v>28751.370333858944</v>
      </c>
      <c r="F146" s="93" t="s">
        <v>325</v>
      </c>
      <c r="G146" s="93" t="s">
        <v>1581</v>
      </c>
      <c r="H146" s="94">
        <v>17929.19866522673</v>
      </c>
    </row>
    <row r="147" spans="1:8" x14ac:dyDescent="0.2">
      <c r="A147" s="93" t="s">
        <v>1066</v>
      </c>
      <c r="B147" s="93" t="s">
        <v>2320</v>
      </c>
      <c r="C147" s="94">
        <v>81087.308317842049</v>
      </c>
      <c r="F147" s="93" t="s">
        <v>1258</v>
      </c>
      <c r="G147" s="93" t="s">
        <v>2512</v>
      </c>
      <c r="H147" s="94">
        <v>57520.922975479771</v>
      </c>
    </row>
    <row r="148" spans="1:8" x14ac:dyDescent="0.2">
      <c r="A148" s="93" t="s">
        <v>461</v>
      </c>
      <c r="B148" s="93" t="s">
        <v>1716</v>
      </c>
      <c r="C148" s="94">
        <v>50640.063765594648</v>
      </c>
      <c r="F148" s="93" t="s">
        <v>562</v>
      </c>
      <c r="G148" s="93" t="s">
        <v>1817</v>
      </c>
      <c r="H148" s="94">
        <v>41393.653219722735</v>
      </c>
    </row>
    <row r="149" spans="1:8" x14ac:dyDescent="0.2">
      <c r="A149" s="93" t="s">
        <v>170</v>
      </c>
      <c r="B149" s="93" t="s">
        <v>1427</v>
      </c>
      <c r="C149" s="94">
        <v>52623.011443013522</v>
      </c>
      <c r="F149" s="93" t="s">
        <v>1015</v>
      </c>
      <c r="G149" s="93" t="s">
        <v>2269</v>
      </c>
      <c r="H149" s="94">
        <v>51112.198672219412</v>
      </c>
    </row>
    <row r="150" spans="1:8" x14ac:dyDescent="0.2">
      <c r="A150" s="93" t="s">
        <v>1256</v>
      </c>
      <c r="B150" s="93" t="s">
        <v>2510</v>
      </c>
      <c r="C150" s="94">
        <v>47535.720424469218</v>
      </c>
      <c r="F150" s="93" t="s">
        <v>1213</v>
      </c>
      <c r="G150" s="93" t="s">
        <v>2467</v>
      </c>
      <c r="H150" s="94">
        <v>22021.998882148491</v>
      </c>
    </row>
    <row r="151" spans="1:8" x14ac:dyDescent="0.2">
      <c r="A151" s="93" t="s">
        <v>231</v>
      </c>
      <c r="B151" s="93" t="s">
        <v>1488</v>
      </c>
      <c r="C151" s="94">
        <v>47073.951350448508</v>
      </c>
      <c r="F151" s="93" t="s">
        <v>541</v>
      </c>
      <c r="G151" s="93" t="s">
        <v>1796</v>
      </c>
      <c r="H151" s="94">
        <v>37199.863888934393</v>
      </c>
    </row>
    <row r="152" spans="1:8" x14ac:dyDescent="0.2">
      <c r="A152" s="93" t="s">
        <v>232</v>
      </c>
      <c r="B152" s="93" t="s">
        <v>1489</v>
      </c>
      <c r="C152" s="94">
        <v>39816.797656828421</v>
      </c>
      <c r="F152" s="93" t="s">
        <v>986</v>
      </c>
      <c r="G152" s="93" t="s">
        <v>2240</v>
      </c>
      <c r="H152" s="94">
        <v>68265.010672390577</v>
      </c>
    </row>
    <row r="153" spans="1:8" x14ac:dyDescent="0.2">
      <c r="A153" s="93" t="s">
        <v>240</v>
      </c>
      <c r="B153" s="93" t="s">
        <v>1497</v>
      </c>
      <c r="C153" s="94">
        <v>91194.764238358024</v>
      </c>
      <c r="F153" s="93" t="s">
        <v>1098</v>
      </c>
      <c r="G153" s="93" t="s">
        <v>2352</v>
      </c>
      <c r="H153" s="94">
        <v>54051.851385093367</v>
      </c>
    </row>
    <row r="154" spans="1:8" x14ac:dyDescent="0.2">
      <c r="A154" s="93" t="s">
        <v>381</v>
      </c>
      <c r="B154" s="93" t="s">
        <v>1637</v>
      </c>
      <c r="C154" s="94">
        <v>45729.194314450891</v>
      </c>
      <c r="F154" s="93" t="s">
        <v>1078</v>
      </c>
      <c r="G154" s="93" t="s">
        <v>2332</v>
      </c>
      <c r="H154" s="94">
        <v>50912.811312218895</v>
      </c>
    </row>
    <row r="155" spans="1:8" x14ac:dyDescent="0.2">
      <c r="A155" s="93" t="s">
        <v>1084</v>
      </c>
      <c r="B155" s="93" t="s">
        <v>2338</v>
      </c>
      <c r="C155" s="94">
        <v>35934.262024895193</v>
      </c>
      <c r="F155" s="93" t="s">
        <v>979</v>
      </c>
      <c r="G155" s="93" t="s">
        <v>2233</v>
      </c>
      <c r="H155" s="94">
        <v>50789.929557923126</v>
      </c>
    </row>
    <row r="156" spans="1:8" x14ac:dyDescent="0.2">
      <c r="A156" s="93" t="s">
        <v>1125</v>
      </c>
      <c r="B156" s="93" t="s">
        <v>2379</v>
      </c>
      <c r="C156" s="94">
        <v>26570.035129961667</v>
      </c>
      <c r="F156" s="93" t="s">
        <v>348</v>
      </c>
      <c r="G156" s="93" t="s">
        <v>1604</v>
      </c>
      <c r="H156" s="94">
        <v>29926.193929623416</v>
      </c>
    </row>
    <row r="157" spans="1:8" x14ac:dyDescent="0.2">
      <c r="A157" s="93" t="s">
        <v>1085</v>
      </c>
      <c r="B157" s="93" t="s">
        <v>2339</v>
      </c>
      <c r="C157" s="94">
        <v>35709.53010169381</v>
      </c>
      <c r="F157" s="93" t="s">
        <v>556</v>
      </c>
      <c r="G157" s="93" t="s">
        <v>1811</v>
      </c>
      <c r="H157" s="94">
        <v>51991.404995439159</v>
      </c>
    </row>
    <row r="158" spans="1:8" x14ac:dyDescent="0.2">
      <c r="A158" s="93" t="s">
        <v>911</v>
      </c>
      <c r="B158" s="93" t="s">
        <v>2165</v>
      </c>
      <c r="C158" s="94">
        <v>98237.473888018445</v>
      </c>
      <c r="F158" s="93" t="s">
        <v>848</v>
      </c>
      <c r="G158" s="93" t="s">
        <v>2102</v>
      </c>
      <c r="H158" s="94">
        <v>39365.172812290621</v>
      </c>
    </row>
    <row r="159" spans="1:8" x14ac:dyDescent="0.2">
      <c r="A159" s="93" t="s">
        <v>1038</v>
      </c>
      <c r="B159" s="93" t="s">
        <v>2292</v>
      </c>
      <c r="C159" s="94">
        <v>60189.494958747913</v>
      </c>
      <c r="F159" s="93" t="s">
        <v>450</v>
      </c>
      <c r="G159" s="93" t="s">
        <v>1705</v>
      </c>
      <c r="H159" s="94">
        <v>39384.728944415132</v>
      </c>
    </row>
    <row r="160" spans="1:8" x14ac:dyDescent="0.2">
      <c r="A160" s="93" t="s">
        <v>432</v>
      </c>
      <c r="B160" s="93" t="s">
        <v>1687</v>
      </c>
      <c r="C160" s="94">
        <v>44120.95411084994</v>
      </c>
      <c r="F160" s="93" t="s">
        <v>864</v>
      </c>
      <c r="G160" s="93" t="s">
        <v>2118</v>
      </c>
      <c r="H160" s="94">
        <v>55157.809476532777</v>
      </c>
    </row>
    <row r="161" spans="1:8" x14ac:dyDescent="0.2">
      <c r="A161" s="93" t="s">
        <v>80</v>
      </c>
      <c r="B161" s="93" t="s">
        <v>1338</v>
      </c>
      <c r="C161" s="94">
        <v>38077.667089076029</v>
      </c>
      <c r="F161" s="93" t="s">
        <v>691</v>
      </c>
      <c r="G161" s="93" t="s">
        <v>1945</v>
      </c>
      <c r="H161" s="94">
        <v>34411.339657124401</v>
      </c>
    </row>
    <row r="162" spans="1:8" x14ac:dyDescent="0.2">
      <c r="A162" s="93" t="s">
        <v>81</v>
      </c>
      <c r="B162" s="93" t="s">
        <v>1339</v>
      </c>
      <c r="C162" s="94">
        <v>22327.552362970153</v>
      </c>
      <c r="F162" s="93" t="s">
        <v>921</v>
      </c>
      <c r="G162" s="93" t="s">
        <v>2175</v>
      </c>
      <c r="H162" s="94">
        <v>73011.863915322523</v>
      </c>
    </row>
    <row r="163" spans="1:8" x14ac:dyDescent="0.2">
      <c r="A163" s="93" t="s">
        <v>82</v>
      </c>
      <c r="B163" s="93" t="s">
        <v>1340</v>
      </c>
      <c r="C163" s="94">
        <v>45924.352906001099</v>
      </c>
      <c r="F163" s="93" t="s">
        <v>214</v>
      </c>
      <c r="G163" s="93" t="s">
        <v>1471</v>
      </c>
      <c r="H163" s="94">
        <v>37058.196912983309</v>
      </c>
    </row>
    <row r="164" spans="1:8" x14ac:dyDescent="0.2">
      <c r="A164" s="93" t="s">
        <v>83</v>
      </c>
      <c r="B164" s="93" t="s">
        <v>1341</v>
      </c>
      <c r="C164" s="94">
        <v>38029.696122761015</v>
      </c>
      <c r="F164" s="93" t="s">
        <v>362</v>
      </c>
      <c r="G164" s="93" t="s">
        <v>1618</v>
      </c>
      <c r="H164" s="94">
        <v>36435.642203722098</v>
      </c>
    </row>
    <row r="165" spans="1:8" x14ac:dyDescent="0.2">
      <c r="A165" s="93" t="s">
        <v>1027</v>
      </c>
      <c r="B165" s="93" t="s">
        <v>2281</v>
      </c>
      <c r="C165" s="94">
        <v>43960.528178924971</v>
      </c>
      <c r="F165" s="93" t="s">
        <v>655</v>
      </c>
      <c r="G165" s="93" t="s">
        <v>1910</v>
      </c>
      <c r="H165" s="94">
        <v>36922.26163338781</v>
      </c>
    </row>
    <row r="166" spans="1:8" x14ac:dyDescent="0.2">
      <c r="A166" s="93" t="s">
        <v>988</v>
      </c>
      <c r="B166" s="93" t="s">
        <v>2242</v>
      </c>
      <c r="C166" s="94">
        <v>50610.772231390569</v>
      </c>
      <c r="F166" s="93" t="s">
        <v>634</v>
      </c>
      <c r="G166" s="93" t="s">
        <v>1889</v>
      </c>
      <c r="H166" s="94">
        <v>56795.813487793792</v>
      </c>
    </row>
    <row r="167" spans="1:8" x14ac:dyDescent="0.2">
      <c r="A167" s="93" t="s">
        <v>1293</v>
      </c>
      <c r="B167" s="93" t="s">
        <v>2547</v>
      </c>
      <c r="C167" s="94">
        <v>46160.225264738001</v>
      </c>
      <c r="F167" s="93" t="s">
        <v>1107</v>
      </c>
      <c r="G167" s="93" t="s">
        <v>2361</v>
      </c>
      <c r="H167" s="94">
        <v>75281.644375062155</v>
      </c>
    </row>
    <row r="168" spans="1:8" x14ac:dyDescent="0.2">
      <c r="A168" s="93" t="s">
        <v>679</v>
      </c>
      <c r="B168" s="93" t="s">
        <v>1933</v>
      </c>
      <c r="C168" s="94">
        <v>95772.713440318286</v>
      </c>
      <c r="F168" s="93" t="s">
        <v>279</v>
      </c>
      <c r="G168" s="93" t="s">
        <v>1535</v>
      </c>
      <c r="H168" s="94">
        <v>45275.524221397987</v>
      </c>
    </row>
    <row r="169" spans="1:8" x14ac:dyDescent="0.2">
      <c r="A169" s="93" t="s">
        <v>444</v>
      </c>
      <c r="B169" s="93" t="s">
        <v>1699</v>
      </c>
      <c r="C169" s="94">
        <v>59601.287107185664</v>
      </c>
      <c r="F169" s="93" t="s">
        <v>184</v>
      </c>
      <c r="G169" s="93" t="s">
        <v>1441</v>
      </c>
      <c r="H169" s="94">
        <v>43856.544855279972</v>
      </c>
    </row>
    <row r="170" spans="1:8" x14ac:dyDescent="0.2">
      <c r="A170" s="93" t="s">
        <v>445</v>
      </c>
      <c r="B170" s="93" t="s">
        <v>1700</v>
      </c>
      <c r="C170" s="94">
        <v>55685.451037886523</v>
      </c>
      <c r="F170" s="93" t="s">
        <v>135</v>
      </c>
      <c r="G170" s="93" t="s">
        <v>1393</v>
      </c>
      <c r="H170" s="94">
        <v>22555.094953308919</v>
      </c>
    </row>
    <row r="171" spans="1:8" x14ac:dyDescent="0.2">
      <c r="A171" s="93" t="s">
        <v>1114</v>
      </c>
      <c r="B171" s="93" t="s">
        <v>2368</v>
      </c>
      <c r="C171" s="94">
        <v>33478.64006989076</v>
      </c>
      <c r="F171" s="93" t="s">
        <v>692</v>
      </c>
      <c r="G171" s="93" t="s">
        <v>1946</v>
      </c>
      <c r="H171" s="94">
        <v>79060.42262909151</v>
      </c>
    </row>
    <row r="172" spans="1:8" x14ac:dyDescent="0.2">
      <c r="A172" s="93" t="s">
        <v>269</v>
      </c>
      <c r="B172" s="93" t="s">
        <v>1525</v>
      </c>
      <c r="C172" s="94">
        <v>72591.728147348214</v>
      </c>
      <c r="F172" s="93" t="s">
        <v>456</v>
      </c>
      <c r="G172" s="93" t="s">
        <v>1711</v>
      </c>
      <c r="H172" s="94">
        <v>57713.308061014104</v>
      </c>
    </row>
    <row r="173" spans="1:8" x14ac:dyDescent="0.2">
      <c r="A173" s="93" t="s">
        <v>1286</v>
      </c>
      <c r="B173" s="93" t="s">
        <v>2540</v>
      </c>
      <c r="C173" s="94">
        <v>61696.179284386322</v>
      </c>
      <c r="F173" s="93" t="s">
        <v>557</v>
      </c>
      <c r="G173" s="93" t="s">
        <v>1812</v>
      </c>
      <c r="H173" s="94">
        <v>31106.390112589419</v>
      </c>
    </row>
    <row r="174" spans="1:8" x14ac:dyDescent="0.2">
      <c r="A174" s="93" t="s">
        <v>989</v>
      </c>
      <c r="B174" s="93" t="s">
        <v>2243</v>
      </c>
      <c r="C174" s="94">
        <v>36806.083613570176</v>
      </c>
      <c r="F174" s="93" t="s">
        <v>299</v>
      </c>
      <c r="G174" s="93" t="s">
        <v>1555</v>
      </c>
      <c r="H174" s="94">
        <v>41540.636355977345</v>
      </c>
    </row>
    <row r="175" spans="1:8" x14ac:dyDescent="0.2">
      <c r="A175" s="93" t="s">
        <v>1226</v>
      </c>
      <c r="B175" s="93" t="s">
        <v>2480</v>
      </c>
      <c r="C175" s="94">
        <v>48405.165565283765</v>
      </c>
      <c r="F175" s="93" t="s">
        <v>339</v>
      </c>
      <c r="G175" s="93" t="s">
        <v>1595</v>
      </c>
      <c r="H175" s="94">
        <v>61268.669076855389</v>
      </c>
    </row>
    <row r="176" spans="1:8" x14ac:dyDescent="0.2">
      <c r="A176" s="93" t="s">
        <v>273</v>
      </c>
      <c r="B176" s="93" t="s">
        <v>1529</v>
      </c>
      <c r="C176" s="94">
        <v>40871.127919734492</v>
      </c>
      <c r="F176" s="93" t="s">
        <v>1046</v>
      </c>
      <c r="G176" s="93" t="s">
        <v>2300</v>
      </c>
      <c r="H176" s="94">
        <v>47439.891457560581</v>
      </c>
    </row>
    <row r="177" spans="1:8" x14ac:dyDescent="0.2">
      <c r="A177" s="93" t="s">
        <v>84</v>
      </c>
      <c r="B177" s="93" t="s">
        <v>1342</v>
      </c>
      <c r="C177" s="94">
        <v>32243.849821025738</v>
      </c>
      <c r="F177" s="93" t="s">
        <v>707</v>
      </c>
      <c r="G177" s="93" t="s">
        <v>1961</v>
      </c>
      <c r="H177" s="94">
        <v>90707.749581599812</v>
      </c>
    </row>
    <row r="178" spans="1:8" x14ac:dyDescent="0.2">
      <c r="A178" s="93" t="s">
        <v>280</v>
      </c>
      <c r="B178" s="93" t="s">
        <v>1536</v>
      </c>
      <c r="C178" s="94">
        <v>40064.115220921929</v>
      </c>
      <c r="F178" s="93" t="s">
        <v>938</v>
      </c>
      <c r="G178" s="93" t="s">
        <v>2192</v>
      </c>
      <c r="H178" s="94">
        <v>73799.636043836086</v>
      </c>
    </row>
    <row r="179" spans="1:8" x14ac:dyDescent="0.2">
      <c r="A179" s="93" t="s">
        <v>281</v>
      </c>
      <c r="B179" s="93" t="s">
        <v>1537</v>
      </c>
      <c r="C179" s="94">
        <v>50679.392313980155</v>
      </c>
      <c r="F179" s="93" t="s">
        <v>744</v>
      </c>
      <c r="G179" s="93" t="s">
        <v>1998</v>
      </c>
      <c r="H179" s="94">
        <v>33419.020574138682</v>
      </c>
    </row>
    <row r="180" spans="1:8" x14ac:dyDescent="0.2">
      <c r="A180" s="93" t="s">
        <v>282</v>
      </c>
      <c r="B180" s="93" t="s">
        <v>1538</v>
      </c>
      <c r="C180" s="94">
        <v>50353.232304435434</v>
      </c>
      <c r="F180" s="93" t="s">
        <v>998</v>
      </c>
      <c r="G180" s="93" t="s">
        <v>2252</v>
      </c>
      <c r="H180" s="94">
        <v>119420.59273666603</v>
      </c>
    </row>
    <row r="181" spans="1:8" x14ac:dyDescent="0.2">
      <c r="A181" s="93" t="s">
        <v>283</v>
      </c>
      <c r="B181" s="93" t="s">
        <v>1539</v>
      </c>
      <c r="C181" s="94">
        <v>43983.199732740904</v>
      </c>
      <c r="F181" s="93" t="s">
        <v>1022</v>
      </c>
      <c r="G181" s="93" t="s">
        <v>2276</v>
      </c>
      <c r="H181" s="94">
        <v>40262.734912124288</v>
      </c>
    </row>
    <row r="182" spans="1:8" x14ac:dyDescent="0.2">
      <c r="A182" s="93" t="s">
        <v>524</v>
      </c>
      <c r="B182" s="93" t="s">
        <v>1779</v>
      </c>
      <c r="C182" s="94">
        <v>40876.551646304149</v>
      </c>
      <c r="F182" s="93" t="s">
        <v>1319</v>
      </c>
      <c r="G182" s="93" t="s">
        <v>2573</v>
      </c>
      <c r="H182" s="94">
        <v>51978.291280103869</v>
      </c>
    </row>
    <row r="183" spans="1:8" x14ac:dyDescent="0.2">
      <c r="A183" s="93" t="s">
        <v>589</v>
      </c>
      <c r="B183" s="93" t="s">
        <v>1844</v>
      </c>
      <c r="C183" s="94">
        <v>33113.871827452305</v>
      </c>
      <c r="F183" s="93" t="s">
        <v>809</v>
      </c>
      <c r="G183" s="93" t="s">
        <v>2063</v>
      </c>
      <c r="H183" s="94">
        <v>39137.078760912365</v>
      </c>
    </row>
    <row r="184" spans="1:8" x14ac:dyDescent="0.2">
      <c r="A184" s="93" t="s">
        <v>1126</v>
      </c>
      <c r="B184" s="93" t="s">
        <v>2380</v>
      </c>
      <c r="C184" s="94">
        <v>37356.707933050413</v>
      </c>
      <c r="F184" s="93" t="s">
        <v>1000</v>
      </c>
      <c r="G184" s="93" t="s">
        <v>2254</v>
      </c>
      <c r="H184" s="94">
        <v>28289.482258492248</v>
      </c>
    </row>
    <row r="185" spans="1:8" x14ac:dyDescent="0.2">
      <c r="A185" s="93" t="s">
        <v>299</v>
      </c>
      <c r="B185" s="93" t="s">
        <v>1555</v>
      </c>
      <c r="C185" s="94">
        <v>41540.636355977345</v>
      </c>
      <c r="F185" s="93" t="s">
        <v>895</v>
      </c>
      <c r="G185" s="93" t="s">
        <v>2149</v>
      </c>
      <c r="H185" s="94">
        <v>50802.796197521646</v>
      </c>
    </row>
    <row r="186" spans="1:8" x14ac:dyDescent="0.2">
      <c r="A186" s="93" t="s">
        <v>300</v>
      </c>
      <c r="B186" s="93" t="s">
        <v>1556</v>
      </c>
      <c r="C186" s="94">
        <v>58598.883337090607</v>
      </c>
      <c r="F186" s="93" t="s">
        <v>774</v>
      </c>
      <c r="G186" s="93" t="s">
        <v>2028</v>
      </c>
      <c r="H186" s="94">
        <v>42130.933690266429</v>
      </c>
    </row>
    <row r="187" spans="1:8" x14ac:dyDescent="0.2">
      <c r="A187" s="93" t="s">
        <v>284</v>
      </c>
      <c r="B187" s="93" t="s">
        <v>1540</v>
      </c>
      <c r="C187" s="94">
        <v>45190.340371458726</v>
      </c>
      <c r="F187" s="93" t="s">
        <v>738</v>
      </c>
      <c r="G187" s="93" t="s">
        <v>1992</v>
      </c>
      <c r="H187" s="94">
        <v>58326.585284522924</v>
      </c>
    </row>
    <row r="188" spans="1:8" x14ac:dyDescent="0.2">
      <c r="A188" s="93" t="s">
        <v>612</v>
      </c>
      <c r="B188" s="93" t="s">
        <v>1867</v>
      </c>
      <c r="C188" s="94">
        <v>46711.899204480258</v>
      </c>
      <c r="F188" s="93" t="s">
        <v>1065</v>
      </c>
      <c r="G188" s="93" t="s">
        <v>2319</v>
      </c>
      <c r="H188" s="94">
        <v>32515.869889555779</v>
      </c>
    </row>
    <row r="189" spans="1:8" x14ac:dyDescent="0.2">
      <c r="A189" s="93" t="s">
        <v>613</v>
      </c>
      <c r="B189" s="93" t="s">
        <v>1868</v>
      </c>
      <c r="C189" s="94">
        <v>44168.006691771574</v>
      </c>
      <c r="F189" s="93" t="s">
        <v>1050</v>
      </c>
      <c r="G189" s="93" t="s">
        <v>2304</v>
      </c>
      <c r="H189" s="94">
        <v>38878.270264421779</v>
      </c>
    </row>
    <row r="190" spans="1:8" x14ac:dyDescent="0.2">
      <c r="A190" s="93" t="s">
        <v>303</v>
      </c>
      <c r="B190" s="93" t="s">
        <v>1559</v>
      </c>
      <c r="C190" s="94">
        <v>43353.715243948391</v>
      </c>
      <c r="F190" s="93" t="s">
        <v>255</v>
      </c>
      <c r="G190" s="93" t="s">
        <v>1512</v>
      </c>
      <c r="H190" s="94">
        <v>55275.172721110503</v>
      </c>
    </row>
    <row r="191" spans="1:8" x14ac:dyDescent="0.2">
      <c r="A191" s="93" t="s">
        <v>1196</v>
      </c>
      <c r="B191" s="93" t="s">
        <v>2450</v>
      </c>
      <c r="C191" s="94">
        <v>44087.777969779505</v>
      </c>
      <c r="F191" s="93" t="s">
        <v>785</v>
      </c>
      <c r="G191" s="93" t="s">
        <v>2039</v>
      </c>
      <c r="H191" s="94">
        <v>235404.08049280188</v>
      </c>
    </row>
    <row r="192" spans="1:8" x14ac:dyDescent="0.2">
      <c r="A192" s="93" t="s">
        <v>721</v>
      </c>
      <c r="B192" s="93" t="s">
        <v>1975</v>
      </c>
      <c r="C192" s="94">
        <v>39080.148415690463</v>
      </c>
      <c r="F192" s="93" t="s">
        <v>165</v>
      </c>
      <c r="G192" s="93" t="s">
        <v>1422</v>
      </c>
      <c r="H192" s="94">
        <v>86841.240820919251</v>
      </c>
    </row>
    <row r="193" spans="1:8" x14ac:dyDescent="0.2">
      <c r="A193" s="93" t="s">
        <v>614</v>
      </c>
      <c r="B193" s="93" t="s">
        <v>1869</v>
      </c>
      <c r="C193" s="94">
        <v>55104.888948311185</v>
      </c>
      <c r="F193" s="93" t="s">
        <v>763</v>
      </c>
      <c r="G193" s="93" t="s">
        <v>2017</v>
      </c>
      <c r="H193" s="94">
        <v>32759.26912158577</v>
      </c>
    </row>
    <row r="194" spans="1:8" x14ac:dyDescent="0.2">
      <c r="A194" s="93" t="s">
        <v>1279</v>
      </c>
      <c r="B194" s="93" t="s">
        <v>2533</v>
      </c>
      <c r="C194" s="94">
        <v>50584.191501530724</v>
      </c>
      <c r="F194" s="93" t="s">
        <v>643</v>
      </c>
      <c r="G194" s="93" t="s">
        <v>1898</v>
      </c>
      <c r="H194" s="94">
        <v>43779.063378237101</v>
      </c>
    </row>
    <row r="195" spans="1:8" x14ac:dyDescent="0.2">
      <c r="A195" s="93" t="s">
        <v>104</v>
      </c>
      <c r="B195" s="93" t="s">
        <v>1362</v>
      </c>
      <c r="C195" s="94">
        <v>49333.161927729845</v>
      </c>
      <c r="F195" s="93" t="s">
        <v>293</v>
      </c>
      <c r="G195" s="93" t="s">
        <v>1549</v>
      </c>
      <c r="H195" s="94">
        <v>38575.120584929333</v>
      </c>
    </row>
    <row r="196" spans="1:8" x14ac:dyDescent="0.2">
      <c r="A196" s="93" t="s">
        <v>822</v>
      </c>
      <c r="B196" s="93" t="s">
        <v>2076</v>
      </c>
      <c r="C196" s="94">
        <v>37210.435947985796</v>
      </c>
      <c r="F196" s="93" t="s">
        <v>1294</v>
      </c>
      <c r="G196" s="93" t="s">
        <v>2548</v>
      </c>
      <c r="H196" s="94">
        <v>39925.043345271755</v>
      </c>
    </row>
    <row r="197" spans="1:8" x14ac:dyDescent="0.2">
      <c r="A197" s="93" t="s">
        <v>823</v>
      </c>
      <c r="B197" s="93" t="s">
        <v>2077</v>
      </c>
      <c r="C197" s="94">
        <v>50482.465155141581</v>
      </c>
      <c r="F197" s="93" t="s">
        <v>503</v>
      </c>
      <c r="G197" s="93" t="s">
        <v>1758</v>
      </c>
      <c r="H197" s="94">
        <v>52982.622793872848</v>
      </c>
    </row>
    <row r="198" spans="1:8" x14ac:dyDescent="0.2">
      <c r="A198" s="93" t="s">
        <v>824</v>
      </c>
      <c r="B198" s="93" t="s">
        <v>2078</v>
      </c>
      <c r="C198" s="94">
        <v>20596.897748593616</v>
      </c>
      <c r="F198" s="93" t="s">
        <v>957</v>
      </c>
      <c r="G198" s="93" t="s">
        <v>2211</v>
      </c>
      <c r="H198" s="94">
        <v>29297.942651702673</v>
      </c>
    </row>
    <row r="199" spans="1:8" x14ac:dyDescent="0.2">
      <c r="A199" s="93" t="s">
        <v>755</v>
      </c>
      <c r="B199" s="93" t="s">
        <v>2009</v>
      </c>
      <c r="C199" s="94">
        <v>31640.446131753615</v>
      </c>
      <c r="F199" s="93" t="s">
        <v>1180</v>
      </c>
      <c r="G199" s="93" t="s">
        <v>2434</v>
      </c>
      <c r="H199" s="94">
        <v>47589.114187928062</v>
      </c>
    </row>
    <row r="200" spans="1:8" x14ac:dyDescent="0.2">
      <c r="A200" s="93" t="s">
        <v>1127</v>
      </c>
      <c r="B200" s="93" t="s">
        <v>2381</v>
      </c>
      <c r="C200" s="94">
        <v>50485.298894593092</v>
      </c>
      <c r="F200" s="93" t="s">
        <v>1264</v>
      </c>
      <c r="G200" s="93" t="s">
        <v>2518</v>
      </c>
      <c r="H200" s="94">
        <v>32194.204303071667</v>
      </c>
    </row>
    <row r="201" spans="1:8" x14ac:dyDescent="0.2">
      <c r="A201" s="93" t="s">
        <v>127</v>
      </c>
      <c r="B201" s="93" t="s">
        <v>1385</v>
      </c>
      <c r="C201" s="94">
        <v>29796.604674035341</v>
      </c>
      <c r="F201" s="93" t="s">
        <v>236</v>
      </c>
      <c r="G201" s="93" t="s">
        <v>1493</v>
      </c>
      <c r="H201" s="94">
        <v>48846.411723485297</v>
      </c>
    </row>
    <row r="202" spans="1:8" x14ac:dyDescent="0.2">
      <c r="A202" s="93" t="s">
        <v>912</v>
      </c>
      <c r="B202" s="93" t="s">
        <v>2166</v>
      </c>
      <c r="C202" s="94">
        <v>54933.016112459074</v>
      </c>
      <c r="F202" s="93" t="s">
        <v>481</v>
      </c>
      <c r="G202" s="93" t="s">
        <v>1736</v>
      </c>
      <c r="H202" s="94">
        <v>31961.030674539332</v>
      </c>
    </row>
    <row r="203" spans="1:8" x14ac:dyDescent="0.2">
      <c r="A203" s="93" t="s">
        <v>525</v>
      </c>
      <c r="B203" s="93" t="s">
        <v>1780</v>
      </c>
      <c r="C203" s="94">
        <v>54346.189399722163</v>
      </c>
      <c r="F203" s="93" t="s">
        <v>422</v>
      </c>
      <c r="G203" s="93" t="s">
        <v>1677</v>
      </c>
      <c r="H203" s="94">
        <v>41600.846667994309</v>
      </c>
    </row>
    <row r="204" spans="1:8" x14ac:dyDescent="0.2">
      <c r="A204" s="93" t="s">
        <v>1263</v>
      </c>
      <c r="B204" s="93" t="s">
        <v>2517</v>
      </c>
      <c r="C204" s="94">
        <v>55724.420539258863</v>
      </c>
      <c r="F204" s="93" t="s">
        <v>1003</v>
      </c>
      <c r="G204" s="93" t="s">
        <v>2257</v>
      </c>
      <c r="H204" s="94">
        <v>83478.883046742587</v>
      </c>
    </row>
    <row r="205" spans="1:8" x14ac:dyDescent="0.2">
      <c r="A205" s="93" t="s">
        <v>797</v>
      </c>
      <c r="B205" s="93" t="s">
        <v>2051</v>
      </c>
      <c r="C205" s="94">
        <v>60349.959710397459</v>
      </c>
      <c r="F205" s="93" t="s">
        <v>948</v>
      </c>
      <c r="G205" s="93" t="s">
        <v>2202</v>
      </c>
      <c r="H205" s="94">
        <v>74923.198822352701</v>
      </c>
    </row>
    <row r="206" spans="1:8" x14ac:dyDescent="0.2">
      <c r="A206" s="93" t="s">
        <v>798</v>
      </c>
      <c r="B206" s="93" t="s">
        <v>2052</v>
      </c>
      <c r="C206" s="94">
        <v>44398.900456504416</v>
      </c>
      <c r="F206" s="93" t="s">
        <v>335</v>
      </c>
      <c r="G206" s="93" t="s">
        <v>1591</v>
      </c>
      <c r="H206" s="94">
        <v>38118.037181614527</v>
      </c>
    </row>
    <row r="207" spans="1:8" x14ac:dyDescent="0.2">
      <c r="A207" s="93" t="s">
        <v>71</v>
      </c>
      <c r="B207" s="93" t="s">
        <v>1329</v>
      </c>
      <c r="C207" s="94">
        <v>50987.558682446725</v>
      </c>
      <c r="F207" s="93" t="s">
        <v>1192</v>
      </c>
      <c r="G207" s="93" t="s">
        <v>2446</v>
      </c>
      <c r="H207" s="94">
        <v>53939.854778571076</v>
      </c>
    </row>
    <row r="208" spans="1:8" x14ac:dyDescent="0.2">
      <c r="A208" s="93" t="s">
        <v>258</v>
      </c>
      <c r="B208" s="93" t="s">
        <v>1514</v>
      </c>
      <c r="C208" s="94">
        <v>35655.719269521629</v>
      </c>
      <c r="F208" s="93" t="s">
        <v>484</v>
      </c>
      <c r="G208" s="93" t="s">
        <v>1739</v>
      </c>
      <c r="H208" s="94">
        <v>49592.570431979198</v>
      </c>
    </row>
    <row r="209" spans="1:8" x14ac:dyDescent="0.2">
      <c r="A209" s="93" t="s">
        <v>416</v>
      </c>
      <c r="B209" s="93" t="s">
        <v>1671</v>
      </c>
      <c r="C209" s="94">
        <v>46033.313754711569</v>
      </c>
      <c r="F209" s="93" t="s">
        <v>1303</v>
      </c>
      <c r="G209" s="93" t="s">
        <v>2557</v>
      </c>
      <c r="H209" s="94">
        <v>46914.326513785061</v>
      </c>
    </row>
    <row r="210" spans="1:8" x14ac:dyDescent="0.2">
      <c r="A210" s="93" t="s">
        <v>799</v>
      </c>
      <c r="B210" s="93" t="s">
        <v>2053</v>
      </c>
      <c r="C210" s="94">
        <v>83888.67656737112</v>
      </c>
      <c r="F210" s="93" t="s">
        <v>317</v>
      </c>
      <c r="G210" s="93" t="s">
        <v>1573</v>
      </c>
      <c r="H210" s="94">
        <v>22375.24358695811</v>
      </c>
    </row>
    <row r="211" spans="1:8" x14ac:dyDescent="0.2">
      <c r="A211" s="93" t="s">
        <v>274</v>
      </c>
      <c r="B211" s="93" t="s">
        <v>1530</v>
      </c>
      <c r="C211" s="94">
        <v>56128.074902498265</v>
      </c>
      <c r="F211" s="93" t="s">
        <v>347</v>
      </c>
      <c r="G211" s="93" t="s">
        <v>1603</v>
      </c>
      <c r="H211" s="94">
        <v>61405.288615458863</v>
      </c>
    </row>
    <row r="212" spans="1:8" x14ac:dyDescent="0.2">
      <c r="A212" s="93" t="s">
        <v>800</v>
      </c>
      <c r="B212" s="93" t="s">
        <v>2054</v>
      </c>
      <c r="C212" s="94">
        <v>33912.122353179744</v>
      </c>
      <c r="F212" s="93" t="s">
        <v>434</v>
      </c>
      <c r="G212" s="93" t="s">
        <v>1689</v>
      </c>
      <c r="H212" s="94">
        <v>46100.363339423493</v>
      </c>
    </row>
    <row r="213" spans="1:8" x14ac:dyDescent="0.2">
      <c r="A213" s="93" t="s">
        <v>722</v>
      </c>
      <c r="B213" s="93" t="s">
        <v>1976</v>
      </c>
      <c r="C213" s="94">
        <v>125736.50083604734</v>
      </c>
      <c r="F213" s="93" t="s">
        <v>521</v>
      </c>
      <c r="G213" s="93" t="s">
        <v>1776</v>
      </c>
      <c r="H213" s="94">
        <v>61338.773186690494</v>
      </c>
    </row>
    <row r="214" spans="1:8" x14ac:dyDescent="0.2">
      <c r="A214" s="93" t="s">
        <v>259</v>
      </c>
      <c r="B214" s="93" t="s">
        <v>1515</v>
      </c>
      <c r="C214" s="94">
        <v>39062.170666170161</v>
      </c>
      <c r="F214" s="93" t="s">
        <v>751</v>
      </c>
      <c r="G214" s="93" t="s">
        <v>2005</v>
      </c>
      <c r="H214" s="94">
        <v>43577.247726030284</v>
      </c>
    </row>
    <row r="215" spans="1:8" x14ac:dyDescent="0.2">
      <c r="A215" s="93" t="s">
        <v>1227</v>
      </c>
      <c r="B215" s="93" t="s">
        <v>2481</v>
      </c>
      <c r="C215" s="94">
        <v>68358.749362164177</v>
      </c>
      <c r="F215" s="93" t="s">
        <v>1008</v>
      </c>
      <c r="G215" s="93" t="s">
        <v>2262</v>
      </c>
      <c r="H215" s="94">
        <v>31804.608904034969</v>
      </c>
    </row>
    <row r="216" spans="1:8" x14ac:dyDescent="0.2">
      <c r="A216" s="93" t="s">
        <v>680</v>
      </c>
      <c r="B216" s="93" t="s">
        <v>1934</v>
      </c>
      <c r="C216" s="94">
        <v>62825.54799061505</v>
      </c>
      <c r="F216" s="93" t="s">
        <v>805</v>
      </c>
      <c r="G216" s="93" t="s">
        <v>2059</v>
      </c>
      <c r="H216" s="94">
        <v>42956.964096993346</v>
      </c>
    </row>
    <row r="217" spans="1:8" x14ac:dyDescent="0.2">
      <c r="A217" s="93" t="s">
        <v>484</v>
      </c>
      <c r="B217" s="93" t="s">
        <v>1739</v>
      </c>
      <c r="C217" s="94">
        <v>49592.570431979198</v>
      </c>
      <c r="F217" s="93" t="s">
        <v>1178</v>
      </c>
      <c r="G217" s="93" t="s">
        <v>2432</v>
      </c>
      <c r="H217" s="94">
        <v>63137.154897212713</v>
      </c>
    </row>
    <row r="218" spans="1:8" x14ac:dyDescent="0.2">
      <c r="A218" s="93" t="s">
        <v>1128</v>
      </c>
      <c r="B218" s="93" t="s">
        <v>2382</v>
      </c>
      <c r="C218" s="94">
        <v>42839.735979662015</v>
      </c>
      <c r="F218" s="93" t="s">
        <v>72</v>
      </c>
      <c r="G218" s="93" t="s">
        <v>1330</v>
      </c>
      <c r="H218" s="94">
        <v>29029.299623286319</v>
      </c>
    </row>
    <row r="219" spans="1:8" x14ac:dyDescent="0.2">
      <c r="A219" s="93" t="s">
        <v>285</v>
      </c>
      <c r="B219" s="93" t="s">
        <v>1541</v>
      </c>
      <c r="C219" s="94">
        <v>40155.005826039996</v>
      </c>
      <c r="F219" s="93" t="s">
        <v>160</v>
      </c>
      <c r="G219" s="93" t="s">
        <v>1417</v>
      </c>
      <c r="H219" s="94">
        <v>39603.282045414649</v>
      </c>
    </row>
    <row r="220" spans="1:8" x14ac:dyDescent="0.2">
      <c r="A220" s="93" t="s">
        <v>577</v>
      </c>
      <c r="B220" s="93" t="s">
        <v>1832</v>
      </c>
      <c r="C220" s="94">
        <v>32767.646515863584</v>
      </c>
      <c r="F220" s="93" t="s">
        <v>115</v>
      </c>
      <c r="G220" s="93" t="s">
        <v>1373</v>
      </c>
      <c r="H220" s="94">
        <v>45813.436477326599</v>
      </c>
    </row>
    <row r="221" spans="1:8" x14ac:dyDescent="0.2">
      <c r="A221" s="93" t="s">
        <v>1294</v>
      </c>
      <c r="B221" s="93" t="s">
        <v>2548</v>
      </c>
      <c r="C221" s="94">
        <v>39925.043345271755</v>
      </c>
      <c r="F221" s="93" t="s">
        <v>287</v>
      </c>
      <c r="G221" s="93" t="s">
        <v>1543</v>
      </c>
      <c r="H221" s="94">
        <v>34354.472308933662</v>
      </c>
    </row>
    <row r="222" spans="1:8" x14ac:dyDescent="0.2">
      <c r="A222" s="93" t="s">
        <v>1295</v>
      </c>
      <c r="B222" s="93" t="s">
        <v>2549</v>
      </c>
      <c r="C222" s="94">
        <v>49366.275829614904</v>
      </c>
      <c r="F222" s="93" t="s">
        <v>939</v>
      </c>
      <c r="G222" s="93" t="s">
        <v>2193</v>
      </c>
      <c r="H222" s="94">
        <v>45699.767974176277</v>
      </c>
    </row>
    <row r="223" spans="1:8" x14ac:dyDescent="0.2">
      <c r="A223" s="93" t="s">
        <v>526</v>
      </c>
      <c r="B223" s="93" t="s">
        <v>1781</v>
      </c>
      <c r="C223" s="94">
        <v>28765.962188325051</v>
      </c>
      <c r="F223" s="93" t="s">
        <v>504</v>
      </c>
      <c r="G223" s="93" t="s">
        <v>1759</v>
      </c>
      <c r="H223" s="94">
        <v>66314.166907771869</v>
      </c>
    </row>
    <row r="224" spans="1:8" x14ac:dyDescent="0.2">
      <c r="A224" s="93" t="s">
        <v>681</v>
      </c>
      <c r="B224" s="93" t="s">
        <v>1935</v>
      </c>
      <c r="C224" s="94">
        <v>27136.207249472041</v>
      </c>
      <c r="F224" s="93" t="s">
        <v>301</v>
      </c>
      <c r="G224" s="93" t="s">
        <v>1557</v>
      </c>
      <c r="H224" s="94">
        <v>40396.343585301031</v>
      </c>
    </row>
    <row r="225" spans="1:8" x14ac:dyDescent="0.2">
      <c r="A225" s="93" t="s">
        <v>1067</v>
      </c>
      <c r="B225" s="93" t="s">
        <v>2321</v>
      </c>
      <c r="C225" s="94">
        <v>51720.550679149499</v>
      </c>
      <c r="F225" s="93" t="s">
        <v>507</v>
      </c>
      <c r="G225" s="93" t="s">
        <v>1762</v>
      </c>
      <c r="H225" s="94">
        <v>52086.370484124534</v>
      </c>
    </row>
    <row r="226" spans="1:8" x14ac:dyDescent="0.2">
      <c r="A226" s="93" t="s">
        <v>306</v>
      </c>
      <c r="B226" s="93" t="s">
        <v>1562</v>
      </c>
      <c r="C226" s="94">
        <v>46487.668816149293</v>
      </c>
      <c r="F226" s="93" t="s">
        <v>591</v>
      </c>
      <c r="G226" s="93" t="s">
        <v>1846</v>
      </c>
      <c r="H226" s="94">
        <v>56225.91929769225</v>
      </c>
    </row>
    <row r="227" spans="1:8" x14ac:dyDescent="0.2">
      <c r="A227" s="93" t="s">
        <v>1176</v>
      </c>
      <c r="B227" s="93" t="s">
        <v>2430</v>
      </c>
      <c r="C227" s="94">
        <v>33398.855798689125</v>
      </c>
      <c r="F227" s="93" t="s">
        <v>1272</v>
      </c>
      <c r="G227" s="93" t="s">
        <v>2526</v>
      </c>
      <c r="H227" s="94">
        <v>37913.845999963043</v>
      </c>
    </row>
    <row r="228" spans="1:8" x14ac:dyDescent="0.2">
      <c r="A228" s="93" t="s">
        <v>1129</v>
      </c>
      <c r="B228" s="93" t="s">
        <v>2383</v>
      </c>
      <c r="C228" s="94">
        <v>43860.185091348343</v>
      </c>
      <c r="F228" s="93" t="s">
        <v>68</v>
      </c>
      <c r="G228" s="93" t="s">
        <v>1326</v>
      </c>
      <c r="H228" s="94">
        <v>274022.72529436077</v>
      </c>
    </row>
    <row r="229" spans="1:8" x14ac:dyDescent="0.2">
      <c r="A229" s="93" t="s">
        <v>730</v>
      </c>
      <c r="B229" s="93" t="s">
        <v>1984</v>
      </c>
      <c r="C229" s="94">
        <v>64570.657322501975</v>
      </c>
      <c r="F229" s="93" t="s">
        <v>841</v>
      </c>
      <c r="G229" s="93" t="s">
        <v>2095</v>
      </c>
      <c r="H229" s="94">
        <v>46387.444801460268</v>
      </c>
    </row>
    <row r="230" spans="1:8" x14ac:dyDescent="0.2">
      <c r="A230" s="93" t="s">
        <v>746</v>
      </c>
      <c r="B230" s="93" t="s">
        <v>2000</v>
      </c>
      <c r="C230" s="94">
        <v>33718.69675915307</v>
      </c>
      <c r="F230" s="93" t="s">
        <v>237</v>
      </c>
      <c r="G230" s="93" t="s">
        <v>1494</v>
      </c>
      <c r="H230" s="94">
        <v>50323.570754723085</v>
      </c>
    </row>
    <row r="231" spans="1:8" x14ac:dyDescent="0.2">
      <c r="A231" s="93" t="s">
        <v>747</v>
      </c>
      <c r="B231" s="93" t="s">
        <v>2001</v>
      </c>
      <c r="C231" s="94">
        <v>40187.039587321626</v>
      </c>
      <c r="F231" s="93" t="s">
        <v>424</v>
      </c>
      <c r="G231" s="93" t="s">
        <v>1679</v>
      </c>
      <c r="H231" s="94">
        <v>51147.14108616201</v>
      </c>
    </row>
    <row r="232" spans="1:8" x14ac:dyDescent="0.2">
      <c r="A232" s="93" t="s">
        <v>748</v>
      </c>
      <c r="B232" s="93" t="s">
        <v>2002</v>
      </c>
      <c r="C232" s="94">
        <v>38421.661113152542</v>
      </c>
      <c r="F232" s="93" t="s">
        <v>500</v>
      </c>
      <c r="G232" s="93" t="s">
        <v>1755</v>
      </c>
      <c r="H232" s="94">
        <v>31526.388700470583</v>
      </c>
    </row>
    <row r="233" spans="1:8" x14ac:dyDescent="0.2">
      <c r="A233" s="93" t="s">
        <v>502</v>
      </c>
      <c r="B233" s="93" t="s">
        <v>1757</v>
      </c>
      <c r="C233" s="94">
        <v>52865.356640964812</v>
      </c>
      <c r="F233" s="93" t="s">
        <v>677</v>
      </c>
      <c r="G233" s="93" t="s">
        <v>1931</v>
      </c>
      <c r="H233" s="94">
        <v>57582.98345488248</v>
      </c>
    </row>
    <row r="234" spans="1:8" x14ac:dyDescent="0.2">
      <c r="A234" s="93" t="s">
        <v>503</v>
      </c>
      <c r="B234" s="93" t="s">
        <v>1758</v>
      </c>
      <c r="C234" s="94">
        <v>52982.622793872848</v>
      </c>
      <c r="F234" s="93" t="s">
        <v>534</v>
      </c>
      <c r="G234" s="93" t="s">
        <v>1789</v>
      </c>
      <c r="H234" s="94">
        <v>52790.821621882555</v>
      </c>
    </row>
    <row r="235" spans="1:8" x14ac:dyDescent="0.2">
      <c r="A235" s="93" t="s">
        <v>260</v>
      </c>
      <c r="B235" s="93" t="s">
        <v>1516</v>
      </c>
      <c r="C235" s="94">
        <v>32026.696032506723</v>
      </c>
      <c r="F235" s="93" t="s">
        <v>126</v>
      </c>
      <c r="G235" s="93" t="s">
        <v>1384</v>
      </c>
      <c r="H235" s="94">
        <v>43286.115628880187</v>
      </c>
    </row>
    <row r="236" spans="1:8" x14ac:dyDescent="0.2">
      <c r="A236" s="93" t="s">
        <v>1130</v>
      </c>
      <c r="B236" s="93" t="s">
        <v>2384</v>
      </c>
      <c r="C236" s="94">
        <v>29759.953774939393</v>
      </c>
      <c r="F236" s="93" t="s">
        <v>716</v>
      </c>
      <c r="G236" s="93" t="s">
        <v>1970</v>
      </c>
      <c r="H236" s="94">
        <v>71767.747151151852</v>
      </c>
    </row>
    <row r="237" spans="1:8" x14ac:dyDescent="0.2">
      <c r="A237" s="93" t="s">
        <v>307</v>
      </c>
      <c r="B237" s="93" t="s">
        <v>1563</v>
      </c>
      <c r="C237" s="94">
        <v>36101.097190144552</v>
      </c>
      <c r="F237" s="93" t="s">
        <v>224</v>
      </c>
      <c r="G237" s="93" t="s">
        <v>1481</v>
      </c>
      <c r="H237" s="94">
        <v>51535.128077004469</v>
      </c>
    </row>
    <row r="238" spans="1:8" x14ac:dyDescent="0.2">
      <c r="A238" s="93" t="s">
        <v>330</v>
      </c>
      <c r="B238" s="93" t="s">
        <v>1586</v>
      </c>
      <c r="C238" s="94">
        <v>60749.590103881572</v>
      </c>
      <c r="F238" s="93" t="s">
        <v>540</v>
      </c>
      <c r="G238" s="93" t="s">
        <v>1795</v>
      </c>
      <c r="H238" s="94">
        <v>42210.324625412832</v>
      </c>
    </row>
    <row r="239" spans="1:8" x14ac:dyDescent="0.2">
      <c r="A239" s="93" t="s">
        <v>308</v>
      </c>
      <c r="B239" s="93" t="s">
        <v>1564</v>
      </c>
      <c r="C239" s="94">
        <v>35825.994513655227</v>
      </c>
      <c r="F239" s="93" t="s">
        <v>886</v>
      </c>
      <c r="G239" s="93" t="s">
        <v>2140</v>
      </c>
      <c r="H239" s="94">
        <v>41757.310503436951</v>
      </c>
    </row>
    <row r="240" spans="1:8" x14ac:dyDescent="0.2">
      <c r="A240" s="93" t="s">
        <v>365</v>
      </c>
      <c r="B240" s="93" t="s">
        <v>1621</v>
      </c>
      <c r="C240" s="94">
        <v>135813.18150709977</v>
      </c>
      <c r="F240" s="93" t="s">
        <v>1076</v>
      </c>
      <c r="G240" s="93" t="s">
        <v>2330</v>
      </c>
      <c r="H240" s="94">
        <v>53523.343297077081</v>
      </c>
    </row>
    <row r="241" spans="1:8" x14ac:dyDescent="0.2">
      <c r="A241" s="93" t="s">
        <v>1296</v>
      </c>
      <c r="B241" s="93" t="s">
        <v>2550</v>
      </c>
      <c r="C241" s="94">
        <v>94594.765047988374</v>
      </c>
      <c r="F241" s="93" t="s">
        <v>1002</v>
      </c>
      <c r="G241" s="93" t="s">
        <v>2256</v>
      </c>
      <c r="H241" s="94">
        <v>59426.797243902081</v>
      </c>
    </row>
    <row r="242" spans="1:8" x14ac:dyDescent="0.2">
      <c r="A242" s="93" t="s">
        <v>723</v>
      </c>
      <c r="B242" s="93" t="s">
        <v>1977</v>
      </c>
      <c r="C242" s="94">
        <v>42077.846223877998</v>
      </c>
      <c r="F242" s="93" t="s">
        <v>376</v>
      </c>
      <c r="G242" s="93" t="s">
        <v>1632</v>
      </c>
      <c r="H242" s="94">
        <v>69123.355159370272</v>
      </c>
    </row>
    <row r="243" spans="1:8" x14ac:dyDescent="0.2">
      <c r="A243" s="93" t="s">
        <v>105</v>
      </c>
      <c r="B243" s="93" t="s">
        <v>1363</v>
      </c>
      <c r="C243" s="94">
        <v>55162.721841388462</v>
      </c>
      <c r="F243" s="93" t="s">
        <v>705</v>
      </c>
      <c r="G243" s="93" t="s">
        <v>1959</v>
      </c>
      <c r="H243" s="94">
        <v>54002.785606907266</v>
      </c>
    </row>
    <row r="244" spans="1:8" x14ac:dyDescent="0.2">
      <c r="A244" s="93" t="s">
        <v>85</v>
      </c>
      <c r="B244" s="93" t="s">
        <v>1343</v>
      </c>
      <c r="C244" s="94">
        <v>57097.411854456237</v>
      </c>
      <c r="F244" s="93" t="s">
        <v>1163</v>
      </c>
      <c r="G244" s="93" t="s">
        <v>2417</v>
      </c>
      <c r="H244" s="94">
        <v>62595.001583281555</v>
      </c>
    </row>
    <row r="245" spans="1:8" x14ac:dyDescent="0.2">
      <c r="A245" s="93" t="s">
        <v>913</v>
      </c>
      <c r="B245" s="93" t="s">
        <v>2167</v>
      </c>
      <c r="C245" s="94">
        <v>47390.965559960081</v>
      </c>
      <c r="F245" s="93" t="s">
        <v>616</v>
      </c>
      <c r="G245" s="93" t="s">
        <v>1871</v>
      </c>
      <c r="H245" s="94">
        <v>30433.062306002503</v>
      </c>
    </row>
    <row r="246" spans="1:8" x14ac:dyDescent="0.2">
      <c r="A246" s="93" t="s">
        <v>309</v>
      </c>
      <c r="B246" s="93" t="s">
        <v>1565</v>
      </c>
      <c r="C246" s="94">
        <v>46955.333151284525</v>
      </c>
      <c r="F246" s="93" t="s">
        <v>768</v>
      </c>
      <c r="G246" s="93" t="s">
        <v>2022</v>
      </c>
      <c r="H246" s="94">
        <v>90054.256302789145</v>
      </c>
    </row>
    <row r="247" spans="1:8" x14ac:dyDescent="0.2">
      <c r="A247" s="93" t="s">
        <v>325</v>
      </c>
      <c r="B247" s="93" t="s">
        <v>1581</v>
      </c>
      <c r="C247" s="94">
        <v>17929.19866522673</v>
      </c>
      <c r="F247" s="93" t="s">
        <v>486</v>
      </c>
      <c r="G247" s="93" t="s">
        <v>1741</v>
      </c>
      <c r="H247" s="94">
        <v>46295.559208175473</v>
      </c>
    </row>
    <row r="248" spans="1:8" x14ac:dyDescent="0.2">
      <c r="A248" s="93" t="s">
        <v>326</v>
      </c>
      <c r="B248" s="93" t="s">
        <v>1582</v>
      </c>
      <c r="C248" s="94">
        <v>55122.05784333378</v>
      </c>
      <c r="F248" s="93" t="s">
        <v>753</v>
      </c>
      <c r="G248" s="93" t="s">
        <v>2007</v>
      </c>
      <c r="H248" s="94">
        <v>76176.856647556779</v>
      </c>
    </row>
    <row r="249" spans="1:8" x14ac:dyDescent="0.2">
      <c r="A249" s="93" t="s">
        <v>327</v>
      </c>
      <c r="B249" s="93" t="s">
        <v>1583</v>
      </c>
      <c r="C249" s="94">
        <v>38568.615641001801</v>
      </c>
      <c r="F249" s="93" t="s">
        <v>178</v>
      </c>
      <c r="G249" s="93" t="s">
        <v>1435</v>
      </c>
      <c r="H249" s="94">
        <v>66329.921217953233</v>
      </c>
    </row>
    <row r="250" spans="1:8" x14ac:dyDescent="0.2">
      <c r="A250" s="93" t="s">
        <v>212</v>
      </c>
      <c r="B250" s="93" t="s">
        <v>1469</v>
      </c>
      <c r="C250" s="94">
        <v>34613.930861003282</v>
      </c>
      <c r="F250" s="93" t="s">
        <v>151</v>
      </c>
      <c r="G250" s="93" t="s">
        <v>1408</v>
      </c>
      <c r="H250" s="94">
        <v>60446.79036211106</v>
      </c>
    </row>
    <row r="251" spans="1:8" x14ac:dyDescent="0.2">
      <c r="A251" s="93" t="s">
        <v>417</v>
      </c>
      <c r="B251" s="93" t="s">
        <v>1672</v>
      </c>
      <c r="C251" s="94">
        <v>51746.579679871938</v>
      </c>
      <c r="F251" s="93" t="s">
        <v>997</v>
      </c>
      <c r="G251" s="93" t="s">
        <v>2251</v>
      </c>
      <c r="H251" s="94">
        <v>51397.786354667012</v>
      </c>
    </row>
    <row r="252" spans="1:8" x14ac:dyDescent="0.2">
      <c r="A252" s="93" t="s">
        <v>1297</v>
      </c>
      <c r="B252" s="93" t="s">
        <v>2551</v>
      </c>
      <c r="C252" s="94">
        <v>51467.140434888119</v>
      </c>
      <c r="F252" s="93" t="s">
        <v>1081</v>
      </c>
      <c r="G252" s="93" t="s">
        <v>2335</v>
      </c>
      <c r="H252" s="94">
        <v>47497.772424181327</v>
      </c>
    </row>
    <row r="253" spans="1:8" x14ac:dyDescent="0.2">
      <c r="A253" s="93" t="s">
        <v>1012</v>
      </c>
      <c r="B253" s="93" t="s">
        <v>2266</v>
      </c>
      <c r="C253" s="94">
        <v>40832.059112616502</v>
      </c>
      <c r="F253" s="93" t="s">
        <v>919</v>
      </c>
      <c r="G253" s="93" t="s">
        <v>2173</v>
      </c>
      <c r="H253" s="94">
        <v>69583.367212563942</v>
      </c>
    </row>
    <row r="254" spans="1:8" x14ac:dyDescent="0.2">
      <c r="A254" s="93" t="s">
        <v>1013</v>
      </c>
      <c r="B254" s="93" t="s">
        <v>2267</v>
      </c>
      <c r="C254" s="94">
        <v>42848.990828236929</v>
      </c>
      <c r="F254" s="93" t="s">
        <v>1166</v>
      </c>
      <c r="G254" s="93" t="s">
        <v>2420</v>
      </c>
      <c r="H254" s="94">
        <v>134547.48778337278</v>
      </c>
    </row>
    <row r="255" spans="1:8" x14ac:dyDescent="0.2">
      <c r="A255" s="93" t="s">
        <v>697</v>
      </c>
      <c r="B255" s="93" t="s">
        <v>1951</v>
      </c>
      <c r="C255" s="94">
        <v>43461.33780920822</v>
      </c>
      <c r="F255" s="93" t="s">
        <v>584</v>
      </c>
      <c r="G255" s="93" t="s">
        <v>1839</v>
      </c>
      <c r="H255" s="94">
        <v>34526.789132638034</v>
      </c>
    </row>
    <row r="256" spans="1:8" x14ac:dyDescent="0.2">
      <c r="A256" s="93" t="s">
        <v>731</v>
      </c>
      <c r="B256" s="93" t="s">
        <v>1985</v>
      </c>
      <c r="C256" s="94">
        <v>40575.777920261229</v>
      </c>
      <c r="F256" s="93" t="s">
        <v>544</v>
      </c>
      <c r="G256" s="93" t="s">
        <v>1799</v>
      </c>
      <c r="H256" s="94">
        <v>61530.772497032871</v>
      </c>
    </row>
    <row r="257" spans="1:8" x14ac:dyDescent="0.2">
      <c r="A257" s="93" t="s">
        <v>1043</v>
      </c>
      <c r="B257" s="93" t="s">
        <v>2297</v>
      </c>
      <c r="C257" s="94">
        <v>51231.931022619428</v>
      </c>
      <c r="F257" s="93" t="s">
        <v>752</v>
      </c>
      <c r="G257" s="93" t="s">
        <v>2006</v>
      </c>
      <c r="H257" s="94">
        <v>36736.787529320405</v>
      </c>
    </row>
    <row r="258" spans="1:8" x14ac:dyDescent="0.2">
      <c r="A258" s="93" t="s">
        <v>990</v>
      </c>
      <c r="B258" s="93" t="s">
        <v>2244</v>
      </c>
      <c r="C258" s="94">
        <v>37694.025174388429</v>
      </c>
      <c r="F258" s="93" t="s">
        <v>975</v>
      </c>
      <c r="G258" s="93" t="s">
        <v>2229</v>
      </c>
      <c r="H258" s="94">
        <v>77640.865699178001</v>
      </c>
    </row>
    <row r="259" spans="1:8" x14ac:dyDescent="0.2">
      <c r="A259" s="93" t="s">
        <v>830</v>
      </c>
      <c r="B259" s="93" t="s">
        <v>2084</v>
      </c>
      <c r="C259" s="94">
        <v>53641.069852530251</v>
      </c>
      <c r="F259" s="93" t="s">
        <v>1030</v>
      </c>
      <c r="G259" s="93" t="s">
        <v>2284</v>
      </c>
      <c r="H259" s="94">
        <v>37527.276767607327</v>
      </c>
    </row>
    <row r="260" spans="1:8" x14ac:dyDescent="0.2">
      <c r="A260" s="93" t="s">
        <v>1086</v>
      </c>
      <c r="B260" s="93" t="s">
        <v>2340</v>
      </c>
      <c r="C260" s="94">
        <v>48754.720590534402</v>
      </c>
      <c r="F260" s="93" t="s">
        <v>443</v>
      </c>
      <c r="G260" s="93" t="s">
        <v>1698</v>
      </c>
      <c r="H260" s="94">
        <v>54855.195547956602</v>
      </c>
    </row>
    <row r="261" spans="1:8" x14ac:dyDescent="0.2">
      <c r="A261" s="93" t="s">
        <v>331</v>
      </c>
      <c r="B261" s="93" t="s">
        <v>1587</v>
      </c>
      <c r="C261" s="94">
        <v>28791.71785249091</v>
      </c>
      <c r="F261" s="93" t="s">
        <v>991</v>
      </c>
      <c r="G261" s="93" t="s">
        <v>2245</v>
      </c>
      <c r="H261" s="94">
        <v>35685.504430878973</v>
      </c>
    </row>
    <row r="262" spans="1:8" x14ac:dyDescent="0.2">
      <c r="A262" s="93" t="s">
        <v>732</v>
      </c>
      <c r="B262" s="93" t="s">
        <v>1986</v>
      </c>
      <c r="C262" s="94">
        <v>61058.485514774802</v>
      </c>
      <c r="F262" s="93" t="s">
        <v>199</v>
      </c>
      <c r="G262" s="93" t="s">
        <v>1456</v>
      </c>
      <c r="H262" s="94">
        <v>38278.276673419394</v>
      </c>
    </row>
    <row r="263" spans="1:8" x14ac:dyDescent="0.2">
      <c r="A263" s="93" t="s">
        <v>991</v>
      </c>
      <c r="B263" s="93" t="s">
        <v>2245</v>
      </c>
      <c r="C263" s="94">
        <v>35685.504430878973</v>
      </c>
      <c r="F263" s="93" t="s">
        <v>1130</v>
      </c>
      <c r="G263" s="93" t="s">
        <v>2384</v>
      </c>
      <c r="H263" s="94">
        <v>29759.953774939393</v>
      </c>
    </row>
    <row r="264" spans="1:8" x14ac:dyDescent="0.2">
      <c r="A264" s="93" t="s">
        <v>849</v>
      </c>
      <c r="B264" s="93" t="s">
        <v>2103</v>
      </c>
      <c r="C264" s="94">
        <v>37250.581639840078</v>
      </c>
      <c r="F264" s="93" t="s">
        <v>291</v>
      </c>
      <c r="G264" s="93" t="s">
        <v>1547</v>
      </c>
      <c r="H264" s="94">
        <v>45658.00443433375</v>
      </c>
    </row>
    <row r="265" spans="1:8" x14ac:dyDescent="0.2">
      <c r="A265" s="93" t="s">
        <v>1087</v>
      </c>
      <c r="B265" s="93" t="s">
        <v>2341</v>
      </c>
      <c r="C265" s="94">
        <v>46102.473989558668</v>
      </c>
      <c r="F265" s="93" t="s">
        <v>905</v>
      </c>
      <c r="G265" s="93" t="s">
        <v>2159</v>
      </c>
      <c r="H265" s="94">
        <v>102931.41178025601</v>
      </c>
    </row>
    <row r="266" spans="1:8" x14ac:dyDescent="0.2">
      <c r="A266" s="93" t="s">
        <v>1189</v>
      </c>
      <c r="B266" s="93" t="s">
        <v>2443</v>
      </c>
      <c r="C266" s="94">
        <v>52919.221282055936</v>
      </c>
      <c r="F266" s="93" t="s">
        <v>758</v>
      </c>
      <c r="G266" s="93" t="s">
        <v>2012</v>
      </c>
      <c r="H266" s="94">
        <v>75316.475771995043</v>
      </c>
    </row>
    <row r="267" spans="1:8" x14ac:dyDescent="0.2">
      <c r="A267" s="93" t="s">
        <v>386</v>
      </c>
      <c r="B267" s="93" t="s">
        <v>2637</v>
      </c>
      <c r="C267" s="94">
        <v>36556.346997224711</v>
      </c>
      <c r="F267" s="93" t="s">
        <v>431</v>
      </c>
      <c r="G267" s="93" t="s">
        <v>1686</v>
      </c>
      <c r="H267" s="94">
        <v>43925.466697140175</v>
      </c>
    </row>
    <row r="268" spans="1:8" x14ac:dyDescent="0.2">
      <c r="A268" s="93" t="s">
        <v>651</v>
      </c>
      <c r="B268" s="93" t="s">
        <v>1906</v>
      </c>
      <c r="C268" s="94">
        <v>29209.087763473297</v>
      </c>
      <c r="F268" s="93" t="s">
        <v>811</v>
      </c>
      <c r="G268" s="93" t="s">
        <v>2065</v>
      </c>
      <c r="H268" s="94">
        <v>27062.528547738839</v>
      </c>
    </row>
    <row r="269" spans="1:8" x14ac:dyDescent="0.2">
      <c r="A269" s="93" t="s">
        <v>527</v>
      </c>
      <c r="B269" s="93" t="s">
        <v>1782</v>
      </c>
      <c r="C269" s="94">
        <v>37660.379397926095</v>
      </c>
      <c r="F269" s="93" t="s">
        <v>1197</v>
      </c>
      <c r="G269" s="93" t="s">
        <v>2451</v>
      </c>
      <c r="H269" s="94">
        <v>43399.399088694976</v>
      </c>
    </row>
    <row r="270" spans="1:8" x14ac:dyDescent="0.2">
      <c r="A270" s="93" t="s">
        <v>1298</v>
      </c>
      <c r="B270" s="93" t="s">
        <v>2552</v>
      </c>
      <c r="C270" s="94">
        <v>33292.861676016546</v>
      </c>
      <c r="F270" s="93" t="s">
        <v>1120</v>
      </c>
      <c r="G270" s="93" t="s">
        <v>2374</v>
      </c>
      <c r="H270" s="94">
        <v>59949.004005574781</v>
      </c>
    </row>
    <row r="271" spans="1:8" x14ac:dyDescent="0.2">
      <c r="A271" s="93" t="s">
        <v>528</v>
      </c>
      <c r="B271" s="93" t="s">
        <v>1783</v>
      </c>
      <c r="C271" s="94">
        <v>37589.505364080818</v>
      </c>
      <c r="F271" s="93" t="s">
        <v>861</v>
      </c>
      <c r="G271" s="93" t="s">
        <v>2115</v>
      </c>
      <c r="H271" s="94">
        <v>62892.902062059424</v>
      </c>
    </row>
    <row r="272" spans="1:8" x14ac:dyDescent="0.2">
      <c r="A272" s="93" t="s">
        <v>825</v>
      </c>
      <c r="B272" s="93" t="s">
        <v>2079</v>
      </c>
      <c r="C272" s="94">
        <v>33008.685937796508</v>
      </c>
      <c r="F272" s="93" t="s">
        <v>489</v>
      </c>
      <c r="G272" s="93" t="s">
        <v>1744</v>
      </c>
      <c r="H272" s="94">
        <v>67409.945505822514</v>
      </c>
    </row>
    <row r="273" spans="1:8" x14ac:dyDescent="0.2">
      <c r="A273" s="93" t="s">
        <v>1197</v>
      </c>
      <c r="B273" s="93" t="s">
        <v>2451</v>
      </c>
      <c r="C273" s="94">
        <v>43399.399088694976</v>
      </c>
      <c r="F273" s="93" t="s">
        <v>1167</v>
      </c>
      <c r="G273" s="93" t="s">
        <v>2421</v>
      </c>
      <c r="H273" s="94">
        <v>52009.068596894373</v>
      </c>
    </row>
    <row r="274" spans="1:8" x14ac:dyDescent="0.2">
      <c r="A274" s="93" t="s">
        <v>831</v>
      </c>
      <c r="B274" s="93" t="s">
        <v>2085</v>
      </c>
      <c r="C274" s="94">
        <v>37451.794630643351</v>
      </c>
      <c r="F274" s="93" t="s">
        <v>1044</v>
      </c>
      <c r="G274" s="93" t="s">
        <v>2298</v>
      </c>
      <c r="H274" s="94">
        <v>62050.474427926507</v>
      </c>
    </row>
    <row r="275" spans="1:8" x14ac:dyDescent="0.2">
      <c r="A275" s="93" t="s">
        <v>914</v>
      </c>
      <c r="B275" s="93" t="s">
        <v>2168</v>
      </c>
      <c r="C275" s="94">
        <v>46102.057216855843</v>
      </c>
      <c r="F275" s="93" t="s">
        <v>1216</v>
      </c>
      <c r="G275" s="93" t="s">
        <v>2470</v>
      </c>
      <c r="H275" s="94">
        <v>42723.152209281849</v>
      </c>
    </row>
    <row r="276" spans="1:8" x14ac:dyDescent="0.2">
      <c r="A276" s="93" t="s">
        <v>749</v>
      </c>
      <c r="B276" s="93" t="s">
        <v>2003</v>
      </c>
      <c r="C276" s="94">
        <v>52782.740157885477</v>
      </c>
      <c r="F276" s="93" t="s">
        <v>196</v>
      </c>
      <c r="G276" s="93" t="s">
        <v>1453</v>
      </c>
      <c r="H276" s="94">
        <v>50525.123078348755</v>
      </c>
    </row>
    <row r="277" spans="1:8" x14ac:dyDescent="0.2">
      <c r="A277" s="93" t="s">
        <v>832</v>
      </c>
      <c r="B277" s="93" t="s">
        <v>2086</v>
      </c>
      <c r="C277" s="94">
        <v>28987.075838468583</v>
      </c>
      <c r="F277" s="93" t="s">
        <v>580</v>
      </c>
      <c r="G277" s="93" t="s">
        <v>1835</v>
      </c>
      <c r="H277" s="94">
        <v>32496.742143310417</v>
      </c>
    </row>
    <row r="278" spans="1:8" x14ac:dyDescent="0.2">
      <c r="A278" s="93" t="s">
        <v>833</v>
      </c>
      <c r="B278" s="93" t="s">
        <v>2087</v>
      </c>
      <c r="C278" s="94">
        <v>32743.816549327588</v>
      </c>
      <c r="F278" s="93" t="s">
        <v>297</v>
      </c>
      <c r="G278" s="93" t="s">
        <v>1553</v>
      </c>
      <c r="H278" s="94">
        <v>39699.848888107961</v>
      </c>
    </row>
    <row r="279" spans="1:8" x14ac:dyDescent="0.2">
      <c r="A279" s="93" t="s">
        <v>834</v>
      </c>
      <c r="B279" s="93" t="s">
        <v>2088</v>
      </c>
      <c r="C279" s="94">
        <v>29650.804874752001</v>
      </c>
      <c r="F279" s="93" t="s">
        <v>1021</v>
      </c>
      <c r="G279" s="93" t="s">
        <v>2275</v>
      </c>
      <c r="H279" s="94">
        <v>30203.063024170173</v>
      </c>
    </row>
    <row r="280" spans="1:8" x14ac:dyDescent="0.2">
      <c r="A280" s="93" t="s">
        <v>146</v>
      </c>
      <c r="B280" s="93" t="s">
        <v>1403</v>
      </c>
      <c r="C280" s="94">
        <v>47172.470842413844</v>
      </c>
      <c r="F280" s="93" t="s">
        <v>533</v>
      </c>
      <c r="G280" s="93" t="s">
        <v>1788</v>
      </c>
      <c r="H280" s="94">
        <v>39068.980049693724</v>
      </c>
    </row>
    <row r="281" spans="1:8" x14ac:dyDescent="0.2">
      <c r="A281" s="93" t="s">
        <v>241</v>
      </c>
      <c r="B281" s="93" t="s">
        <v>1498</v>
      </c>
      <c r="C281" s="94">
        <v>53596.476094508529</v>
      </c>
      <c r="F281" s="93" t="s">
        <v>1018</v>
      </c>
      <c r="G281" s="93" t="s">
        <v>2272</v>
      </c>
      <c r="H281" s="94">
        <v>34613.506079094113</v>
      </c>
    </row>
    <row r="282" spans="1:8" x14ac:dyDescent="0.2">
      <c r="A282" s="93" t="s">
        <v>826</v>
      </c>
      <c r="B282" s="93" t="s">
        <v>2080</v>
      </c>
      <c r="C282" s="94">
        <v>64671.451180956952</v>
      </c>
      <c r="F282" s="93" t="s">
        <v>394</v>
      </c>
      <c r="G282" s="93" t="s">
        <v>1649</v>
      </c>
      <c r="H282" s="94">
        <v>47675.436105104935</v>
      </c>
    </row>
    <row r="283" spans="1:8" x14ac:dyDescent="0.2">
      <c r="A283" s="93" t="s">
        <v>344</v>
      </c>
      <c r="B283" s="93" t="s">
        <v>1600</v>
      </c>
      <c r="C283" s="94">
        <v>32211.892544205672</v>
      </c>
      <c r="F283" s="93" t="s">
        <v>1251</v>
      </c>
      <c r="G283" s="93" t="s">
        <v>2505</v>
      </c>
      <c r="H283" s="94">
        <v>27226.300573828634</v>
      </c>
    </row>
    <row r="284" spans="1:8" x14ac:dyDescent="0.2">
      <c r="A284" s="93" t="s">
        <v>345</v>
      </c>
      <c r="B284" s="93" t="s">
        <v>1601</v>
      </c>
      <c r="C284" s="94">
        <v>80533.477098859585</v>
      </c>
      <c r="F284" s="93" t="s">
        <v>1097</v>
      </c>
      <c r="G284" s="93" t="s">
        <v>2351</v>
      </c>
      <c r="H284" s="94">
        <v>51755.127702176236</v>
      </c>
    </row>
    <row r="285" spans="1:8" x14ac:dyDescent="0.2">
      <c r="A285" s="93" t="s">
        <v>346</v>
      </c>
      <c r="B285" s="93" t="s">
        <v>1602</v>
      </c>
      <c r="C285" s="94">
        <v>51199.87793931031</v>
      </c>
      <c r="F285" s="93" t="s">
        <v>974</v>
      </c>
      <c r="G285" s="93" t="s">
        <v>2228</v>
      </c>
      <c r="H285" s="94">
        <v>32027.510716960885</v>
      </c>
    </row>
    <row r="286" spans="1:8" x14ac:dyDescent="0.2">
      <c r="A286" s="93" t="s">
        <v>977</v>
      </c>
      <c r="B286" s="93" t="s">
        <v>2231</v>
      </c>
      <c r="C286" s="94">
        <v>32252.538920032101</v>
      </c>
      <c r="F286" s="93" t="s">
        <v>854</v>
      </c>
      <c r="G286" s="93" t="s">
        <v>2108</v>
      </c>
      <c r="H286" s="94">
        <v>39757.98780896981</v>
      </c>
    </row>
    <row r="287" spans="1:8" x14ac:dyDescent="0.2">
      <c r="A287" s="93" t="s">
        <v>850</v>
      </c>
      <c r="B287" s="93" t="s">
        <v>2104</v>
      </c>
      <c r="C287" s="94">
        <v>45092.679453141805</v>
      </c>
      <c r="F287" s="93" t="s">
        <v>478</v>
      </c>
      <c r="G287" s="93" t="s">
        <v>1733</v>
      </c>
      <c r="H287" s="94">
        <v>36608.960642227641</v>
      </c>
    </row>
    <row r="288" spans="1:8" x14ac:dyDescent="0.2">
      <c r="A288" s="93" t="s">
        <v>418</v>
      </c>
      <c r="B288" s="93" t="s">
        <v>1673</v>
      </c>
      <c r="C288" s="94">
        <v>33353.253767801114</v>
      </c>
      <c r="F288" s="93" t="s">
        <v>1292</v>
      </c>
      <c r="G288" s="93" t="s">
        <v>2546</v>
      </c>
      <c r="H288" s="94">
        <v>39117.585010268711</v>
      </c>
    </row>
    <row r="289" spans="1:8" x14ac:dyDescent="0.2">
      <c r="A289" s="93" t="s">
        <v>1299</v>
      </c>
      <c r="B289" s="93" t="s">
        <v>2553</v>
      </c>
      <c r="C289" s="94">
        <v>44245.335289488372</v>
      </c>
      <c r="F289" s="93" t="s">
        <v>567</v>
      </c>
      <c r="G289" s="93" t="s">
        <v>1822</v>
      </c>
      <c r="H289" s="94">
        <v>61430.988950421488</v>
      </c>
    </row>
    <row r="290" spans="1:8" x14ac:dyDescent="0.2">
      <c r="A290" s="93" t="s">
        <v>835</v>
      </c>
      <c r="B290" s="93" t="s">
        <v>2089</v>
      </c>
      <c r="C290" s="94">
        <v>42366.696628517449</v>
      </c>
      <c r="F290" s="93" t="s">
        <v>448</v>
      </c>
      <c r="G290" s="93" t="s">
        <v>1703</v>
      </c>
      <c r="H290" s="94">
        <v>48205.94392758661</v>
      </c>
    </row>
    <row r="291" spans="1:8" x14ac:dyDescent="0.2">
      <c r="A291" s="93" t="s">
        <v>310</v>
      </c>
      <c r="B291" s="93" t="s">
        <v>1566</v>
      </c>
      <c r="C291" s="94">
        <v>44462.546664171896</v>
      </c>
      <c r="F291" s="93" t="s">
        <v>427</v>
      </c>
      <c r="G291" s="93" t="s">
        <v>1682</v>
      </c>
      <c r="H291" s="94">
        <v>54759.281472817587</v>
      </c>
    </row>
    <row r="292" spans="1:8" x14ac:dyDescent="0.2">
      <c r="A292" s="93" t="s">
        <v>1118</v>
      </c>
      <c r="B292" s="93" t="s">
        <v>2372</v>
      </c>
      <c r="C292" s="94">
        <v>125785.60468680896</v>
      </c>
      <c r="F292" s="93" t="s">
        <v>625</v>
      </c>
      <c r="G292" s="93" t="s">
        <v>1880</v>
      </c>
      <c r="H292" s="94">
        <v>43711.510507347608</v>
      </c>
    </row>
    <row r="293" spans="1:8" x14ac:dyDescent="0.2">
      <c r="A293" s="93" t="s">
        <v>453</v>
      </c>
      <c r="B293" s="93" t="s">
        <v>1708</v>
      </c>
      <c r="C293" s="94">
        <v>36823.315090589822</v>
      </c>
      <c r="F293" s="93" t="s">
        <v>93</v>
      </c>
      <c r="G293" s="93" t="s">
        <v>1351</v>
      </c>
      <c r="H293" s="94">
        <v>16803.456382951819</v>
      </c>
    </row>
    <row r="294" spans="1:8" x14ac:dyDescent="0.2">
      <c r="A294" s="93" t="s">
        <v>682</v>
      </c>
      <c r="B294" s="93" t="s">
        <v>1936</v>
      </c>
      <c r="C294" s="94">
        <v>32276.842972312836</v>
      </c>
      <c r="F294" s="93" t="s">
        <v>254</v>
      </c>
      <c r="G294" s="93" t="s">
        <v>1511</v>
      </c>
      <c r="H294" s="94">
        <v>30849.237160879096</v>
      </c>
    </row>
    <row r="295" spans="1:8" x14ac:dyDescent="0.2">
      <c r="A295" s="93" t="s">
        <v>106</v>
      </c>
      <c r="B295" s="93" t="s">
        <v>1364</v>
      </c>
      <c r="C295" s="94">
        <v>44613.566706365469</v>
      </c>
      <c r="F295" s="93" t="s">
        <v>1275</v>
      </c>
      <c r="G295" s="93" t="s">
        <v>2529</v>
      </c>
      <c r="H295" s="94">
        <v>28338.478033048195</v>
      </c>
    </row>
    <row r="296" spans="1:8" x14ac:dyDescent="0.2">
      <c r="A296" s="93" t="s">
        <v>1088</v>
      </c>
      <c r="B296" s="93" t="s">
        <v>2342</v>
      </c>
      <c r="C296" s="94">
        <v>35006.871886653083</v>
      </c>
      <c r="F296" s="93" t="s">
        <v>1311</v>
      </c>
      <c r="G296" s="93" t="s">
        <v>2565</v>
      </c>
      <c r="H296" s="94">
        <v>50914.09547902795</v>
      </c>
    </row>
    <row r="297" spans="1:8" x14ac:dyDescent="0.2">
      <c r="A297" s="93" t="s">
        <v>1131</v>
      </c>
      <c r="B297" s="93" t="s">
        <v>2385</v>
      </c>
      <c r="C297" s="94">
        <v>74499.620305229648</v>
      </c>
      <c r="F297" s="93" t="s">
        <v>1069</v>
      </c>
      <c r="G297" s="93" t="s">
        <v>2323</v>
      </c>
      <c r="H297" s="94">
        <v>36162.551414969108</v>
      </c>
    </row>
    <row r="298" spans="1:8" x14ac:dyDescent="0.2">
      <c r="A298" s="93" t="s">
        <v>1132</v>
      </c>
      <c r="B298" s="93" t="s">
        <v>2386</v>
      </c>
      <c r="C298" s="94">
        <v>34625.512203850558</v>
      </c>
      <c r="F298" s="93" t="s">
        <v>633</v>
      </c>
      <c r="G298" s="93" t="s">
        <v>1888</v>
      </c>
      <c r="H298" s="94">
        <v>68125.016543455524</v>
      </c>
    </row>
    <row r="299" spans="1:8" x14ac:dyDescent="0.2">
      <c r="A299" s="93" t="s">
        <v>382</v>
      </c>
      <c r="B299" s="93" t="s">
        <v>1638</v>
      </c>
      <c r="C299" s="94">
        <v>34670.805625614586</v>
      </c>
      <c r="F299" s="93" t="s">
        <v>528</v>
      </c>
      <c r="G299" s="93" t="s">
        <v>1783</v>
      </c>
      <c r="H299" s="94">
        <v>37589.505364080818</v>
      </c>
    </row>
    <row r="300" spans="1:8" x14ac:dyDescent="0.2">
      <c r="A300" s="93" t="s">
        <v>347</v>
      </c>
      <c r="B300" s="93" t="s">
        <v>1603</v>
      </c>
      <c r="C300" s="94">
        <v>61405.288615458863</v>
      </c>
      <c r="F300" s="93" t="s">
        <v>512</v>
      </c>
      <c r="G300" s="93" t="s">
        <v>1767</v>
      </c>
      <c r="H300" s="94">
        <v>45781.45925061802</v>
      </c>
    </row>
    <row r="301" spans="1:8" x14ac:dyDescent="0.2">
      <c r="A301" s="93" t="s">
        <v>462</v>
      </c>
      <c r="B301" s="93" t="s">
        <v>1717</v>
      </c>
      <c r="C301" s="94">
        <v>48789.475324097817</v>
      </c>
      <c r="F301" s="93" t="s">
        <v>550</v>
      </c>
      <c r="G301" s="93" t="s">
        <v>1805</v>
      </c>
      <c r="H301" s="94">
        <v>43015.550988431678</v>
      </c>
    </row>
    <row r="302" spans="1:8" x14ac:dyDescent="0.2">
      <c r="A302" s="93" t="s">
        <v>261</v>
      </c>
      <c r="B302" s="93" t="s">
        <v>1517</v>
      </c>
      <c r="C302" s="94">
        <v>42216.683478879931</v>
      </c>
      <c r="F302" s="93" t="s">
        <v>642</v>
      </c>
      <c r="G302" s="93" t="s">
        <v>1897</v>
      </c>
      <c r="H302" s="94">
        <v>20779.652514779395</v>
      </c>
    </row>
    <row r="303" spans="1:8" x14ac:dyDescent="0.2">
      <c r="A303" s="93" t="s">
        <v>578</v>
      </c>
      <c r="B303" s="93" t="s">
        <v>1833</v>
      </c>
      <c r="C303" s="94">
        <v>39837.328941714004</v>
      </c>
      <c r="F303" s="93" t="s">
        <v>517</v>
      </c>
      <c r="G303" s="93" t="s">
        <v>1772</v>
      </c>
      <c r="H303" s="94">
        <v>39120.985926492271</v>
      </c>
    </row>
    <row r="304" spans="1:8" x14ac:dyDescent="0.2">
      <c r="A304" s="93" t="s">
        <v>579</v>
      </c>
      <c r="B304" s="93" t="s">
        <v>1834</v>
      </c>
      <c r="C304" s="94">
        <v>29423.500408043143</v>
      </c>
      <c r="F304" s="93" t="s">
        <v>232</v>
      </c>
      <c r="G304" s="93" t="s">
        <v>1489</v>
      </c>
      <c r="H304" s="94">
        <v>39816.797656828421</v>
      </c>
    </row>
    <row r="305" spans="1:8" x14ac:dyDescent="0.2">
      <c r="A305" s="93" t="s">
        <v>1228</v>
      </c>
      <c r="B305" s="93" t="s">
        <v>2482</v>
      </c>
      <c r="C305" s="94">
        <v>115601.18135155167</v>
      </c>
      <c r="F305" s="93" t="s">
        <v>161</v>
      </c>
      <c r="G305" s="93" t="s">
        <v>1418</v>
      </c>
      <c r="H305" s="94">
        <v>67098.631465327329</v>
      </c>
    </row>
    <row r="306" spans="1:8" x14ac:dyDescent="0.2">
      <c r="A306" s="93" t="s">
        <v>615</v>
      </c>
      <c r="B306" s="93" t="s">
        <v>1870</v>
      </c>
      <c r="C306" s="94">
        <v>35261.566746877797</v>
      </c>
      <c r="F306" s="93" t="s">
        <v>1099</v>
      </c>
      <c r="G306" s="93" t="s">
        <v>2353</v>
      </c>
      <c r="H306" s="94">
        <v>39422.579811439937</v>
      </c>
    </row>
    <row r="307" spans="1:8" x14ac:dyDescent="0.2">
      <c r="A307" s="93" t="s">
        <v>616</v>
      </c>
      <c r="B307" s="93" t="s">
        <v>1871</v>
      </c>
      <c r="C307" s="94">
        <v>30433.062306002503</v>
      </c>
      <c r="F307" s="93" t="s">
        <v>871</v>
      </c>
      <c r="G307" s="93" t="s">
        <v>2125</v>
      </c>
      <c r="H307" s="94">
        <v>50316.895301496523</v>
      </c>
    </row>
    <row r="308" spans="1:8" x14ac:dyDescent="0.2">
      <c r="A308" s="93" t="s">
        <v>204</v>
      </c>
      <c r="B308" s="93" t="s">
        <v>1461</v>
      </c>
      <c r="C308" s="94">
        <v>34261.548106361392</v>
      </c>
      <c r="F308" s="93" t="s">
        <v>1313</v>
      </c>
      <c r="G308" s="93" t="s">
        <v>2567</v>
      </c>
      <c r="H308" s="94">
        <v>38209.896170801811</v>
      </c>
    </row>
    <row r="309" spans="1:8" x14ac:dyDescent="0.2">
      <c r="A309" s="93" t="s">
        <v>262</v>
      </c>
      <c r="B309" s="93" t="s">
        <v>1518</v>
      </c>
      <c r="C309" s="94">
        <v>50251.057666092427</v>
      </c>
      <c r="F309" s="93" t="s">
        <v>1208</v>
      </c>
      <c r="G309" s="93" t="s">
        <v>2462</v>
      </c>
      <c r="H309" s="94">
        <v>26092.183309599644</v>
      </c>
    </row>
    <row r="310" spans="1:8" x14ac:dyDescent="0.2">
      <c r="A310" s="93" t="s">
        <v>962</v>
      </c>
      <c r="B310" s="93" t="s">
        <v>2216</v>
      </c>
      <c r="C310" s="94">
        <v>32537.025800251071</v>
      </c>
      <c r="F310" s="93" t="s">
        <v>1080</v>
      </c>
      <c r="G310" s="93" t="s">
        <v>2334</v>
      </c>
      <c r="H310" s="94">
        <v>50423.466158755196</v>
      </c>
    </row>
    <row r="311" spans="1:8" x14ac:dyDescent="0.2">
      <c r="A311" s="93" t="s">
        <v>617</v>
      </c>
      <c r="B311" s="93" t="s">
        <v>1872</v>
      </c>
      <c r="C311" s="94">
        <v>51066.383566647593</v>
      </c>
      <c r="F311" s="93" t="s">
        <v>1010</v>
      </c>
      <c r="G311" s="93" t="s">
        <v>2264</v>
      </c>
      <c r="H311" s="94">
        <v>39102.858957174278</v>
      </c>
    </row>
    <row r="312" spans="1:8" x14ac:dyDescent="0.2">
      <c r="A312" s="93" t="s">
        <v>580</v>
      </c>
      <c r="B312" s="93" t="s">
        <v>1835</v>
      </c>
      <c r="C312" s="94">
        <v>32496.742143310417</v>
      </c>
      <c r="F312" s="93" t="s">
        <v>510</v>
      </c>
      <c r="G312" s="93" t="s">
        <v>1765</v>
      </c>
      <c r="H312" s="94">
        <v>41279.878208089453</v>
      </c>
    </row>
    <row r="313" spans="1:8" x14ac:dyDescent="0.2">
      <c r="A313" s="93" t="s">
        <v>348</v>
      </c>
      <c r="B313" s="93" t="s">
        <v>1604</v>
      </c>
      <c r="C313" s="94">
        <v>29926.193929623416</v>
      </c>
      <c r="F313" s="93" t="s">
        <v>1237</v>
      </c>
      <c r="G313" s="93" t="s">
        <v>2491</v>
      </c>
      <c r="H313" s="94">
        <v>61193.879366076886</v>
      </c>
    </row>
    <row r="314" spans="1:8" x14ac:dyDescent="0.2">
      <c r="A314" s="93" t="s">
        <v>750</v>
      </c>
      <c r="B314" s="93" t="s">
        <v>2004</v>
      </c>
      <c r="C314" s="94">
        <v>45669.508908681557</v>
      </c>
      <c r="F314" s="93" t="s">
        <v>1119</v>
      </c>
      <c r="G314" s="93" t="s">
        <v>2373</v>
      </c>
      <c r="H314" s="94">
        <v>45988.252699951576</v>
      </c>
    </row>
    <row r="315" spans="1:8" x14ac:dyDescent="0.2">
      <c r="A315" s="93" t="s">
        <v>1221</v>
      </c>
      <c r="B315" s="93" t="s">
        <v>2475</v>
      </c>
      <c r="C315" s="94">
        <v>55736.272944368538</v>
      </c>
      <c r="F315" s="93" t="s">
        <v>1285</v>
      </c>
      <c r="G315" s="93" t="s">
        <v>2539</v>
      </c>
      <c r="H315" s="94">
        <v>29450.019267367825</v>
      </c>
    </row>
    <row r="316" spans="1:8" x14ac:dyDescent="0.2">
      <c r="A316" s="93" t="s">
        <v>366</v>
      </c>
      <c r="B316" s="93" t="s">
        <v>1622</v>
      </c>
      <c r="C316" s="94">
        <v>77520.91531126987</v>
      </c>
      <c r="F316" s="93" t="s">
        <v>256</v>
      </c>
      <c r="G316" s="93" t="s">
        <v>1513</v>
      </c>
      <c r="H316" s="94">
        <v>82179.649934321831</v>
      </c>
    </row>
    <row r="317" spans="1:8" x14ac:dyDescent="0.2">
      <c r="A317" s="93" t="s">
        <v>367</v>
      </c>
      <c r="B317" s="93" t="s">
        <v>1623</v>
      </c>
      <c r="C317" s="94">
        <v>93209.325005403167</v>
      </c>
      <c r="F317" s="93" t="s">
        <v>513</v>
      </c>
      <c r="G317" s="93" t="s">
        <v>1768</v>
      </c>
      <c r="H317" s="94">
        <v>38988.32381964771</v>
      </c>
    </row>
    <row r="318" spans="1:8" x14ac:dyDescent="0.2">
      <c r="A318" s="93" t="s">
        <v>368</v>
      </c>
      <c r="B318" s="93" t="s">
        <v>1624</v>
      </c>
      <c r="C318" s="94">
        <v>81335.834768436107</v>
      </c>
      <c r="F318" s="93" t="s">
        <v>579</v>
      </c>
      <c r="G318" s="93" t="s">
        <v>1834</v>
      </c>
      <c r="H318" s="94">
        <v>29423.500408043143</v>
      </c>
    </row>
    <row r="319" spans="1:8" x14ac:dyDescent="0.2">
      <c r="A319" s="93" t="s">
        <v>332</v>
      </c>
      <c r="B319" s="93" t="s">
        <v>1588</v>
      </c>
      <c r="C319" s="94">
        <v>94307.916639265692</v>
      </c>
      <c r="F319" s="93" t="s">
        <v>525</v>
      </c>
      <c r="G319" s="93" t="s">
        <v>1780</v>
      </c>
      <c r="H319" s="94">
        <v>54346.189399722163</v>
      </c>
    </row>
    <row r="320" spans="1:8" x14ac:dyDescent="0.2">
      <c r="A320" s="93" t="s">
        <v>86</v>
      </c>
      <c r="B320" s="93" t="s">
        <v>1344</v>
      </c>
      <c r="C320" s="94">
        <v>32563.937323327249</v>
      </c>
      <c r="F320" s="93" t="s">
        <v>284</v>
      </c>
      <c r="G320" s="93" t="s">
        <v>1540</v>
      </c>
      <c r="H320" s="94">
        <v>45190.340371458726</v>
      </c>
    </row>
    <row r="321" spans="1:8" x14ac:dyDescent="0.2">
      <c r="A321" s="93" t="s">
        <v>666</v>
      </c>
      <c r="B321" s="93" t="s">
        <v>1921</v>
      </c>
      <c r="C321" s="94">
        <v>39964.040286251242</v>
      </c>
      <c r="F321" s="93" t="s">
        <v>636</v>
      </c>
      <c r="G321" s="93" t="s">
        <v>1891</v>
      </c>
      <c r="H321" s="94">
        <v>78111.640361567872</v>
      </c>
    </row>
    <row r="322" spans="1:8" x14ac:dyDescent="0.2">
      <c r="A322" s="93" t="s">
        <v>601</v>
      </c>
      <c r="B322" s="93" t="s">
        <v>1856</v>
      </c>
      <c r="C322" s="94">
        <v>38351.861298781427</v>
      </c>
      <c r="F322" s="93" t="s">
        <v>1296</v>
      </c>
      <c r="G322" s="93" t="s">
        <v>2550</v>
      </c>
      <c r="H322" s="94">
        <v>94594.765047988374</v>
      </c>
    </row>
    <row r="323" spans="1:8" x14ac:dyDescent="0.2">
      <c r="A323" s="93" t="s">
        <v>1014</v>
      </c>
      <c r="B323" s="93" t="s">
        <v>2268</v>
      </c>
      <c r="C323" s="94">
        <v>38458.733117014766</v>
      </c>
      <c r="F323" s="93" t="s">
        <v>586</v>
      </c>
      <c r="G323" s="93" t="s">
        <v>1841</v>
      </c>
      <c r="H323" s="94">
        <v>29640.819817316038</v>
      </c>
    </row>
    <row r="324" spans="1:8" x14ac:dyDescent="0.2">
      <c r="A324" s="93" t="s">
        <v>733</v>
      </c>
      <c r="B324" s="93" t="s">
        <v>1987</v>
      </c>
      <c r="C324" s="94">
        <v>42956.443509469005</v>
      </c>
      <c r="F324" s="93" t="s">
        <v>927</v>
      </c>
      <c r="G324" s="93" t="s">
        <v>2181</v>
      </c>
      <c r="H324" s="94">
        <v>84464.380585669613</v>
      </c>
    </row>
    <row r="325" spans="1:8" x14ac:dyDescent="0.2">
      <c r="A325" s="93" t="s">
        <v>851</v>
      </c>
      <c r="B325" s="93" t="s">
        <v>2105</v>
      </c>
      <c r="C325" s="94">
        <v>46092.561860946356</v>
      </c>
      <c r="F325" s="93" t="s">
        <v>1059</v>
      </c>
      <c r="G325" s="93" t="s">
        <v>2313</v>
      </c>
      <c r="H325" s="94">
        <v>88556.206227288494</v>
      </c>
    </row>
    <row r="326" spans="1:8" x14ac:dyDescent="0.2">
      <c r="A326" s="93" t="s">
        <v>410</v>
      </c>
      <c r="B326" s="93" t="s">
        <v>1665</v>
      </c>
      <c r="C326" s="94">
        <v>70324.170447343786</v>
      </c>
      <c r="F326" s="93" t="s">
        <v>977</v>
      </c>
      <c r="G326" s="93" t="s">
        <v>2231</v>
      </c>
      <c r="H326" s="94">
        <v>32252.538920032101</v>
      </c>
    </row>
    <row r="327" spans="1:8" x14ac:dyDescent="0.2">
      <c r="A327" s="93" t="s">
        <v>411</v>
      </c>
      <c r="B327" s="93" t="s">
        <v>1666</v>
      </c>
      <c r="C327" s="94">
        <v>62254.431364613571</v>
      </c>
      <c r="F327" s="93" t="s">
        <v>1095</v>
      </c>
      <c r="G327" s="93" t="s">
        <v>2349</v>
      </c>
      <c r="H327" s="94">
        <v>28197.297624151302</v>
      </c>
    </row>
    <row r="328" spans="1:8" x14ac:dyDescent="0.2">
      <c r="A328" s="93" t="s">
        <v>412</v>
      </c>
      <c r="B328" s="93" t="s">
        <v>1667</v>
      </c>
      <c r="C328" s="94">
        <v>78573.746506332391</v>
      </c>
      <c r="F328" s="93" t="s">
        <v>930</v>
      </c>
      <c r="G328" s="93" t="s">
        <v>2184</v>
      </c>
      <c r="H328" s="94">
        <v>57716.800452229421</v>
      </c>
    </row>
    <row r="329" spans="1:8" x14ac:dyDescent="0.2">
      <c r="A329" s="93" t="s">
        <v>413</v>
      </c>
      <c r="B329" s="93" t="s">
        <v>1668</v>
      </c>
      <c r="C329" s="94">
        <v>71756.022856145399</v>
      </c>
      <c r="F329" s="93" t="s">
        <v>1257</v>
      </c>
      <c r="G329" s="93" t="s">
        <v>2511</v>
      </c>
      <c r="H329" s="94">
        <v>59236.955788682091</v>
      </c>
    </row>
    <row r="330" spans="1:8" x14ac:dyDescent="0.2">
      <c r="A330" s="93" t="s">
        <v>1198</v>
      </c>
      <c r="B330" s="93" t="s">
        <v>2452</v>
      </c>
      <c r="C330" s="94">
        <v>45847.8447497241</v>
      </c>
      <c r="F330" s="93" t="s">
        <v>176</v>
      </c>
      <c r="G330" s="93" t="s">
        <v>1433</v>
      </c>
      <c r="H330" s="94">
        <v>60159.477996938353</v>
      </c>
    </row>
    <row r="331" spans="1:8" x14ac:dyDescent="0.2">
      <c r="A331" s="93" t="s">
        <v>618</v>
      </c>
      <c r="B331" s="93" t="s">
        <v>1873</v>
      </c>
      <c r="C331" s="94">
        <v>29006.469493111639</v>
      </c>
      <c r="F331" s="93" t="s">
        <v>430</v>
      </c>
      <c r="G331" s="93" t="s">
        <v>1685</v>
      </c>
      <c r="H331" s="94">
        <v>82161.321997139021</v>
      </c>
    </row>
    <row r="332" spans="1:8" x14ac:dyDescent="0.2">
      <c r="A332" s="93" t="s">
        <v>383</v>
      </c>
      <c r="B332" s="93" t="s">
        <v>1639</v>
      </c>
      <c r="C332" s="94">
        <v>58163.45362024878</v>
      </c>
      <c r="F332" s="93" t="s">
        <v>617</v>
      </c>
      <c r="G332" s="93" t="s">
        <v>1872</v>
      </c>
      <c r="H332" s="94">
        <v>51066.383566647593</v>
      </c>
    </row>
    <row r="333" spans="1:8" x14ac:dyDescent="0.2">
      <c r="A333" s="93" t="s">
        <v>171</v>
      </c>
      <c r="B333" s="93" t="s">
        <v>1428</v>
      </c>
      <c r="C333" s="94">
        <v>60108.916834704643</v>
      </c>
      <c r="F333" s="93" t="s">
        <v>455</v>
      </c>
      <c r="G333" s="93" t="s">
        <v>1710</v>
      </c>
      <c r="H333" s="94">
        <v>67052.414695522079</v>
      </c>
    </row>
    <row r="334" spans="1:8" x14ac:dyDescent="0.2">
      <c r="A334" s="93" t="s">
        <v>333</v>
      </c>
      <c r="B334" s="93" t="s">
        <v>1589</v>
      </c>
      <c r="C334" s="94">
        <v>27259.379286590043</v>
      </c>
      <c r="F334" s="93" t="s">
        <v>495</v>
      </c>
      <c r="G334" s="93" t="s">
        <v>1750</v>
      </c>
      <c r="H334" s="94">
        <v>27790.006786350608</v>
      </c>
    </row>
    <row r="335" spans="1:8" x14ac:dyDescent="0.2">
      <c r="A335" s="93" t="s">
        <v>334</v>
      </c>
      <c r="B335" s="93" t="s">
        <v>1590</v>
      </c>
      <c r="C335" s="94">
        <v>53291.194492918483</v>
      </c>
      <c r="F335" s="93" t="s">
        <v>976</v>
      </c>
      <c r="G335" s="93" t="s">
        <v>2230</v>
      </c>
      <c r="H335" s="94">
        <v>45312.710734762702</v>
      </c>
    </row>
    <row r="336" spans="1:8" x14ac:dyDescent="0.2">
      <c r="A336" s="93" t="s">
        <v>852</v>
      </c>
      <c r="B336" s="93" t="s">
        <v>2106</v>
      </c>
      <c r="C336" s="94">
        <v>51561.209850410567</v>
      </c>
      <c r="F336" s="93" t="s">
        <v>759</v>
      </c>
      <c r="G336" s="93" t="s">
        <v>2013</v>
      </c>
      <c r="H336" s="94">
        <v>30056.392327319089</v>
      </c>
    </row>
    <row r="337" spans="1:8" x14ac:dyDescent="0.2">
      <c r="A337" s="93" t="s">
        <v>311</v>
      </c>
      <c r="B337" s="93" t="s">
        <v>1567</v>
      </c>
      <c r="C337" s="94">
        <v>46821.829131036386</v>
      </c>
      <c r="F337" s="93" t="s">
        <v>980</v>
      </c>
      <c r="G337" s="93" t="s">
        <v>2234</v>
      </c>
      <c r="H337" s="94">
        <v>88182.305880039436</v>
      </c>
    </row>
    <row r="338" spans="1:8" x14ac:dyDescent="0.2">
      <c r="A338" s="93" t="s">
        <v>140</v>
      </c>
      <c r="B338" s="93" t="s">
        <v>2635</v>
      </c>
      <c r="C338" s="94">
        <v>27164.77120999651</v>
      </c>
      <c r="F338" s="93" t="s">
        <v>86</v>
      </c>
      <c r="G338" s="93" t="s">
        <v>1344</v>
      </c>
      <c r="H338" s="94">
        <v>32563.937323327249</v>
      </c>
    </row>
    <row r="339" spans="1:8" x14ac:dyDescent="0.2">
      <c r="A339" s="93" t="s">
        <v>335</v>
      </c>
      <c r="B339" s="93" t="s">
        <v>1591</v>
      </c>
      <c r="C339" s="94">
        <v>38118.037181614527</v>
      </c>
      <c r="F339" s="93" t="s">
        <v>146</v>
      </c>
      <c r="G339" s="93" t="s">
        <v>1403</v>
      </c>
      <c r="H339" s="94">
        <v>47172.470842413844</v>
      </c>
    </row>
    <row r="340" spans="1:8" x14ac:dyDescent="0.2">
      <c r="A340" s="93" t="s">
        <v>336</v>
      </c>
      <c r="B340" s="93" t="s">
        <v>1592</v>
      </c>
      <c r="C340" s="94">
        <v>35460.343973003197</v>
      </c>
      <c r="F340" s="93" t="s">
        <v>1322</v>
      </c>
      <c r="G340" s="93" t="s">
        <v>2576</v>
      </c>
      <c r="H340" s="94">
        <v>74936.605011571679</v>
      </c>
    </row>
    <row r="341" spans="1:8" x14ac:dyDescent="0.2">
      <c r="A341" s="93" t="s">
        <v>233</v>
      </c>
      <c r="B341" s="93" t="s">
        <v>1490</v>
      </c>
      <c r="C341" s="94">
        <v>74225.779362283705</v>
      </c>
      <c r="F341" s="93" t="s">
        <v>828</v>
      </c>
      <c r="G341" s="93" t="s">
        <v>2082</v>
      </c>
      <c r="H341" s="94">
        <v>42249.835126125981</v>
      </c>
    </row>
    <row r="342" spans="1:8" x14ac:dyDescent="0.2">
      <c r="A342" s="93" t="s">
        <v>72</v>
      </c>
      <c r="B342" s="93" t="s">
        <v>1330</v>
      </c>
      <c r="C342" s="94">
        <v>29029.299623286319</v>
      </c>
      <c r="F342" s="93" t="s">
        <v>1075</v>
      </c>
      <c r="G342" s="93" t="s">
        <v>2329</v>
      </c>
      <c r="H342" s="94">
        <v>35961.01710285923</v>
      </c>
    </row>
    <row r="343" spans="1:8" x14ac:dyDescent="0.2">
      <c r="A343" s="93" t="s">
        <v>107</v>
      </c>
      <c r="B343" s="93" t="s">
        <v>1365</v>
      </c>
      <c r="C343" s="94">
        <v>51147.658032253763</v>
      </c>
      <c r="F343" s="93" t="s">
        <v>181</v>
      </c>
      <c r="G343" s="93" t="s">
        <v>1438</v>
      </c>
      <c r="H343" s="94">
        <v>33779.862207948318</v>
      </c>
    </row>
    <row r="344" spans="1:8" x14ac:dyDescent="0.2">
      <c r="A344" s="93" t="s">
        <v>1229</v>
      </c>
      <c r="B344" s="93" t="s">
        <v>2483</v>
      </c>
      <c r="C344" s="94">
        <v>45230.639144278015</v>
      </c>
      <c r="F344" s="93" t="s">
        <v>322</v>
      </c>
      <c r="G344" s="93" t="s">
        <v>1578</v>
      </c>
      <c r="H344" s="94">
        <v>66881.346605820887</v>
      </c>
    </row>
    <row r="345" spans="1:8" x14ac:dyDescent="0.2">
      <c r="A345" s="93" t="s">
        <v>652</v>
      </c>
      <c r="B345" s="93" t="s">
        <v>1907</v>
      </c>
      <c r="C345" s="94">
        <v>74327.762729611743</v>
      </c>
      <c r="F345" s="93" t="s">
        <v>369</v>
      </c>
      <c r="G345" s="93" t="s">
        <v>1625</v>
      </c>
      <c r="H345" s="94">
        <v>100251.35755268988</v>
      </c>
    </row>
    <row r="346" spans="1:8" x14ac:dyDescent="0.2">
      <c r="A346" s="93" t="s">
        <v>1199</v>
      </c>
      <c r="B346" s="93" t="s">
        <v>2453</v>
      </c>
      <c r="C346" s="94">
        <v>57506.174304391214</v>
      </c>
      <c r="F346" s="93" t="s">
        <v>538</v>
      </c>
      <c r="G346" s="93" t="s">
        <v>1793</v>
      </c>
      <c r="H346" s="94">
        <v>31260.488270950322</v>
      </c>
    </row>
    <row r="347" spans="1:8" x14ac:dyDescent="0.2">
      <c r="A347" s="93" t="s">
        <v>1300</v>
      </c>
      <c r="B347" s="93" t="s">
        <v>2554</v>
      </c>
      <c r="C347" s="94">
        <v>42796.429555339811</v>
      </c>
      <c r="F347" s="93" t="s">
        <v>1064</v>
      </c>
      <c r="G347" s="93" t="s">
        <v>2318</v>
      </c>
      <c r="H347" s="94">
        <v>57114.895771758347</v>
      </c>
    </row>
    <row r="348" spans="1:8" x14ac:dyDescent="0.2">
      <c r="A348" s="93" t="s">
        <v>529</v>
      </c>
      <c r="B348" s="93" t="s">
        <v>1784</v>
      </c>
      <c r="C348" s="94">
        <v>79020.651732738625</v>
      </c>
      <c r="F348" s="93" t="s">
        <v>1060</v>
      </c>
      <c r="G348" s="93" t="s">
        <v>2314</v>
      </c>
      <c r="H348" s="94">
        <v>61418.425014407592</v>
      </c>
    </row>
    <row r="349" spans="1:8" x14ac:dyDescent="0.2">
      <c r="A349" s="93" t="s">
        <v>557</v>
      </c>
      <c r="B349" s="93" t="s">
        <v>1812</v>
      </c>
      <c r="C349" s="94">
        <v>31106.390112589419</v>
      </c>
      <c r="F349" s="93" t="s">
        <v>736</v>
      </c>
      <c r="G349" s="93" t="s">
        <v>1990</v>
      </c>
      <c r="H349" s="94">
        <v>43083.313192163645</v>
      </c>
    </row>
    <row r="350" spans="1:8" x14ac:dyDescent="0.2">
      <c r="A350" s="93" t="s">
        <v>836</v>
      </c>
      <c r="B350" s="93" t="s">
        <v>2090</v>
      </c>
      <c r="C350" s="94">
        <v>27923.936049021613</v>
      </c>
      <c r="F350" s="93" t="s">
        <v>197</v>
      </c>
      <c r="G350" s="93" t="s">
        <v>1454</v>
      </c>
      <c r="H350" s="94">
        <v>59166.916214359211</v>
      </c>
    </row>
    <row r="351" spans="1:8" x14ac:dyDescent="0.2">
      <c r="A351" s="93" t="s">
        <v>602</v>
      </c>
      <c r="B351" s="93" t="s">
        <v>1857</v>
      </c>
      <c r="C351" s="94">
        <v>33379.853565202029</v>
      </c>
      <c r="F351" s="93" t="s">
        <v>644</v>
      </c>
      <c r="G351" s="93" t="s">
        <v>1899</v>
      </c>
      <c r="H351" s="94">
        <v>63383.757794975303</v>
      </c>
    </row>
    <row r="352" spans="1:8" x14ac:dyDescent="0.2">
      <c r="A352" s="93" t="s">
        <v>87</v>
      </c>
      <c r="B352" s="93" t="s">
        <v>1345</v>
      </c>
      <c r="C352" s="94">
        <v>34522.541003898172</v>
      </c>
      <c r="F352" s="93" t="s">
        <v>845</v>
      </c>
      <c r="G352" s="93" t="s">
        <v>2099</v>
      </c>
      <c r="H352" s="94">
        <v>30978.194415626433</v>
      </c>
    </row>
    <row r="353" spans="1:8" x14ac:dyDescent="0.2">
      <c r="A353" s="93" t="s">
        <v>707</v>
      </c>
      <c r="B353" s="93" t="s">
        <v>1961</v>
      </c>
      <c r="C353" s="94">
        <v>90707.749581599812</v>
      </c>
      <c r="F353" s="93" t="s">
        <v>497</v>
      </c>
      <c r="G353" s="93" t="s">
        <v>1752</v>
      </c>
      <c r="H353" s="94">
        <v>56969.83320833883</v>
      </c>
    </row>
    <row r="354" spans="1:8" x14ac:dyDescent="0.2">
      <c r="A354" s="93" t="s">
        <v>1133</v>
      </c>
      <c r="B354" s="93" t="s">
        <v>2387</v>
      </c>
      <c r="C354" s="94">
        <v>46120.412346411635</v>
      </c>
      <c r="F354" s="93" t="s">
        <v>95</v>
      </c>
      <c r="G354" s="93" t="s">
        <v>1353</v>
      </c>
      <c r="H354" s="94">
        <v>30096.348007857978</v>
      </c>
    </row>
    <row r="355" spans="1:8" x14ac:dyDescent="0.2">
      <c r="A355" s="93" t="s">
        <v>108</v>
      </c>
      <c r="B355" s="93" t="s">
        <v>1366</v>
      </c>
      <c r="C355" s="94">
        <v>52784.526369855077</v>
      </c>
      <c r="F355" s="93" t="s">
        <v>537</v>
      </c>
      <c r="G355" s="93" t="s">
        <v>1792</v>
      </c>
      <c r="H355" s="94">
        <v>38167.141765699271</v>
      </c>
    </row>
    <row r="356" spans="1:8" x14ac:dyDescent="0.2">
      <c r="A356" s="93" t="s">
        <v>963</v>
      </c>
      <c r="B356" s="93" t="s">
        <v>2217</v>
      </c>
      <c r="C356" s="94">
        <v>75292.355683260132</v>
      </c>
      <c r="F356" s="93" t="s">
        <v>336</v>
      </c>
      <c r="G356" s="93" t="s">
        <v>1592</v>
      </c>
      <c r="H356" s="94">
        <v>35460.343973003197</v>
      </c>
    </row>
    <row r="357" spans="1:8" x14ac:dyDescent="0.2">
      <c r="A357" s="93" t="s">
        <v>467</v>
      </c>
      <c r="B357" s="93" t="s">
        <v>1722</v>
      </c>
      <c r="C357" s="94">
        <v>145829.47976697551</v>
      </c>
      <c r="F357" s="93" t="s">
        <v>600</v>
      </c>
      <c r="G357" s="93" t="s">
        <v>1855</v>
      </c>
      <c r="H357" s="94">
        <v>31614.258124077158</v>
      </c>
    </row>
    <row r="358" spans="1:8" x14ac:dyDescent="0.2">
      <c r="A358" s="93" t="s">
        <v>603</v>
      </c>
      <c r="B358" s="93" t="s">
        <v>1858</v>
      </c>
      <c r="C358" s="94">
        <v>151169.23948899834</v>
      </c>
      <c r="F358" s="93" t="s">
        <v>1304</v>
      </c>
      <c r="G358" s="93" t="s">
        <v>2558</v>
      </c>
      <c r="H358" s="94">
        <v>52069.874220025704</v>
      </c>
    </row>
    <row r="359" spans="1:8" x14ac:dyDescent="0.2">
      <c r="A359" s="93" t="s">
        <v>1134</v>
      </c>
      <c r="B359" s="93" t="s">
        <v>2388</v>
      </c>
      <c r="C359" s="94">
        <v>29581.355697482726</v>
      </c>
      <c r="F359" s="93" t="s">
        <v>1043</v>
      </c>
      <c r="G359" s="93" t="s">
        <v>2297</v>
      </c>
      <c r="H359" s="94">
        <v>51231.931022619428</v>
      </c>
    </row>
    <row r="360" spans="1:8" x14ac:dyDescent="0.2">
      <c r="A360" s="93" t="s">
        <v>1264</v>
      </c>
      <c r="B360" s="93" t="s">
        <v>2518</v>
      </c>
      <c r="C360" s="94">
        <v>32194.204303071667</v>
      </c>
      <c r="F360" s="93" t="s">
        <v>1020</v>
      </c>
      <c r="G360" s="93" t="s">
        <v>2274</v>
      </c>
      <c r="H360" s="94">
        <v>35076.46950289121</v>
      </c>
    </row>
    <row r="361" spans="1:8" x14ac:dyDescent="0.2">
      <c r="A361" s="93" t="s">
        <v>1200</v>
      </c>
      <c r="B361" s="93" t="s">
        <v>2454</v>
      </c>
      <c r="C361" s="94">
        <v>58581.176927088338</v>
      </c>
      <c r="F361" s="93" t="s">
        <v>624</v>
      </c>
      <c r="G361" s="93" t="s">
        <v>1879</v>
      </c>
      <c r="H361" s="94">
        <v>33311.593678557889</v>
      </c>
    </row>
    <row r="362" spans="1:8" x14ac:dyDescent="0.2">
      <c r="A362" s="93" t="s">
        <v>128</v>
      </c>
      <c r="B362" s="93" t="s">
        <v>1386</v>
      </c>
      <c r="C362" s="94">
        <v>46856.219264641797</v>
      </c>
      <c r="F362" s="93" t="s">
        <v>220</v>
      </c>
      <c r="G362" s="93" t="s">
        <v>1477</v>
      </c>
      <c r="H362" s="94">
        <v>48499.517405496335</v>
      </c>
    </row>
    <row r="363" spans="1:8" x14ac:dyDescent="0.2">
      <c r="A363" s="93" t="s">
        <v>470</v>
      </c>
      <c r="B363" s="93" t="s">
        <v>1725</v>
      </c>
      <c r="C363" s="94">
        <v>37290.110538771332</v>
      </c>
      <c r="F363" s="93" t="s">
        <v>120</v>
      </c>
      <c r="G363" s="93" t="s">
        <v>1378</v>
      </c>
      <c r="H363" s="94">
        <v>55059.764327908306</v>
      </c>
    </row>
    <row r="364" spans="1:8" x14ac:dyDescent="0.2">
      <c r="A364" s="93" t="s">
        <v>530</v>
      </c>
      <c r="B364" s="93" t="s">
        <v>1785</v>
      </c>
      <c r="C364" s="94">
        <v>30452.622468925932</v>
      </c>
      <c r="F364" s="93" t="s">
        <v>147</v>
      </c>
      <c r="G364" s="93" t="s">
        <v>1404</v>
      </c>
      <c r="H364" s="94">
        <v>38771.085264941903</v>
      </c>
    </row>
    <row r="365" spans="1:8" x14ac:dyDescent="0.2">
      <c r="A365" s="93" t="s">
        <v>531</v>
      </c>
      <c r="B365" s="93" t="s">
        <v>1786</v>
      </c>
      <c r="C365" s="94">
        <v>41534.537092732222</v>
      </c>
      <c r="F365" s="93" t="s">
        <v>804</v>
      </c>
      <c r="G365" s="93" t="s">
        <v>2058</v>
      </c>
      <c r="H365" s="94">
        <v>33755.647442880465</v>
      </c>
    </row>
    <row r="366" spans="1:8" x14ac:dyDescent="0.2">
      <c r="A366" s="93" t="s">
        <v>1039</v>
      </c>
      <c r="B366" s="93" t="s">
        <v>2293</v>
      </c>
      <c r="C366" s="94">
        <v>86283.903296458491</v>
      </c>
      <c r="F366" s="93" t="s">
        <v>602</v>
      </c>
      <c r="G366" s="93" t="s">
        <v>1857</v>
      </c>
      <c r="H366" s="94">
        <v>33379.853565202029</v>
      </c>
    </row>
    <row r="367" spans="1:8" x14ac:dyDescent="0.2">
      <c r="A367" s="93" t="s">
        <v>827</v>
      </c>
      <c r="B367" s="93" t="s">
        <v>2081</v>
      </c>
      <c r="C367" s="94">
        <v>53327.604975188879</v>
      </c>
      <c r="F367" s="93" t="s">
        <v>1236</v>
      </c>
      <c r="G367" s="93" t="s">
        <v>2490</v>
      </c>
      <c r="H367" s="94">
        <v>38870.696907336627</v>
      </c>
    </row>
    <row r="368" spans="1:8" x14ac:dyDescent="0.2">
      <c r="A368" s="93" t="s">
        <v>109</v>
      </c>
      <c r="B368" s="93" t="s">
        <v>1367</v>
      </c>
      <c r="C368" s="94">
        <v>43252.922857040277</v>
      </c>
      <c r="F368" s="93" t="s">
        <v>843</v>
      </c>
      <c r="G368" s="93" t="s">
        <v>2097</v>
      </c>
      <c r="H368" s="94">
        <v>39930.354714026631</v>
      </c>
    </row>
    <row r="369" spans="1:8" x14ac:dyDescent="0.2">
      <c r="A369" s="93" t="s">
        <v>147</v>
      </c>
      <c r="B369" s="93" t="s">
        <v>1404</v>
      </c>
      <c r="C369" s="94">
        <v>38771.085264941903</v>
      </c>
      <c r="F369" s="93" t="s">
        <v>145</v>
      </c>
      <c r="G369" s="93" t="s">
        <v>1402</v>
      </c>
      <c r="H369" s="94">
        <v>44715.170641020479</v>
      </c>
    </row>
    <row r="370" spans="1:8" x14ac:dyDescent="0.2">
      <c r="A370" s="93" t="s">
        <v>1089</v>
      </c>
      <c r="B370" s="93" t="s">
        <v>2343</v>
      </c>
      <c r="C370" s="94">
        <v>64283.600467101729</v>
      </c>
      <c r="F370" s="93" t="s">
        <v>415</v>
      </c>
      <c r="G370" s="93" t="s">
        <v>1670</v>
      </c>
      <c r="H370" s="94">
        <v>52290.730126348557</v>
      </c>
    </row>
    <row r="371" spans="1:8" x14ac:dyDescent="0.2">
      <c r="A371" s="93" t="s">
        <v>286</v>
      </c>
      <c r="B371" s="93" t="s">
        <v>1542</v>
      </c>
      <c r="C371" s="94">
        <v>35696.860919341831</v>
      </c>
      <c r="F371" s="93" t="s">
        <v>869</v>
      </c>
      <c r="G371" s="93" t="s">
        <v>2123</v>
      </c>
      <c r="H371" s="94">
        <v>51287.575222729844</v>
      </c>
    </row>
    <row r="372" spans="1:8" x14ac:dyDescent="0.2">
      <c r="A372" s="93" t="s">
        <v>287</v>
      </c>
      <c r="B372" s="93" t="s">
        <v>1543</v>
      </c>
      <c r="C372" s="94">
        <v>34354.472308933662</v>
      </c>
      <c r="F372" s="93" t="s">
        <v>198</v>
      </c>
      <c r="G372" s="93" t="s">
        <v>1455</v>
      </c>
      <c r="H372" s="94">
        <v>62548.895621314667</v>
      </c>
    </row>
    <row r="373" spans="1:8" x14ac:dyDescent="0.2">
      <c r="A373" s="93" t="s">
        <v>801</v>
      </c>
      <c r="B373" s="93" t="s">
        <v>2055</v>
      </c>
      <c r="C373" s="94">
        <v>105759.1922033985</v>
      </c>
      <c r="F373" s="93" t="s">
        <v>754</v>
      </c>
      <c r="G373" s="93" t="s">
        <v>2008</v>
      </c>
      <c r="H373" s="94">
        <v>61757.023870431505</v>
      </c>
    </row>
    <row r="374" spans="1:8" x14ac:dyDescent="0.2">
      <c r="A374" s="93" t="s">
        <v>802</v>
      </c>
      <c r="B374" s="93" t="s">
        <v>2056</v>
      </c>
      <c r="C374" s="94">
        <v>45355.410467152789</v>
      </c>
      <c r="F374" s="93" t="s">
        <v>640</v>
      </c>
      <c r="G374" s="93" t="s">
        <v>1895</v>
      </c>
      <c r="H374" s="94">
        <v>31684.701043995607</v>
      </c>
    </row>
    <row r="375" spans="1:8" x14ac:dyDescent="0.2">
      <c r="A375" s="93" t="s">
        <v>803</v>
      </c>
      <c r="B375" s="93" t="s">
        <v>2057</v>
      </c>
      <c r="C375" s="94">
        <v>151860.91194468774</v>
      </c>
      <c r="F375" s="93" t="s">
        <v>302</v>
      </c>
      <c r="G375" s="93" t="s">
        <v>1558</v>
      </c>
      <c r="H375" s="94">
        <v>44831.710389826076</v>
      </c>
    </row>
    <row r="376" spans="1:8" x14ac:dyDescent="0.2">
      <c r="A376" s="93" t="s">
        <v>1268</v>
      </c>
      <c r="B376" s="93" t="s">
        <v>2522</v>
      </c>
      <c r="C376" s="94">
        <v>65307.259193304693</v>
      </c>
      <c r="F376" s="93" t="s">
        <v>407</v>
      </c>
      <c r="G376" s="93" t="s">
        <v>1662</v>
      </c>
      <c r="H376" s="94">
        <v>52732.619161713577</v>
      </c>
    </row>
    <row r="377" spans="1:8" x14ac:dyDescent="0.2">
      <c r="A377" s="93" t="s">
        <v>1201</v>
      </c>
      <c r="B377" s="93" t="s">
        <v>2455</v>
      </c>
      <c r="C377" s="94">
        <v>55447.11164583455</v>
      </c>
      <c r="F377" s="93" t="s">
        <v>1057</v>
      </c>
      <c r="G377" s="93" t="s">
        <v>2311</v>
      </c>
      <c r="H377" s="94">
        <v>36845.051585221794</v>
      </c>
    </row>
    <row r="378" spans="1:8" x14ac:dyDescent="0.2">
      <c r="A378" s="93" t="s">
        <v>369</v>
      </c>
      <c r="B378" s="93" t="s">
        <v>1625</v>
      </c>
      <c r="C378" s="94">
        <v>100251.35755268988</v>
      </c>
      <c r="F378" s="93" t="s">
        <v>1073</v>
      </c>
      <c r="G378" s="93" t="s">
        <v>2327</v>
      </c>
      <c r="H378" s="94">
        <v>59951.618404121909</v>
      </c>
    </row>
    <row r="379" spans="1:8" x14ac:dyDescent="0.2">
      <c r="A379" s="93" t="s">
        <v>1230</v>
      </c>
      <c r="B379" s="93" t="s">
        <v>2484</v>
      </c>
      <c r="C379" s="94">
        <v>55360.823969499106</v>
      </c>
      <c r="F379" s="93" t="s">
        <v>124</v>
      </c>
      <c r="G379" s="93" t="s">
        <v>1382</v>
      </c>
      <c r="H379" s="94">
        <v>41582.850211937919</v>
      </c>
    </row>
    <row r="380" spans="1:8" x14ac:dyDescent="0.2">
      <c r="A380" s="93" t="s">
        <v>384</v>
      </c>
      <c r="B380" s="93" t="s">
        <v>1640</v>
      </c>
      <c r="C380" s="94">
        <v>35608.452337613322</v>
      </c>
      <c r="F380" s="93" t="s">
        <v>315</v>
      </c>
      <c r="G380" s="93" t="s">
        <v>1571</v>
      </c>
      <c r="H380" s="94">
        <v>33201.885943664733</v>
      </c>
    </row>
    <row r="381" spans="1:8" x14ac:dyDescent="0.2">
      <c r="A381" s="93" t="s">
        <v>385</v>
      </c>
      <c r="B381" s="93" t="s">
        <v>1641</v>
      </c>
      <c r="C381" s="94">
        <v>40676.142556663021</v>
      </c>
      <c r="F381" s="93" t="s">
        <v>963</v>
      </c>
      <c r="G381" s="93" t="s">
        <v>2217</v>
      </c>
      <c r="H381" s="94">
        <v>75292.355683260132</v>
      </c>
    </row>
    <row r="382" spans="1:8" x14ac:dyDescent="0.2">
      <c r="A382" s="93" t="s">
        <v>1015</v>
      </c>
      <c r="B382" s="93" t="s">
        <v>2269</v>
      </c>
      <c r="C382" s="94">
        <v>51112.198672219412</v>
      </c>
      <c r="F382" s="93" t="s">
        <v>832</v>
      </c>
      <c r="G382" s="93" t="s">
        <v>2086</v>
      </c>
      <c r="H382" s="94">
        <v>28987.075838468583</v>
      </c>
    </row>
    <row r="383" spans="1:8" x14ac:dyDescent="0.2">
      <c r="A383" s="93" t="s">
        <v>242</v>
      </c>
      <c r="B383" s="93" t="s">
        <v>1499</v>
      </c>
      <c r="C383" s="94">
        <v>38504.099980839361</v>
      </c>
      <c r="F383" s="93" t="s">
        <v>463</v>
      </c>
      <c r="G383" s="93" t="s">
        <v>1718</v>
      </c>
      <c r="H383" s="94">
        <v>36930.423590065744</v>
      </c>
    </row>
    <row r="384" spans="1:8" x14ac:dyDescent="0.2">
      <c r="A384" s="93" t="s">
        <v>853</v>
      </c>
      <c r="B384" s="93" t="s">
        <v>2107</v>
      </c>
      <c r="C384" s="94">
        <v>44414.201383140302</v>
      </c>
      <c r="F384" s="93" t="s">
        <v>1054</v>
      </c>
      <c r="G384" s="93" t="s">
        <v>2308</v>
      </c>
      <c r="H384" s="94">
        <v>37960.778299825368</v>
      </c>
    </row>
    <row r="385" spans="1:8" x14ac:dyDescent="0.2">
      <c r="A385" s="93" t="s">
        <v>653</v>
      </c>
      <c r="B385" s="93" t="s">
        <v>1908</v>
      </c>
      <c r="C385" s="94">
        <v>45562.676898072139</v>
      </c>
      <c r="F385" s="93" t="s">
        <v>371</v>
      </c>
      <c r="G385" s="93" t="s">
        <v>1627</v>
      </c>
      <c r="H385" s="94">
        <v>58871.592870059816</v>
      </c>
    </row>
    <row r="386" spans="1:8" x14ac:dyDescent="0.2">
      <c r="A386" s="93" t="s">
        <v>532</v>
      </c>
      <c r="B386" s="93" t="s">
        <v>1787</v>
      </c>
      <c r="C386" s="94">
        <v>44071.551002908804</v>
      </c>
      <c r="F386" s="93" t="s">
        <v>229</v>
      </c>
      <c r="G386" s="93" t="s">
        <v>1486</v>
      </c>
      <c r="H386" s="94">
        <v>42412.101403410699</v>
      </c>
    </row>
    <row r="387" spans="1:8" x14ac:dyDescent="0.2">
      <c r="A387" s="93" t="s">
        <v>485</v>
      </c>
      <c r="B387" s="93" t="s">
        <v>1740</v>
      </c>
      <c r="C387" s="94">
        <v>57811.42801585421</v>
      </c>
      <c r="F387" s="93" t="s">
        <v>1239</v>
      </c>
      <c r="G387" s="93" t="s">
        <v>2493</v>
      </c>
      <c r="H387" s="94">
        <v>39009.262113265315</v>
      </c>
    </row>
    <row r="388" spans="1:8" x14ac:dyDescent="0.2">
      <c r="A388" s="93" t="s">
        <v>486</v>
      </c>
      <c r="B388" s="93" t="s">
        <v>1741</v>
      </c>
      <c r="C388" s="94">
        <v>46295.559208175473</v>
      </c>
      <c r="F388" s="93" t="s">
        <v>83</v>
      </c>
      <c r="G388" s="93" t="s">
        <v>1341</v>
      </c>
      <c r="H388" s="94">
        <v>38029.696122761015</v>
      </c>
    </row>
    <row r="389" spans="1:8" x14ac:dyDescent="0.2">
      <c r="A389" s="93" t="s">
        <v>213</v>
      </c>
      <c r="B389" s="93" t="s">
        <v>1470</v>
      </c>
      <c r="C389" s="94">
        <v>41950.584141902458</v>
      </c>
      <c r="F389" s="93" t="s">
        <v>1266</v>
      </c>
      <c r="G389" s="93" t="s">
        <v>2520</v>
      </c>
      <c r="H389" s="94">
        <v>27817.444272856035</v>
      </c>
    </row>
    <row r="390" spans="1:8" x14ac:dyDescent="0.2">
      <c r="A390" s="93" t="s">
        <v>619</v>
      </c>
      <c r="B390" s="93" t="s">
        <v>1874</v>
      </c>
      <c r="C390" s="94">
        <v>31679.563515518046</v>
      </c>
      <c r="F390" s="93" t="s">
        <v>990</v>
      </c>
      <c r="G390" s="93" t="s">
        <v>2244</v>
      </c>
      <c r="H390" s="94">
        <v>37694.025174388429</v>
      </c>
    </row>
    <row r="391" spans="1:8" x14ac:dyDescent="0.2">
      <c r="A391" s="93" t="s">
        <v>915</v>
      </c>
      <c r="B391" s="93" t="s">
        <v>2169</v>
      </c>
      <c r="C391" s="94">
        <v>72253.067786933432</v>
      </c>
      <c r="F391" s="93" t="s">
        <v>130</v>
      </c>
      <c r="G391" s="93" t="s">
        <v>1388</v>
      </c>
      <c r="H391" s="94">
        <v>25325.943074389495</v>
      </c>
    </row>
    <row r="392" spans="1:8" x14ac:dyDescent="0.2">
      <c r="A392" s="93" t="s">
        <v>288</v>
      </c>
      <c r="B392" s="93" t="s">
        <v>1544</v>
      </c>
      <c r="C392" s="94">
        <v>32497.778160191861</v>
      </c>
      <c r="F392" s="93" t="s">
        <v>551</v>
      </c>
      <c r="G392" s="93" t="s">
        <v>1806</v>
      </c>
      <c r="H392" s="94">
        <v>35406.246589362665</v>
      </c>
    </row>
    <row r="393" spans="1:8" x14ac:dyDescent="0.2">
      <c r="A393" s="93" t="s">
        <v>774</v>
      </c>
      <c r="B393" s="93" t="s">
        <v>2028</v>
      </c>
      <c r="C393" s="94">
        <v>42130.933690266429</v>
      </c>
      <c r="F393" s="93" t="s">
        <v>856</v>
      </c>
      <c r="G393" s="93" t="s">
        <v>2110</v>
      </c>
      <c r="H393" s="94">
        <v>40792.834804129197</v>
      </c>
    </row>
    <row r="394" spans="1:8" x14ac:dyDescent="0.2">
      <c r="A394" s="93" t="s">
        <v>949</v>
      </c>
      <c r="B394" s="93" t="s">
        <v>2203</v>
      </c>
      <c r="C394" s="94">
        <v>37585.079799484083</v>
      </c>
      <c r="F394" s="93" t="s">
        <v>345</v>
      </c>
      <c r="G394" s="93" t="s">
        <v>1601</v>
      </c>
      <c r="H394" s="94">
        <v>80533.477098859585</v>
      </c>
    </row>
    <row r="395" spans="1:8" x14ac:dyDescent="0.2">
      <c r="A395" s="93" t="s">
        <v>708</v>
      </c>
      <c r="B395" s="93" t="s">
        <v>1962</v>
      </c>
      <c r="C395" s="94">
        <v>69837.295630871042</v>
      </c>
      <c r="F395" s="93" t="s">
        <v>233</v>
      </c>
      <c r="G395" s="93" t="s">
        <v>1490</v>
      </c>
      <c r="H395" s="94">
        <v>74225.779362283705</v>
      </c>
    </row>
    <row r="396" spans="1:8" x14ac:dyDescent="0.2">
      <c r="A396" s="93" t="s">
        <v>1090</v>
      </c>
      <c r="B396" s="93" t="s">
        <v>2344</v>
      </c>
      <c r="C396" s="94">
        <v>42290.910811462978</v>
      </c>
      <c r="F396" s="93" t="s">
        <v>316</v>
      </c>
      <c r="G396" s="93" t="s">
        <v>1572</v>
      </c>
      <c r="H396" s="94">
        <v>35540.133658017512</v>
      </c>
    </row>
    <row r="397" spans="1:8" x14ac:dyDescent="0.2">
      <c r="A397" s="93" t="s">
        <v>226</v>
      </c>
      <c r="B397" s="93" t="s">
        <v>1483</v>
      </c>
      <c r="C397" s="94">
        <v>37319.635346140683</v>
      </c>
      <c r="F397" s="93" t="s">
        <v>796</v>
      </c>
      <c r="G397" s="93" t="s">
        <v>2050</v>
      </c>
      <c r="H397" s="94">
        <v>47707.239650772397</v>
      </c>
    </row>
    <row r="398" spans="1:8" x14ac:dyDescent="0.2">
      <c r="A398" s="93" t="s">
        <v>1257</v>
      </c>
      <c r="B398" s="93" t="s">
        <v>2511</v>
      </c>
      <c r="C398" s="94">
        <v>59236.955788682091</v>
      </c>
      <c r="F398" s="93" t="s">
        <v>286</v>
      </c>
      <c r="G398" s="93" t="s">
        <v>1542</v>
      </c>
      <c r="H398" s="94">
        <v>35696.860919341831</v>
      </c>
    </row>
    <row r="399" spans="1:8" x14ac:dyDescent="0.2">
      <c r="A399" s="93" t="s">
        <v>1091</v>
      </c>
      <c r="B399" s="93" t="s">
        <v>2345</v>
      </c>
      <c r="C399" s="94">
        <v>41090.728277730712</v>
      </c>
      <c r="F399" s="93" t="s">
        <v>1316</v>
      </c>
      <c r="G399" s="93" t="s">
        <v>2570</v>
      </c>
      <c r="H399" s="94">
        <v>54230.889897547422</v>
      </c>
    </row>
    <row r="400" spans="1:8" x14ac:dyDescent="0.2">
      <c r="A400" s="93" t="s">
        <v>487</v>
      </c>
      <c r="B400" s="93" t="s">
        <v>1742</v>
      </c>
      <c r="C400" s="94">
        <v>45087.676912522365</v>
      </c>
      <c r="F400" s="93" t="s">
        <v>453</v>
      </c>
      <c r="G400" s="93" t="s">
        <v>1708</v>
      </c>
      <c r="H400" s="94">
        <v>36823.315090589822</v>
      </c>
    </row>
    <row r="401" spans="1:8" x14ac:dyDescent="0.2">
      <c r="A401" s="93" t="s">
        <v>496</v>
      </c>
      <c r="B401" s="93" t="s">
        <v>1751</v>
      </c>
      <c r="C401" s="94">
        <v>33786.376811396534</v>
      </c>
      <c r="F401" s="93" t="s">
        <v>358</v>
      </c>
      <c r="G401" s="93" t="s">
        <v>1614</v>
      </c>
      <c r="H401" s="94">
        <v>31422.201823161693</v>
      </c>
    </row>
    <row r="402" spans="1:8" x14ac:dyDescent="0.2">
      <c r="A402" s="93" t="s">
        <v>620</v>
      </c>
      <c r="B402" s="93" t="s">
        <v>1875</v>
      </c>
      <c r="C402" s="94">
        <v>51434.760753337076</v>
      </c>
      <c r="F402" s="93" t="s">
        <v>304</v>
      </c>
      <c r="G402" s="93" t="s">
        <v>1560</v>
      </c>
      <c r="H402" s="94">
        <v>52203.278532514523</v>
      </c>
    </row>
    <row r="403" spans="1:8" x14ac:dyDescent="0.2">
      <c r="A403" s="93" t="s">
        <v>1287</v>
      </c>
      <c r="B403" s="93" t="s">
        <v>2541</v>
      </c>
      <c r="C403" s="94">
        <v>70919.860061104264</v>
      </c>
      <c r="F403" s="93" t="s">
        <v>1140</v>
      </c>
      <c r="G403" s="93" t="s">
        <v>2394</v>
      </c>
      <c r="H403" s="94">
        <v>55025.895750813819</v>
      </c>
    </row>
    <row r="404" spans="1:8" x14ac:dyDescent="0.2">
      <c r="A404" s="93" t="s">
        <v>504</v>
      </c>
      <c r="B404" s="93" t="s">
        <v>1759</v>
      </c>
      <c r="C404" s="94">
        <v>66314.166907771869</v>
      </c>
      <c r="F404" s="93" t="s">
        <v>532</v>
      </c>
      <c r="G404" s="93" t="s">
        <v>1787</v>
      </c>
      <c r="H404" s="94">
        <v>44071.551002908804</v>
      </c>
    </row>
    <row r="405" spans="1:8" x14ac:dyDescent="0.2">
      <c r="A405" s="93" t="s">
        <v>243</v>
      </c>
      <c r="B405" s="93" t="s">
        <v>1500</v>
      </c>
      <c r="C405" s="94">
        <v>45547.621192323022</v>
      </c>
      <c r="F405" s="93" t="s">
        <v>412</v>
      </c>
      <c r="G405" s="93" t="s">
        <v>1667</v>
      </c>
      <c r="H405" s="94">
        <v>78573.746506332391</v>
      </c>
    </row>
    <row r="406" spans="1:8" x14ac:dyDescent="0.2">
      <c r="A406" s="93" t="s">
        <v>1280</v>
      </c>
      <c r="B406" s="93" t="s">
        <v>2534</v>
      </c>
      <c r="C406" s="94">
        <v>41337.127781589763</v>
      </c>
      <c r="F406" s="93" t="s">
        <v>460</v>
      </c>
      <c r="G406" s="93" t="s">
        <v>1715</v>
      </c>
      <c r="H406" s="94">
        <v>49146.929591469321</v>
      </c>
    </row>
    <row r="407" spans="1:8" x14ac:dyDescent="0.2">
      <c r="A407" s="93" t="s">
        <v>471</v>
      </c>
      <c r="B407" s="93" t="s">
        <v>1726</v>
      </c>
      <c r="C407" s="94">
        <v>27285.929433746835</v>
      </c>
      <c r="F407" s="93" t="s">
        <v>306</v>
      </c>
      <c r="G407" s="93" t="s">
        <v>1562</v>
      </c>
      <c r="H407" s="94">
        <v>46487.668816149293</v>
      </c>
    </row>
    <row r="408" spans="1:8" x14ac:dyDescent="0.2">
      <c r="A408" s="93" t="s">
        <v>1044</v>
      </c>
      <c r="B408" s="93" t="s">
        <v>2298</v>
      </c>
      <c r="C408" s="94">
        <v>62050.474427926507</v>
      </c>
      <c r="F408" s="93" t="s">
        <v>1052</v>
      </c>
      <c r="G408" s="93" t="s">
        <v>2306</v>
      </c>
      <c r="H408" s="94">
        <v>30224.607100262747</v>
      </c>
    </row>
    <row r="409" spans="1:8" x14ac:dyDescent="0.2">
      <c r="A409" s="93" t="s">
        <v>312</v>
      </c>
      <c r="B409" s="93" t="s">
        <v>1568</v>
      </c>
      <c r="C409" s="94">
        <v>40390.361314148002</v>
      </c>
      <c r="F409" s="93" t="s">
        <v>679</v>
      </c>
      <c r="G409" s="93" t="s">
        <v>1933</v>
      </c>
      <c r="H409" s="94">
        <v>95772.713440318286</v>
      </c>
    </row>
    <row r="410" spans="1:8" x14ac:dyDescent="0.2">
      <c r="A410" s="93" t="s">
        <v>709</v>
      </c>
      <c r="B410" s="93" t="s">
        <v>1963</v>
      </c>
      <c r="C410" s="94">
        <v>37587.531244415972</v>
      </c>
      <c r="F410" s="93" t="s">
        <v>690</v>
      </c>
      <c r="G410" s="93" t="s">
        <v>1944</v>
      </c>
      <c r="H410" s="94">
        <v>70145.581283654596</v>
      </c>
    </row>
    <row r="411" spans="1:8" x14ac:dyDescent="0.2">
      <c r="A411" s="93" t="s">
        <v>840</v>
      </c>
      <c r="B411" s="93" t="s">
        <v>2094</v>
      </c>
      <c r="C411" s="94">
        <v>41912.573244497806</v>
      </c>
      <c r="F411" s="93" t="s">
        <v>490</v>
      </c>
      <c r="G411" s="93" t="s">
        <v>1745</v>
      </c>
      <c r="H411" s="94">
        <v>26361.347585461303</v>
      </c>
    </row>
    <row r="412" spans="1:8" x14ac:dyDescent="0.2">
      <c r="A412" s="93" t="s">
        <v>1092</v>
      </c>
      <c r="B412" s="93" t="s">
        <v>2346</v>
      </c>
      <c r="C412" s="94">
        <v>52778.03140872746</v>
      </c>
      <c r="F412" s="93" t="s">
        <v>1265</v>
      </c>
      <c r="G412" s="93" t="s">
        <v>2519</v>
      </c>
      <c r="H412" s="94">
        <v>48368.956273771881</v>
      </c>
    </row>
    <row r="413" spans="1:8" x14ac:dyDescent="0.2">
      <c r="A413" s="93" t="s">
        <v>1068</v>
      </c>
      <c r="B413" s="93" t="s">
        <v>2322</v>
      </c>
      <c r="C413" s="94">
        <v>27964.409562823908</v>
      </c>
      <c r="F413" s="93" t="s">
        <v>835</v>
      </c>
      <c r="G413" s="93" t="s">
        <v>2089</v>
      </c>
      <c r="H413" s="94">
        <v>42366.696628517449</v>
      </c>
    </row>
    <row r="414" spans="1:8" x14ac:dyDescent="0.2">
      <c r="A414" s="93" t="s">
        <v>621</v>
      </c>
      <c r="B414" s="93" t="s">
        <v>1876</v>
      </c>
      <c r="C414" s="94">
        <v>61840.573385544478</v>
      </c>
      <c r="F414" s="93" t="s">
        <v>773</v>
      </c>
      <c r="G414" s="93" t="s">
        <v>2027</v>
      </c>
      <c r="H414" s="94">
        <v>43808.526790287615</v>
      </c>
    </row>
    <row r="415" spans="1:8" x14ac:dyDescent="0.2">
      <c r="A415" s="93" t="s">
        <v>762</v>
      </c>
      <c r="B415" s="93" t="s">
        <v>2016</v>
      </c>
      <c r="C415" s="94">
        <v>73683.340211684597</v>
      </c>
      <c r="F415" s="93" t="s">
        <v>452</v>
      </c>
      <c r="G415" s="93" t="s">
        <v>1707</v>
      </c>
      <c r="H415" s="94">
        <v>41136.225960337812</v>
      </c>
    </row>
    <row r="416" spans="1:8" x14ac:dyDescent="0.2">
      <c r="A416" s="93" t="s">
        <v>763</v>
      </c>
      <c r="B416" s="93" t="s">
        <v>2017</v>
      </c>
      <c r="C416" s="94">
        <v>32759.26912158577</v>
      </c>
      <c r="F416" s="93" t="s">
        <v>509</v>
      </c>
      <c r="G416" s="93" t="s">
        <v>1764</v>
      </c>
      <c r="H416" s="94">
        <v>35217.948301303892</v>
      </c>
    </row>
    <row r="417" spans="1:8" x14ac:dyDescent="0.2">
      <c r="A417" s="93" t="s">
        <v>764</v>
      </c>
      <c r="B417" s="93" t="s">
        <v>2018</v>
      </c>
      <c r="C417" s="94">
        <v>47492.842826629916</v>
      </c>
      <c r="F417" s="93" t="s">
        <v>173</v>
      </c>
      <c r="G417" s="93" t="s">
        <v>1430</v>
      </c>
      <c r="H417" s="94">
        <v>52035.65670014346</v>
      </c>
    </row>
    <row r="418" spans="1:8" x14ac:dyDescent="0.2">
      <c r="A418" s="93" t="s">
        <v>765</v>
      </c>
      <c r="B418" s="93" t="s">
        <v>2019</v>
      </c>
      <c r="C418" s="94">
        <v>32729.038515383778</v>
      </c>
      <c r="F418" s="93" t="s">
        <v>340</v>
      </c>
      <c r="G418" s="93" t="s">
        <v>1596</v>
      </c>
      <c r="H418" s="94">
        <v>25340.792395783312</v>
      </c>
    </row>
    <row r="419" spans="1:8" x14ac:dyDescent="0.2">
      <c r="A419" s="93" t="s">
        <v>622</v>
      </c>
      <c r="B419" s="93" t="s">
        <v>1877</v>
      </c>
      <c r="C419" s="94">
        <v>40068.006000377762</v>
      </c>
      <c r="F419" s="93" t="s">
        <v>444</v>
      </c>
      <c r="G419" s="93" t="s">
        <v>1699</v>
      </c>
      <c r="H419" s="94">
        <v>59601.287107185664</v>
      </c>
    </row>
    <row r="420" spans="1:8" x14ac:dyDescent="0.2">
      <c r="A420" s="93" t="s">
        <v>1222</v>
      </c>
      <c r="B420" s="93" t="s">
        <v>2476</v>
      </c>
      <c r="C420" s="94">
        <v>31563.534010948191</v>
      </c>
      <c r="F420" s="93" t="s">
        <v>1261</v>
      </c>
      <c r="G420" s="93" t="s">
        <v>2515</v>
      </c>
      <c r="H420" s="94">
        <v>67719.047459552065</v>
      </c>
    </row>
    <row r="421" spans="1:8" x14ac:dyDescent="0.2">
      <c r="A421" s="93" t="s">
        <v>505</v>
      </c>
      <c r="B421" s="93" t="s">
        <v>1760</v>
      </c>
      <c r="C421" s="94">
        <v>36228.211469494803</v>
      </c>
      <c r="F421" s="93" t="s">
        <v>117</v>
      </c>
      <c r="G421" s="93" t="s">
        <v>1375</v>
      </c>
      <c r="H421" s="94">
        <v>54874.665833602718</v>
      </c>
    </row>
    <row r="422" spans="1:8" x14ac:dyDescent="0.2">
      <c r="A422" s="93" t="s">
        <v>349</v>
      </c>
      <c r="B422" s="93" t="s">
        <v>1605</v>
      </c>
      <c r="C422" s="94">
        <v>46682.913094395823</v>
      </c>
      <c r="F422" s="93" t="s">
        <v>662</v>
      </c>
      <c r="G422" s="93" t="s">
        <v>1917</v>
      </c>
      <c r="H422" s="94">
        <v>35647.764973226818</v>
      </c>
    </row>
    <row r="423" spans="1:8" x14ac:dyDescent="0.2">
      <c r="A423" s="93" t="s">
        <v>234</v>
      </c>
      <c r="B423" s="93" t="s">
        <v>1491</v>
      </c>
      <c r="C423" s="94">
        <v>66542.559862497539</v>
      </c>
      <c r="F423" s="93" t="s">
        <v>251</v>
      </c>
      <c r="G423" s="93" t="s">
        <v>1508</v>
      </c>
      <c r="H423" s="94">
        <v>31123.093672230963</v>
      </c>
    </row>
    <row r="424" spans="1:8" x14ac:dyDescent="0.2">
      <c r="A424" s="93" t="s">
        <v>244</v>
      </c>
      <c r="B424" s="93" t="s">
        <v>1501</v>
      </c>
      <c r="C424" s="94">
        <v>48503.007127495061</v>
      </c>
      <c r="F424" s="93" t="s">
        <v>187</v>
      </c>
      <c r="G424" s="93" t="s">
        <v>1444</v>
      </c>
      <c r="H424" s="94">
        <v>54918.827383198703</v>
      </c>
    </row>
    <row r="425" spans="1:8" x14ac:dyDescent="0.2">
      <c r="A425" s="93" t="s">
        <v>775</v>
      </c>
      <c r="B425" s="93" t="s">
        <v>2029</v>
      </c>
      <c r="C425" s="94">
        <v>47123.978865122655</v>
      </c>
      <c r="F425" s="93" t="s">
        <v>992</v>
      </c>
      <c r="G425" s="93" t="s">
        <v>2246</v>
      </c>
      <c r="H425" s="94">
        <v>61453.371730122883</v>
      </c>
    </row>
    <row r="426" spans="1:8" x14ac:dyDescent="0.2">
      <c r="A426" s="93" t="s">
        <v>734</v>
      </c>
      <c r="B426" s="93" t="s">
        <v>1988</v>
      </c>
      <c r="C426" s="94">
        <v>59361.944133819474</v>
      </c>
      <c r="F426" s="93" t="s">
        <v>568</v>
      </c>
      <c r="G426" s="93" t="s">
        <v>1823</v>
      </c>
      <c r="H426" s="94">
        <v>121367.03501604777</v>
      </c>
    </row>
    <row r="427" spans="1:8" x14ac:dyDescent="0.2">
      <c r="A427" s="93" t="s">
        <v>148</v>
      </c>
      <c r="B427" s="93" t="s">
        <v>1405</v>
      </c>
      <c r="C427" s="94">
        <v>30873.961064352839</v>
      </c>
      <c r="F427" s="93" t="s">
        <v>395</v>
      </c>
      <c r="G427" s="93" t="s">
        <v>1650</v>
      </c>
      <c r="H427" s="94">
        <v>43122.108229073769</v>
      </c>
    </row>
    <row r="428" spans="1:8" x14ac:dyDescent="0.2">
      <c r="A428" s="93" t="s">
        <v>533</v>
      </c>
      <c r="B428" s="93" t="s">
        <v>1788</v>
      </c>
      <c r="C428" s="94">
        <v>39068.980049693724</v>
      </c>
      <c r="F428" s="93" t="s">
        <v>425</v>
      </c>
      <c r="G428" s="93" t="s">
        <v>1680</v>
      </c>
      <c r="H428" s="94">
        <v>36485.702083993747</v>
      </c>
    </row>
    <row r="429" spans="1:8" x14ac:dyDescent="0.2">
      <c r="A429" s="93" t="s">
        <v>534</v>
      </c>
      <c r="B429" s="93" t="s">
        <v>1789</v>
      </c>
      <c r="C429" s="94">
        <v>52790.821621882555</v>
      </c>
      <c r="F429" s="93" t="s">
        <v>1152</v>
      </c>
      <c r="G429" s="93" t="s">
        <v>2406</v>
      </c>
      <c r="H429" s="94">
        <v>46875.403079098258</v>
      </c>
    </row>
    <row r="430" spans="1:8" x14ac:dyDescent="0.2">
      <c r="A430" s="93" t="s">
        <v>350</v>
      </c>
      <c r="B430" s="93" t="s">
        <v>1606</v>
      </c>
      <c r="C430" s="94">
        <v>43556.934713122202</v>
      </c>
      <c r="F430" s="93" t="s">
        <v>589</v>
      </c>
      <c r="G430" s="93" t="s">
        <v>1844</v>
      </c>
      <c r="H430" s="94">
        <v>33113.871827452305</v>
      </c>
    </row>
    <row r="431" spans="1:8" x14ac:dyDescent="0.2">
      <c r="A431" s="93" t="s">
        <v>1045</v>
      </c>
      <c r="B431" s="93" t="s">
        <v>2299</v>
      </c>
      <c r="C431" s="94">
        <v>48020.922001272891</v>
      </c>
      <c r="F431" s="93" t="s">
        <v>82</v>
      </c>
      <c r="G431" s="93" t="s">
        <v>1340</v>
      </c>
      <c r="H431" s="94">
        <v>45924.352906001099</v>
      </c>
    </row>
    <row r="432" spans="1:8" x14ac:dyDescent="0.2">
      <c r="A432" s="93" t="s">
        <v>1135</v>
      </c>
      <c r="B432" s="93" t="s">
        <v>2389</v>
      </c>
      <c r="C432" s="94">
        <v>37792.465110912017</v>
      </c>
      <c r="F432" s="93" t="s">
        <v>649</v>
      </c>
      <c r="G432" s="93" t="s">
        <v>1904</v>
      </c>
      <c r="H432" s="94">
        <v>41942.755946371864</v>
      </c>
    </row>
    <row r="433" spans="1:8" x14ac:dyDescent="0.2">
      <c r="A433" s="93" t="s">
        <v>149</v>
      </c>
      <c r="B433" s="93" t="s">
        <v>1406</v>
      </c>
      <c r="C433" s="94">
        <v>37582.972402926956</v>
      </c>
      <c r="F433" s="93" t="s">
        <v>1146</v>
      </c>
      <c r="G433" s="93" t="s">
        <v>2400</v>
      </c>
      <c r="H433" s="94">
        <v>55374.008839411646</v>
      </c>
    </row>
    <row r="434" spans="1:8" x14ac:dyDescent="0.2">
      <c r="A434" s="93" t="s">
        <v>1136</v>
      </c>
      <c r="B434" s="93" t="s">
        <v>2390</v>
      </c>
      <c r="C434" s="94">
        <v>37824.618179324061</v>
      </c>
      <c r="F434" s="93" t="s">
        <v>920</v>
      </c>
      <c r="G434" s="93" t="s">
        <v>2174</v>
      </c>
      <c r="H434" s="94">
        <v>76392.071441743741</v>
      </c>
    </row>
    <row r="435" spans="1:8" x14ac:dyDescent="0.2">
      <c r="A435" s="93" t="s">
        <v>964</v>
      </c>
      <c r="B435" s="93" t="s">
        <v>2218</v>
      </c>
      <c r="C435" s="94">
        <v>68708.107073856081</v>
      </c>
      <c r="F435" s="93" t="s">
        <v>356</v>
      </c>
      <c r="G435" s="93" t="s">
        <v>1612</v>
      </c>
      <c r="H435" s="94">
        <v>40025.416010205365</v>
      </c>
    </row>
    <row r="436" spans="1:8" x14ac:dyDescent="0.2">
      <c r="A436" s="93" t="s">
        <v>756</v>
      </c>
      <c r="B436" s="93" t="s">
        <v>2010</v>
      </c>
      <c r="C436" s="94">
        <v>32242.565653486487</v>
      </c>
      <c r="F436" s="93" t="s">
        <v>1283</v>
      </c>
      <c r="G436" s="93" t="s">
        <v>2537</v>
      </c>
      <c r="H436" s="94">
        <v>44924.644660046732</v>
      </c>
    </row>
    <row r="437" spans="1:8" x14ac:dyDescent="0.2">
      <c r="A437" s="93" t="s">
        <v>289</v>
      </c>
      <c r="B437" s="93" t="s">
        <v>1545</v>
      </c>
      <c r="C437" s="94">
        <v>41642.5388939361</v>
      </c>
      <c r="F437" s="93" t="s">
        <v>792</v>
      </c>
      <c r="G437" s="93" t="s">
        <v>2046</v>
      </c>
      <c r="H437" s="94">
        <v>57702.361647846359</v>
      </c>
    </row>
    <row r="438" spans="1:8" x14ac:dyDescent="0.2">
      <c r="A438" s="93" t="s">
        <v>710</v>
      </c>
      <c r="B438" s="93" t="s">
        <v>1964</v>
      </c>
      <c r="C438" s="94">
        <v>73295.729722758872</v>
      </c>
      <c r="F438" s="93" t="s">
        <v>1310</v>
      </c>
      <c r="G438" s="93" t="s">
        <v>2564</v>
      </c>
      <c r="H438" s="94">
        <v>39481.734958267567</v>
      </c>
    </row>
    <row r="439" spans="1:8" x14ac:dyDescent="0.2">
      <c r="A439" s="93" t="s">
        <v>623</v>
      </c>
      <c r="B439" s="93" t="s">
        <v>1878</v>
      </c>
      <c r="C439" s="94">
        <v>46826.664107960314</v>
      </c>
      <c r="F439" s="93" t="s">
        <v>1270</v>
      </c>
      <c r="G439" s="93" t="s">
        <v>2524</v>
      </c>
      <c r="H439" s="94">
        <v>40770.886163979361</v>
      </c>
    </row>
    <row r="440" spans="1:8" x14ac:dyDescent="0.2">
      <c r="A440" s="93" t="s">
        <v>624</v>
      </c>
      <c r="B440" s="93" t="s">
        <v>1879</v>
      </c>
      <c r="C440" s="94">
        <v>33311.593678557889</v>
      </c>
      <c r="F440" s="93" t="s">
        <v>1203</v>
      </c>
      <c r="G440" s="93" t="s">
        <v>2457</v>
      </c>
      <c r="H440" s="94">
        <v>54752.554299321557</v>
      </c>
    </row>
    <row r="441" spans="1:8" x14ac:dyDescent="0.2">
      <c r="A441" s="93" t="s">
        <v>1240</v>
      </c>
      <c r="B441" s="93" t="s">
        <v>2494</v>
      </c>
      <c r="C441" s="94">
        <v>63779.412662262279</v>
      </c>
      <c r="F441" s="93" t="s">
        <v>1308</v>
      </c>
      <c r="G441" s="93" t="s">
        <v>2562</v>
      </c>
      <c r="H441" s="94">
        <v>39872.910603892065</v>
      </c>
    </row>
    <row r="442" spans="1:8" x14ac:dyDescent="0.2">
      <c r="A442" s="93" t="s">
        <v>916</v>
      </c>
      <c r="B442" s="93" t="s">
        <v>2170</v>
      </c>
      <c r="C442" s="94">
        <v>63263.098009141722</v>
      </c>
      <c r="F442" s="93" t="s">
        <v>933</v>
      </c>
      <c r="G442" s="93" t="s">
        <v>2187</v>
      </c>
      <c r="H442" s="94">
        <v>65188.181773464326</v>
      </c>
    </row>
    <row r="443" spans="1:8" x14ac:dyDescent="0.2">
      <c r="A443" s="93" t="s">
        <v>88</v>
      </c>
      <c r="B443" s="93" t="s">
        <v>1346</v>
      </c>
      <c r="C443" s="94">
        <v>28702.950010672663</v>
      </c>
      <c r="F443" s="93" t="s">
        <v>764</v>
      </c>
      <c r="G443" s="93" t="s">
        <v>2018</v>
      </c>
      <c r="H443" s="94">
        <v>47492.842826629916</v>
      </c>
    </row>
    <row r="444" spans="1:8" x14ac:dyDescent="0.2">
      <c r="A444" s="93" t="s">
        <v>776</v>
      </c>
      <c r="B444" s="93" t="s">
        <v>2030</v>
      </c>
      <c r="C444" s="94">
        <v>74907.568335591583</v>
      </c>
      <c r="F444" s="93" t="s">
        <v>109</v>
      </c>
      <c r="G444" s="93" t="s">
        <v>1367</v>
      </c>
      <c r="H444" s="94">
        <v>43252.922857040277</v>
      </c>
    </row>
    <row r="445" spans="1:8" x14ac:dyDescent="0.2">
      <c r="A445" s="93" t="s">
        <v>370</v>
      </c>
      <c r="B445" s="93" t="s">
        <v>1626</v>
      </c>
      <c r="C445" s="94">
        <v>92581.513246521936</v>
      </c>
      <c r="F445" s="93" t="s">
        <v>350</v>
      </c>
      <c r="G445" s="93" t="s">
        <v>1606</v>
      </c>
      <c r="H445" s="94">
        <v>43556.934713122202</v>
      </c>
    </row>
    <row r="446" spans="1:8" x14ac:dyDescent="0.2">
      <c r="A446" s="93" t="s">
        <v>1231</v>
      </c>
      <c r="B446" s="93" t="s">
        <v>2485</v>
      </c>
      <c r="C446" s="94">
        <v>76337.758540217779</v>
      </c>
      <c r="F446" s="93" t="s">
        <v>240</v>
      </c>
      <c r="G446" s="93" t="s">
        <v>1497</v>
      </c>
      <c r="H446" s="94">
        <v>91194.764238358024</v>
      </c>
    </row>
    <row r="447" spans="1:8" x14ac:dyDescent="0.2">
      <c r="A447" s="93" t="s">
        <v>515</v>
      </c>
      <c r="B447" s="93" t="s">
        <v>1770</v>
      </c>
      <c r="C447" s="94">
        <v>85342.844585594168</v>
      </c>
      <c r="F447" s="93" t="s">
        <v>1269</v>
      </c>
      <c r="G447" s="93" t="s">
        <v>2523</v>
      </c>
      <c r="H447" s="94">
        <v>57385.879921384745</v>
      </c>
    </row>
    <row r="448" spans="1:8" x14ac:dyDescent="0.2">
      <c r="A448" s="93" t="s">
        <v>472</v>
      </c>
      <c r="B448" s="93" t="s">
        <v>1727</v>
      </c>
      <c r="C448" s="94">
        <v>57862.497018273411</v>
      </c>
      <c r="F448" s="93" t="s">
        <v>766</v>
      </c>
      <c r="G448" s="93" t="s">
        <v>2020</v>
      </c>
      <c r="H448" s="94">
        <v>30850.021271908758</v>
      </c>
    </row>
    <row r="449" spans="1:8" x14ac:dyDescent="0.2">
      <c r="A449" s="93" t="s">
        <v>917</v>
      </c>
      <c r="B449" s="93" t="s">
        <v>2171</v>
      </c>
      <c r="C449" s="94">
        <v>37720.059425588872</v>
      </c>
      <c r="F449" s="93" t="s">
        <v>553</v>
      </c>
      <c r="G449" s="93" t="s">
        <v>1808</v>
      </c>
      <c r="H449" s="94">
        <v>37820.865028692613</v>
      </c>
    </row>
    <row r="450" spans="1:8" x14ac:dyDescent="0.2">
      <c r="A450" s="93" t="s">
        <v>1093</v>
      </c>
      <c r="B450" s="93" t="s">
        <v>2347</v>
      </c>
      <c r="C450" s="94">
        <v>41172.614792000379</v>
      </c>
      <c r="F450" s="93" t="s">
        <v>865</v>
      </c>
      <c r="G450" s="93" t="s">
        <v>2119</v>
      </c>
      <c r="H450" s="94">
        <v>29864.203499719704</v>
      </c>
    </row>
    <row r="451" spans="1:8" x14ac:dyDescent="0.2">
      <c r="A451" s="93" t="s">
        <v>667</v>
      </c>
      <c r="B451" s="93" t="s">
        <v>1922</v>
      </c>
      <c r="C451" s="94">
        <v>59264.870747288674</v>
      </c>
      <c r="F451" s="93" t="s">
        <v>391</v>
      </c>
      <c r="G451" s="93" t="s">
        <v>1646</v>
      </c>
      <c r="H451" s="94">
        <v>35179.887573021726</v>
      </c>
    </row>
    <row r="452" spans="1:8" x14ac:dyDescent="0.2">
      <c r="A452" s="93" t="s">
        <v>1202</v>
      </c>
      <c r="B452" s="93" t="s">
        <v>2456</v>
      </c>
      <c r="C452" s="94">
        <v>58911.725107156555</v>
      </c>
      <c r="F452" s="93" t="s">
        <v>618</v>
      </c>
      <c r="G452" s="93" t="s">
        <v>1873</v>
      </c>
      <c r="H452" s="94">
        <v>29006.469493111639</v>
      </c>
    </row>
    <row r="453" spans="1:8" x14ac:dyDescent="0.2">
      <c r="A453" s="93" t="s">
        <v>1203</v>
      </c>
      <c r="B453" s="93" t="s">
        <v>2457</v>
      </c>
      <c r="C453" s="94">
        <v>54752.554299321557</v>
      </c>
      <c r="F453" s="93" t="s">
        <v>382</v>
      </c>
      <c r="G453" s="93" t="s">
        <v>1638</v>
      </c>
      <c r="H453" s="94">
        <v>34670.805625614586</v>
      </c>
    </row>
    <row r="454" spans="1:8" x14ac:dyDescent="0.2">
      <c r="A454" s="93" t="s">
        <v>110</v>
      </c>
      <c r="B454" s="93" t="s">
        <v>1368</v>
      </c>
      <c r="C454" s="94">
        <v>28841.919994470518</v>
      </c>
      <c r="F454" s="93" t="s">
        <v>576</v>
      </c>
      <c r="G454" s="93" t="s">
        <v>1831</v>
      </c>
      <c r="H454" s="94">
        <v>29601.267763496086</v>
      </c>
    </row>
    <row r="455" spans="1:8" x14ac:dyDescent="0.2">
      <c r="A455" s="93" t="s">
        <v>854</v>
      </c>
      <c r="B455" s="93" t="s">
        <v>2108</v>
      </c>
      <c r="C455" s="94">
        <v>39757.98780896981</v>
      </c>
      <c r="F455" s="93" t="s">
        <v>324</v>
      </c>
      <c r="G455" s="93" t="s">
        <v>1580</v>
      </c>
      <c r="H455" s="94">
        <v>28751.370333858944</v>
      </c>
    </row>
    <row r="456" spans="1:8" x14ac:dyDescent="0.2">
      <c r="A456" s="93" t="s">
        <v>855</v>
      </c>
      <c r="B456" s="93" t="s">
        <v>2109</v>
      </c>
      <c r="C456" s="94">
        <v>46563.556157554514</v>
      </c>
      <c r="F456" s="93" t="s">
        <v>734</v>
      </c>
      <c r="G456" s="93" t="s">
        <v>1988</v>
      </c>
      <c r="H456" s="94">
        <v>59361.944133819474</v>
      </c>
    </row>
    <row r="457" spans="1:8" x14ac:dyDescent="0.2">
      <c r="A457" s="93" t="s">
        <v>506</v>
      </c>
      <c r="B457" s="93" t="s">
        <v>1761</v>
      </c>
      <c r="C457" s="94">
        <v>23286.34345389995</v>
      </c>
      <c r="F457" s="93" t="s">
        <v>274</v>
      </c>
      <c r="G457" s="93" t="s">
        <v>1530</v>
      </c>
      <c r="H457" s="94">
        <v>56128.074902498265</v>
      </c>
    </row>
    <row r="458" spans="1:8" x14ac:dyDescent="0.2">
      <c r="A458" s="93" t="s">
        <v>473</v>
      </c>
      <c r="B458" s="93" t="s">
        <v>1728</v>
      </c>
      <c r="C458" s="94">
        <v>30322.902631157725</v>
      </c>
      <c r="F458" s="93" t="s">
        <v>88</v>
      </c>
      <c r="G458" s="93" t="s">
        <v>1346</v>
      </c>
      <c r="H458" s="94">
        <v>28702.950010672663</v>
      </c>
    </row>
    <row r="459" spans="1:8" x14ac:dyDescent="0.2">
      <c r="A459" s="93" t="s">
        <v>172</v>
      </c>
      <c r="B459" s="93" t="s">
        <v>1429</v>
      </c>
      <c r="C459" s="94">
        <v>39373.732860013195</v>
      </c>
      <c r="F459" s="93" t="s">
        <v>819</v>
      </c>
      <c r="G459" s="93" t="s">
        <v>2073</v>
      </c>
      <c r="H459" s="94">
        <v>28676.443981451226</v>
      </c>
    </row>
    <row r="460" spans="1:8" x14ac:dyDescent="0.2">
      <c r="A460" s="93" t="s">
        <v>950</v>
      </c>
      <c r="B460" s="93" t="s">
        <v>2204</v>
      </c>
      <c r="C460" s="94">
        <v>45409.278868690984</v>
      </c>
      <c r="F460" s="93" t="s">
        <v>203</v>
      </c>
      <c r="G460" s="93" t="s">
        <v>1460</v>
      </c>
      <c r="H460" s="94">
        <v>51060.021233828236</v>
      </c>
    </row>
    <row r="461" spans="1:8" x14ac:dyDescent="0.2">
      <c r="A461" s="93" t="s">
        <v>951</v>
      </c>
      <c r="B461" s="93" t="s">
        <v>2205</v>
      </c>
      <c r="C461" s="94">
        <v>28318.866985793647</v>
      </c>
      <c r="F461" s="93" t="s">
        <v>418</v>
      </c>
      <c r="G461" s="93" t="s">
        <v>1673</v>
      </c>
      <c r="H461" s="94">
        <v>33353.253767801114</v>
      </c>
    </row>
    <row r="462" spans="1:8" x14ac:dyDescent="0.2">
      <c r="A462" s="93" t="s">
        <v>918</v>
      </c>
      <c r="B462" s="93" t="s">
        <v>2172</v>
      </c>
      <c r="C462" s="94">
        <v>33251.266136241466</v>
      </c>
      <c r="F462" s="93" t="s">
        <v>106</v>
      </c>
      <c r="G462" s="93" t="s">
        <v>1364</v>
      </c>
      <c r="H462" s="94">
        <v>44613.566706365469</v>
      </c>
    </row>
    <row r="463" spans="1:8" x14ac:dyDescent="0.2">
      <c r="A463" s="93" t="s">
        <v>919</v>
      </c>
      <c r="B463" s="93" t="s">
        <v>2173</v>
      </c>
      <c r="C463" s="94">
        <v>69583.367212563942</v>
      </c>
      <c r="F463" s="93" t="s">
        <v>794</v>
      </c>
      <c r="G463" s="93" t="s">
        <v>2048</v>
      </c>
      <c r="H463" s="94">
        <v>44510.397142578789</v>
      </c>
    </row>
    <row r="464" spans="1:8" x14ac:dyDescent="0.2">
      <c r="A464" s="93" t="s">
        <v>1137</v>
      </c>
      <c r="B464" s="93" t="s">
        <v>2391</v>
      </c>
      <c r="C464" s="94">
        <v>29223.574670520589</v>
      </c>
      <c r="F464" s="93" t="s">
        <v>912</v>
      </c>
      <c r="G464" s="93" t="s">
        <v>2166</v>
      </c>
      <c r="H464" s="94">
        <v>54933.016112459074</v>
      </c>
    </row>
    <row r="465" spans="1:8" x14ac:dyDescent="0.2">
      <c r="A465" s="93" t="s">
        <v>1182</v>
      </c>
      <c r="B465" s="93" t="s">
        <v>2436</v>
      </c>
      <c r="C465" s="94">
        <v>37558.721164777402</v>
      </c>
      <c r="F465" s="93" t="s">
        <v>1184</v>
      </c>
      <c r="G465" s="93" t="s">
        <v>2438</v>
      </c>
      <c r="H465" s="94">
        <v>37488.057498559094</v>
      </c>
    </row>
    <row r="466" spans="1:8" x14ac:dyDescent="0.2">
      <c r="A466" s="93" t="s">
        <v>150</v>
      </c>
      <c r="B466" s="93" t="s">
        <v>1407</v>
      </c>
      <c r="C466" s="94">
        <v>53569.513339921526</v>
      </c>
      <c r="F466" s="93" t="s">
        <v>965</v>
      </c>
      <c r="G466" s="93" t="s">
        <v>2219</v>
      </c>
      <c r="H466" s="94">
        <v>29585.689574414635</v>
      </c>
    </row>
    <row r="467" spans="1:8" x14ac:dyDescent="0.2">
      <c r="A467" s="93" t="s">
        <v>804</v>
      </c>
      <c r="B467" s="93" t="s">
        <v>2058</v>
      </c>
      <c r="C467" s="94">
        <v>33755.647442880465</v>
      </c>
      <c r="F467" s="93" t="s">
        <v>757</v>
      </c>
      <c r="G467" s="93" t="s">
        <v>2011</v>
      </c>
      <c r="H467" s="94">
        <v>36326.462572214761</v>
      </c>
    </row>
    <row r="468" spans="1:8" x14ac:dyDescent="0.2">
      <c r="A468" s="93" t="s">
        <v>805</v>
      </c>
      <c r="B468" s="93" t="s">
        <v>2059</v>
      </c>
      <c r="C468" s="94">
        <v>42956.964096993346</v>
      </c>
      <c r="F468" s="93" t="s">
        <v>722</v>
      </c>
      <c r="G468" s="93" t="s">
        <v>1976</v>
      </c>
      <c r="H468" s="94">
        <v>125736.50083604734</v>
      </c>
    </row>
    <row r="469" spans="1:8" x14ac:dyDescent="0.2">
      <c r="A469" s="93" t="s">
        <v>806</v>
      </c>
      <c r="B469" s="93" t="s">
        <v>2060</v>
      </c>
      <c r="C469" s="94">
        <v>42070.544893540384</v>
      </c>
      <c r="F469" s="93" t="s">
        <v>1281</v>
      </c>
      <c r="G469" s="93" t="s">
        <v>2535</v>
      </c>
      <c r="H469" s="94">
        <v>36226.881736057796</v>
      </c>
    </row>
    <row r="470" spans="1:8" x14ac:dyDescent="0.2">
      <c r="A470" s="93" t="s">
        <v>807</v>
      </c>
      <c r="B470" s="93" t="s">
        <v>2061</v>
      </c>
      <c r="C470" s="94">
        <v>40475.134493651422</v>
      </c>
      <c r="F470" s="93" t="s">
        <v>775</v>
      </c>
      <c r="G470" s="93" t="s">
        <v>2029</v>
      </c>
      <c r="H470" s="94">
        <v>47123.978865122655</v>
      </c>
    </row>
    <row r="471" spans="1:8" x14ac:dyDescent="0.2">
      <c r="A471" s="93" t="s">
        <v>808</v>
      </c>
      <c r="B471" s="93" t="s">
        <v>2062</v>
      </c>
      <c r="C471" s="94">
        <v>56961.920849791139</v>
      </c>
      <c r="F471" s="93" t="s">
        <v>897</v>
      </c>
      <c r="G471" s="93" t="s">
        <v>2151</v>
      </c>
      <c r="H471" s="94">
        <v>41490.444969954289</v>
      </c>
    </row>
    <row r="472" spans="1:8" x14ac:dyDescent="0.2">
      <c r="A472" s="93" t="s">
        <v>809</v>
      </c>
      <c r="B472" s="93" t="s">
        <v>2063</v>
      </c>
      <c r="C472" s="94">
        <v>39137.078760912365</v>
      </c>
      <c r="F472" s="93" t="s">
        <v>1082</v>
      </c>
      <c r="G472" s="93" t="s">
        <v>2336</v>
      </c>
      <c r="H472" s="94">
        <v>56243.466485539</v>
      </c>
    </row>
    <row r="473" spans="1:8" x14ac:dyDescent="0.2">
      <c r="A473" s="93" t="s">
        <v>810</v>
      </c>
      <c r="B473" s="93" t="s">
        <v>2064</v>
      </c>
      <c r="C473" s="94">
        <v>51073.615885852072</v>
      </c>
      <c r="F473" s="93" t="s">
        <v>575</v>
      </c>
      <c r="G473" s="93" t="s">
        <v>1830</v>
      </c>
      <c r="H473" s="94">
        <v>50822.225420308896</v>
      </c>
    </row>
    <row r="474" spans="1:8" x14ac:dyDescent="0.2">
      <c r="A474" s="93" t="s">
        <v>811</v>
      </c>
      <c r="B474" s="93" t="s">
        <v>2065</v>
      </c>
      <c r="C474" s="94">
        <v>27062.528547738839</v>
      </c>
      <c r="F474" s="93" t="s">
        <v>353</v>
      </c>
      <c r="G474" s="93" t="s">
        <v>1609</v>
      </c>
      <c r="H474" s="94">
        <v>31366.391558397325</v>
      </c>
    </row>
    <row r="475" spans="1:8" x14ac:dyDescent="0.2">
      <c r="A475" s="93" t="s">
        <v>1269</v>
      </c>
      <c r="B475" s="93" t="s">
        <v>2523</v>
      </c>
      <c r="C475" s="94">
        <v>57385.879921384745</v>
      </c>
      <c r="F475" s="93" t="s">
        <v>914</v>
      </c>
      <c r="G475" s="93" t="s">
        <v>2168</v>
      </c>
      <c r="H475" s="94">
        <v>46102.057216855843</v>
      </c>
    </row>
    <row r="476" spans="1:8" x14ac:dyDescent="0.2">
      <c r="A476" s="93" t="s">
        <v>1270</v>
      </c>
      <c r="B476" s="93" t="s">
        <v>2524</v>
      </c>
      <c r="C476" s="94">
        <v>40770.886163979361</v>
      </c>
      <c r="F476" s="93" t="s">
        <v>1188</v>
      </c>
      <c r="G476" s="93" t="s">
        <v>2442</v>
      </c>
      <c r="H476" s="94">
        <v>39430.329582592793</v>
      </c>
    </row>
    <row r="477" spans="1:8" x14ac:dyDescent="0.2">
      <c r="A477" s="93" t="s">
        <v>920</v>
      </c>
      <c r="B477" s="93" t="s">
        <v>2174</v>
      </c>
      <c r="C477" s="94">
        <v>76392.071441743741</v>
      </c>
      <c r="F477" s="93" t="s">
        <v>806</v>
      </c>
      <c r="G477" s="93" t="s">
        <v>2060</v>
      </c>
      <c r="H477" s="94">
        <v>42070.544893540384</v>
      </c>
    </row>
    <row r="478" spans="1:8" x14ac:dyDescent="0.2">
      <c r="A478" s="93" t="s">
        <v>921</v>
      </c>
      <c r="B478" s="93" t="s">
        <v>2175</v>
      </c>
      <c r="C478" s="94">
        <v>73011.863915322523</v>
      </c>
      <c r="F478" s="93" t="s">
        <v>967</v>
      </c>
      <c r="G478" s="93" t="s">
        <v>2221</v>
      </c>
      <c r="H478" s="94">
        <v>29778.832334560415</v>
      </c>
    </row>
    <row r="479" spans="1:8" x14ac:dyDescent="0.2">
      <c r="A479" s="93" t="s">
        <v>581</v>
      </c>
      <c r="B479" s="93" t="s">
        <v>1836</v>
      </c>
      <c r="C479" s="94">
        <v>39429.366798973948</v>
      </c>
      <c r="F479" s="93" t="s">
        <v>577</v>
      </c>
      <c r="G479" s="93" t="s">
        <v>1832</v>
      </c>
      <c r="H479" s="94">
        <v>32767.646515863584</v>
      </c>
    </row>
    <row r="480" spans="1:8" x14ac:dyDescent="0.2">
      <c r="A480" s="93" t="s">
        <v>922</v>
      </c>
      <c r="B480" s="93" t="s">
        <v>2176</v>
      </c>
      <c r="C480" s="94">
        <v>44158.898106694884</v>
      </c>
      <c r="F480" s="93" t="s">
        <v>802</v>
      </c>
      <c r="G480" s="93" t="s">
        <v>2056</v>
      </c>
      <c r="H480" s="94">
        <v>45355.410467152789</v>
      </c>
    </row>
    <row r="481" spans="1:8" x14ac:dyDescent="0.2">
      <c r="A481" s="93" t="s">
        <v>923</v>
      </c>
      <c r="B481" s="93" t="s">
        <v>2177</v>
      </c>
      <c r="C481" s="94">
        <v>31419.675651739195</v>
      </c>
      <c r="F481" s="93" t="s">
        <v>650</v>
      </c>
      <c r="G481" s="93" t="s">
        <v>1905</v>
      </c>
      <c r="H481" s="94">
        <v>32521.525837603396</v>
      </c>
    </row>
    <row r="482" spans="1:8" x14ac:dyDescent="0.2">
      <c r="A482" s="93" t="s">
        <v>463</v>
      </c>
      <c r="B482" s="93" t="s">
        <v>1718</v>
      </c>
      <c r="C482" s="94">
        <v>36930.423590065744</v>
      </c>
      <c r="F482" s="93" t="s">
        <v>410</v>
      </c>
      <c r="G482" s="93" t="s">
        <v>1665</v>
      </c>
      <c r="H482" s="94">
        <v>70324.170447343786</v>
      </c>
    </row>
    <row r="483" spans="1:8" x14ac:dyDescent="0.2">
      <c r="A483" s="93" t="s">
        <v>1232</v>
      </c>
      <c r="B483" s="93" t="s">
        <v>2486</v>
      </c>
      <c r="C483" s="94">
        <v>33755.474491831526</v>
      </c>
      <c r="F483" s="93" t="s">
        <v>840</v>
      </c>
      <c r="G483" s="93" t="s">
        <v>2094</v>
      </c>
      <c r="H483" s="94">
        <v>41912.573244497806</v>
      </c>
    </row>
    <row r="484" spans="1:8" x14ac:dyDescent="0.2">
      <c r="A484" s="93" t="s">
        <v>1233</v>
      </c>
      <c r="B484" s="93" t="s">
        <v>2487</v>
      </c>
      <c r="C484" s="94">
        <v>35219.475824442285</v>
      </c>
      <c r="F484" s="93" t="s">
        <v>1084</v>
      </c>
      <c r="G484" s="93" t="s">
        <v>2338</v>
      </c>
      <c r="H484" s="94">
        <v>35934.262024895193</v>
      </c>
    </row>
    <row r="485" spans="1:8" x14ac:dyDescent="0.2">
      <c r="A485" s="93" t="s">
        <v>474</v>
      </c>
      <c r="B485" s="93" t="s">
        <v>1729</v>
      </c>
      <c r="C485" s="94">
        <v>114341.56481896271</v>
      </c>
      <c r="F485" s="93" t="s">
        <v>1032</v>
      </c>
      <c r="G485" s="93" t="s">
        <v>2286</v>
      </c>
      <c r="H485" s="94">
        <v>46601.105894837106</v>
      </c>
    </row>
    <row r="486" spans="1:8" x14ac:dyDescent="0.2">
      <c r="A486" s="93" t="s">
        <v>433</v>
      </c>
      <c r="B486" s="93" t="s">
        <v>1688</v>
      </c>
      <c r="C486" s="94">
        <v>48113.443232748563</v>
      </c>
      <c r="F486" s="93" t="s">
        <v>814</v>
      </c>
      <c r="G486" s="93" t="s">
        <v>2068</v>
      </c>
      <c r="H486" s="94">
        <v>65254.188625447372</v>
      </c>
    </row>
    <row r="487" spans="1:8" x14ac:dyDescent="0.2">
      <c r="A487" s="93" t="s">
        <v>111</v>
      </c>
      <c r="B487" s="93" t="s">
        <v>1369</v>
      </c>
      <c r="C487" s="94">
        <v>45503.633587808261</v>
      </c>
      <c r="F487" s="93" t="s">
        <v>502</v>
      </c>
      <c r="G487" s="93" t="s">
        <v>1757</v>
      </c>
      <c r="H487" s="94">
        <v>52865.356640964812</v>
      </c>
    </row>
    <row r="488" spans="1:8" x14ac:dyDescent="0.2">
      <c r="A488" s="93" t="s">
        <v>535</v>
      </c>
      <c r="B488" s="93" t="s">
        <v>1790</v>
      </c>
      <c r="C488" s="94">
        <v>68075.11395291904</v>
      </c>
      <c r="F488" s="93" t="s">
        <v>472</v>
      </c>
      <c r="G488" s="93" t="s">
        <v>1727</v>
      </c>
      <c r="H488" s="94">
        <v>57862.497018273411</v>
      </c>
    </row>
    <row r="489" spans="1:8" x14ac:dyDescent="0.2">
      <c r="A489" s="93" t="s">
        <v>1288</v>
      </c>
      <c r="B489" s="93" t="s">
        <v>2542</v>
      </c>
      <c r="C489" s="94">
        <v>31892.847295940755</v>
      </c>
      <c r="F489" s="93" t="s">
        <v>132</v>
      </c>
      <c r="G489" s="93" t="s">
        <v>1390</v>
      </c>
      <c r="H489" s="94">
        <v>27594.390466134624</v>
      </c>
    </row>
    <row r="490" spans="1:8" x14ac:dyDescent="0.2">
      <c r="A490" s="93" t="s">
        <v>856</v>
      </c>
      <c r="B490" s="93" t="s">
        <v>2110</v>
      </c>
      <c r="C490" s="94">
        <v>40792.834804129197</v>
      </c>
      <c r="F490" s="93" t="s">
        <v>1309</v>
      </c>
      <c r="G490" s="93" t="s">
        <v>2563</v>
      </c>
      <c r="H490" s="94">
        <v>35045.884932484019</v>
      </c>
    </row>
    <row r="491" spans="1:8" x14ac:dyDescent="0.2">
      <c r="A491" s="93" t="s">
        <v>857</v>
      </c>
      <c r="B491" s="93" t="s">
        <v>2111</v>
      </c>
      <c r="C491" s="94">
        <v>44966.376247228487</v>
      </c>
      <c r="F491" s="93" t="s">
        <v>947</v>
      </c>
      <c r="G491" s="93" t="s">
        <v>2201</v>
      </c>
      <c r="H491" s="94">
        <v>51452.977737854962</v>
      </c>
    </row>
    <row r="492" spans="1:8" x14ac:dyDescent="0.2">
      <c r="A492" s="93" t="s">
        <v>858</v>
      </c>
      <c r="B492" s="93" t="s">
        <v>2112</v>
      </c>
      <c r="C492" s="94">
        <v>84892.124967381926</v>
      </c>
      <c r="F492" s="93" t="s">
        <v>1126</v>
      </c>
      <c r="G492" s="93" t="s">
        <v>2380</v>
      </c>
      <c r="H492" s="94">
        <v>37356.707933050413</v>
      </c>
    </row>
    <row r="493" spans="1:8" x14ac:dyDescent="0.2">
      <c r="A493" s="93" t="s">
        <v>859</v>
      </c>
      <c r="B493" s="93" t="s">
        <v>2113</v>
      </c>
      <c r="C493" s="94">
        <v>102822.94497162521</v>
      </c>
      <c r="F493" s="93" t="s">
        <v>880</v>
      </c>
      <c r="G493" s="93" t="s">
        <v>2134</v>
      </c>
      <c r="H493" s="94">
        <v>77041.35979246744</v>
      </c>
    </row>
    <row r="494" spans="1:8" x14ac:dyDescent="0.2">
      <c r="A494" s="93" t="s">
        <v>1094</v>
      </c>
      <c r="B494" s="93" t="s">
        <v>2348</v>
      </c>
      <c r="C494" s="94">
        <v>36756.405404552264</v>
      </c>
      <c r="F494" s="93" t="s">
        <v>675</v>
      </c>
      <c r="G494" s="93" t="s">
        <v>1929</v>
      </c>
      <c r="H494" s="94">
        <v>69007.593498405724</v>
      </c>
    </row>
    <row r="495" spans="1:8" x14ac:dyDescent="0.2">
      <c r="A495" s="93" t="s">
        <v>536</v>
      </c>
      <c r="B495" s="93" t="s">
        <v>1791</v>
      </c>
      <c r="C495" s="94">
        <v>35697.174915447671</v>
      </c>
      <c r="F495" s="93" t="s">
        <v>247</v>
      </c>
      <c r="G495" s="93" t="s">
        <v>1504</v>
      </c>
      <c r="H495" s="94">
        <v>63192.650729553723</v>
      </c>
    </row>
    <row r="496" spans="1:8" x14ac:dyDescent="0.2">
      <c r="A496" s="93" t="s">
        <v>1301</v>
      </c>
      <c r="B496" s="93" t="s">
        <v>2555</v>
      </c>
      <c r="C496" s="94">
        <v>29758.6702771368</v>
      </c>
      <c r="F496" s="93" t="s">
        <v>221</v>
      </c>
      <c r="G496" s="93" t="s">
        <v>1478</v>
      </c>
      <c r="H496" s="94">
        <v>47745.037370539081</v>
      </c>
    </row>
    <row r="497" spans="1:8" x14ac:dyDescent="0.2">
      <c r="A497" s="93" t="s">
        <v>1302</v>
      </c>
      <c r="B497" s="93" t="s">
        <v>2556</v>
      </c>
      <c r="C497" s="94">
        <v>29701.289195889822</v>
      </c>
      <c r="F497" s="93" t="s">
        <v>638</v>
      </c>
      <c r="G497" s="93" t="s">
        <v>1893</v>
      </c>
      <c r="H497" s="94">
        <v>68292.181210627939</v>
      </c>
    </row>
    <row r="498" spans="1:8" x14ac:dyDescent="0.2">
      <c r="A498" s="93" t="s">
        <v>1177</v>
      </c>
      <c r="B498" s="93" t="s">
        <v>2431</v>
      </c>
      <c r="C498" s="94">
        <v>41186.420452908969</v>
      </c>
      <c r="F498" s="93" t="s">
        <v>471</v>
      </c>
      <c r="G498" s="93" t="s">
        <v>1726</v>
      </c>
      <c r="H498" s="94">
        <v>27285.929433746835</v>
      </c>
    </row>
    <row r="499" spans="1:8" x14ac:dyDescent="0.2">
      <c r="A499" s="93" t="s">
        <v>735</v>
      </c>
      <c r="B499" s="93" t="s">
        <v>1989</v>
      </c>
      <c r="C499" s="94">
        <v>63978.028941131553</v>
      </c>
      <c r="F499" s="93" t="s">
        <v>1175</v>
      </c>
      <c r="G499" s="93" t="s">
        <v>2429</v>
      </c>
      <c r="H499" s="94">
        <v>54882.913549825702</v>
      </c>
    </row>
    <row r="500" spans="1:8" x14ac:dyDescent="0.2">
      <c r="A500" s="93" t="s">
        <v>924</v>
      </c>
      <c r="B500" s="93" t="s">
        <v>2178</v>
      </c>
      <c r="C500" s="94">
        <v>47009.037089302357</v>
      </c>
      <c r="F500" s="93" t="s">
        <v>408</v>
      </c>
      <c r="G500" s="93" t="s">
        <v>1663</v>
      </c>
      <c r="H500" s="94">
        <v>36500.107739365878</v>
      </c>
    </row>
    <row r="501" spans="1:8" x14ac:dyDescent="0.2">
      <c r="A501" s="93" t="s">
        <v>1032</v>
      </c>
      <c r="B501" s="93" t="s">
        <v>2286</v>
      </c>
      <c r="C501" s="94">
        <v>46601.105894837106</v>
      </c>
      <c r="F501" s="93" t="s">
        <v>338</v>
      </c>
      <c r="G501" s="93" t="s">
        <v>1594</v>
      </c>
      <c r="H501" s="94">
        <v>44462.182987394597</v>
      </c>
    </row>
    <row r="502" spans="1:8" x14ac:dyDescent="0.2">
      <c r="A502" s="93" t="s">
        <v>173</v>
      </c>
      <c r="B502" s="93" t="s">
        <v>1430</v>
      </c>
      <c r="C502" s="94">
        <v>52035.65670014346</v>
      </c>
      <c r="F502" s="93" t="s">
        <v>1122</v>
      </c>
      <c r="G502" s="93" t="s">
        <v>2376</v>
      </c>
      <c r="H502" s="94">
        <v>53408.173869303588</v>
      </c>
    </row>
    <row r="503" spans="1:8" x14ac:dyDescent="0.2">
      <c r="A503" s="93" t="s">
        <v>1016</v>
      </c>
      <c r="B503" s="93" t="s">
        <v>2270</v>
      </c>
      <c r="C503" s="94">
        <v>38227.570991784189</v>
      </c>
      <c r="F503" s="93" t="s">
        <v>1102</v>
      </c>
      <c r="G503" s="93" t="s">
        <v>2356</v>
      </c>
      <c r="H503" s="94">
        <v>74572.152569345475</v>
      </c>
    </row>
    <row r="504" spans="1:8" x14ac:dyDescent="0.2">
      <c r="A504" s="93" t="s">
        <v>1319</v>
      </c>
      <c r="B504" s="93" t="s">
        <v>2573</v>
      </c>
      <c r="C504" s="94">
        <v>51978.291280103869</v>
      </c>
      <c r="F504" s="93" t="s">
        <v>559</v>
      </c>
      <c r="G504" s="93" t="s">
        <v>1814</v>
      </c>
      <c r="H504" s="94">
        <v>54781.733538065673</v>
      </c>
    </row>
    <row r="505" spans="1:8" x14ac:dyDescent="0.2">
      <c r="A505" s="93" t="s">
        <v>1320</v>
      </c>
      <c r="B505" s="93" t="s">
        <v>2574</v>
      </c>
      <c r="C505" s="94">
        <v>72761.684912706129</v>
      </c>
      <c r="F505" s="93" t="s">
        <v>96</v>
      </c>
      <c r="G505" s="93" t="s">
        <v>1354</v>
      </c>
      <c r="H505" s="94">
        <v>37916.129842169685</v>
      </c>
    </row>
    <row r="506" spans="1:8" x14ac:dyDescent="0.2">
      <c r="A506" s="93" t="s">
        <v>925</v>
      </c>
      <c r="B506" s="93" t="s">
        <v>2179</v>
      </c>
      <c r="C506" s="94">
        <v>74843.876172671313</v>
      </c>
      <c r="F506" s="93" t="s">
        <v>223</v>
      </c>
      <c r="G506" s="93" t="s">
        <v>1480</v>
      </c>
      <c r="H506" s="94">
        <v>55792.724758388526</v>
      </c>
    </row>
    <row r="507" spans="1:8" x14ac:dyDescent="0.2">
      <c r="A507" s="93" t="s">
        <v>245</v>
      </c>
      <c r="B507" s="93" t="s">
        <v>1502</v>
      </c>
      <c r="C507" s="94">
        <v>62724.349800719792</v>
      </c>
      <c r="F507" s="93" t="s">
        <v>671</v>
      </c>
      <c r="G507" s="93" t="s">
        <v>1926</v>
      </c>
      <c r="H507" s="94">
        <v>49547.171838515176</v>
      </c>
    </row>
    <row r="508" spans="1:8" x14ac:dyDescent="0.2">
      <c r="A508" s="93" t="s">
        <v>1303</v>
      </c>
      <c r="B508" s="93" t="s">
        <v>2557</v>
      </c>
      <c r="C508" s="94">
        <v>46914.326513785061</v>
      </c>
      <c r="F508" s="93" t="s">
        <v>1220</v>
      </c>
      <c r="G508" s="93" t="s">
        <v>2474</v>
      </c>
      <c r="H508" s="94">
        <v>65833.617600909885</v>
      </c>
    </row>
    <row r="509" spans="1:8" x14ac:dyDescent="0.2">
      <c r="A509" s="93" t="s">
        <v>1204</v>
      </c>
      <c r="B509" s="93" t="s">
        <v>2458</v>
      </c>
      <c r="C509" s="94">
        <v>29801.051382228889</v>
      </c>
      <c r="F509" s="93" t="s">
        <v>432</v>
      </c>
      <c r="G509" s="93" t="s">
        <v>1687</v>
      </c>
      <c r="H509" s="94">
        <v>44120.95411084994</v>
      </c>
    </row>
    <row r="510" spans="1:8" x14ac:dyDescent="0.2">
      <c r="A510" s="93" t="s">
        <v>89</v>
      </c>
      <c r="B510" s="93" t="s">
        <v>1347</v>
      </c>
      <c r="C510" s="94">
        <v>26899.743952750254</v>
      </c>
      <c r="F510" s="93" t="s">
        <v>331</v>
      </c>
      <c r="G510" s="93" t="s">
        <v>1587</v>
      </c>
      <c r="H510" s="94">
        <v>28791.71785249091</v>
      </c>
    </row>
    <row r="511" spans="1:8" x14ac:dyDescent="0.2">
      <c r="A511" s="93" t="s">
        <v>952</v>
      </c>
      <c r="B511" s="93" t="s">
        <v>2206</v>
      </c>
      <c r="C511" s="94">
        <v>47743.735256609332</v>
      </c>
      <c r="F511" s="93" t="s">
        <v>713</v>
      </c>
      <c r="G511" s="93" t="s">
        <v>1967</v>
      </c>
      <c r="H511" s="94">
        <v>33095.863198376726</v>
      </c>
    </row>
    <row r="512" spans="1:8" x14ac:dyDescent="0.2">
      <c r="A512" s="93" t="s">
        <v>1178</v>
      </c>
      <c r="B512" s="93" t="s">
        <v>2432</v>
      </c>
      <c r="C512" s="94">
        <v>63137.154897212713</v>
      </c>
      <c r="F512" s="93" t="s">
        <v>420</v>
      </c>
      <c r="G512" s="93" t="s">
        <v>1675</v>
      </c>
      <c r="H512" s="94">
        <v>50738.748522868555</v>
      </c>
    </row>
    <row r="513" spans="1:8" x14ac:dyDescent="0.2">
      <c r="A513" s="93" t="s">
        <v>1046</v>
      </c>
      <c r="B513" s="93" t="s">
        <v>2300</v>
      </c>
      <c r="C513" s="94">
        <v>47439.891457560581</v>
      </c>
      <c r="F513" s="93" t="s">
        <v>1151</v>
      </c>
      <c r="G513" s="93" t="s">
        <v>2405</v>
      </c>
      <c r="H513" s="94">
        <v>50992.322143622383</v>
      </c>
    </row>
    <row r="514" spans="1:8" x14ac:dyDescent="0.2">
      <c r="A514" s="93" t="s">
        <v>1017</v>
      </c>
      <c r="B514" s="93" t="s">
        <v>2271</v>
      </c>
      <c r="C514" s="94">
        <v>34231.819369936798</v>
      </c>
      <c r="F514" s="93" t="s">
        <v>1290</v>
      </c>
      <c r="G514" s="93" t="s">
        <v>2544</v>
      </c>
      <c r="H514" s="94">
        <v>26196.555798302663</v>
      </c>
    </row>
    <row r="515" spans="1:8" x14ac:dyDescent="0.2">
      <c r="A515" s="93" t="s">
        <v>558</v>
      </c>
      <c r="B515" s="93" t="s">
        <v>1813</v>
      </c>
      <c r="C515" s="94">
        <v>47267.89559614069</v>
      </c>
      <c r="F515" s="93" t="s">
        <v>899</v>
      </c>
      <c r="G515" s="93" t="s">
        <v>2153</v>
      </c>
      <c r="H515" s="94">
        <v>40825.392112196547</v>
      </c>
    </row>
    <row r="516" spans="1:8" x14ac:dyDescent="0.2">
      <c r="A516" s="93" t="s">
        <v>1095</v>
      </c>
      <c r="B516" s="93" t="s">
        <v>2349</v>
      </c>
      <c r="C516" s="94">
        <v>28197.297624151302</v>
      </c>
      <c r="F516" s="93" t="s">
        <v>1089</v>
      </c>
      <c r="G516" s="93" t="s">
        <v>2343</v>
      </c>
      <c r="H516" s="94">
        <v>64283.600467101729</v>
      </c>
    </row>
    <row r="517" spans="1:8" x14ac:dyDescent="0.2">
      <c r="A517" s="93" t="s">
        <v>625</v>
      </c>
      <c r="B517" s="93" t="s">
        <v>1880</v>
      </c>
      <c r="C517" s="94">
        <v>43711.510507347608</v>
      </c>
      <c r="F517" s="93" t="s">
        <v>1055</v>
      </c>
      <c r="G517" s="93" t="s">
        <v>2309</v>
      </c>
      <c r="H517" s="94">
        <v>28829.050064238945</v>
      </c>
    </row>
    <row r="518" spans="1:8" x14ac:dyDescent="0.2">
      <c r="A518" s="93" t="s">
        <v>434</v>
      </c>
      <c r="B518" s="93" t="s">
        <v>1689</v>
      </c>
      <c r="C518" s="94">
        <v>46100.363339423493</v>
      </c>
      <c r="F518" s="93" t="s">
        <v>107</v>
      </c>
      <c r="G518" s="93" t="s">
        <v>1365</v>
      </c>
      <c r="H518" s="94">
        <v>51147.658032253763</v>
      </c>
    </row>
    <row r="519" spans="1:8" x14ac:dyDescent="0.2">
      <c r="A519" s="93" t="s">
        <v>582</v>
      </c>
      <c r="B519" s="93" t="s">
        <v>1837</v>
      </c>
      <c r="C519" s="94">
        <v>65819.887190391775</v>
      </c>
      <c r="F519" s="93" t="s">
        <v>795</v>
      </c>
      <c r="G519" s="93" t="s">
        <v>2049</v>
      </c>
      <c r="H519" s="94">
        <v>52049.148144499013</v>
      </c>
    </row>
    <row r="520" spans="1:8" x14ac:dyDescent="0.2">
      <c r="A520" s="93" t="s">
        <v>590</v>
      </c>
      <c r="B520" s="93" t="s">
        <v>1845</v>
      </c>
      <c r="C520" s="94">
        <v>37199.600767776676</v>
      </c>
      <c r="F520" s="93" t="s">
        <v>1096</v>
      </c>
      <c r="G520" s="93" t="s">
        <v>2350</v>
      </c>
      <c r="H520" s="94">
        <v>60276.696131870034</v>
      </c>
    </row>
    <row r="521" spans="1:8" x14ac:dyDescent="0.2">
      <c r="A521" s="93" t="s">
        <v>926</v>
      </c>
      <c r="B521" s="93" t="s">
        <v>2180</v>
      </c>
      <c r="C521" s="94">
        <v>75898.849004589909</v>
      </c>
      <c r="F521" s="93" t="s">
        <v>1215</v>
      </c>
      <c r="G521" s="93" t="s">
        <v>2469</v>
      </c>
      <c r="H521" s="94">
        <v>46462.872893294443</v>
      </c>
    </row>
    <row r="522" spans="1:8" x14ac:dyDescent="0.2">
      <c r="A522" s="93" t="s">
        <v>371</v>
      </c>
      <c r="B522" s="93" t="s">
        <v>1627</v>
      </c>
      <c r="C522" s="94">
        <v>58871.592870059816</v>
      </c>
      <c r="F522" s="93" t="s">
        <v>860</v>
      </c>
      <c r="G522" s="93" t="s">
        <v>2114</v>
      </c>
      <c r="H522" s="94">
        <v>54026.367299625155</v>
      </c>
    </row>
    <row r="523" spans="1:8" x14ac:dyDescent="0.2">
      <c r="A523" s="93" t="s">
        <v>475</v>
      </c>
      <c r="B523" s="93" t="s">
        <v>1730</v>
      </c>
      <c r="C523" s="94">
        <v>53283.445224405565</v>
      </c>
      <c r="F523" s="93" t="s">
        <v>388</v>
      </c>
      <c r="G523" s="93" t="s">
        <v>1643</v>
      </c>
      <c r="H523" s="94">
        <v>38046.049315184675</v>
      </c>
    </row>
    <row r="524" spans="1:8" x14ac:dyDescent="0.2">
      <c r="A524" s="93" t="s">
        <v>1096</v>
      </c>
      <c r="B524" s="93" t="s">
        <v>2350</v>
      </c>
      <c r="C524" s="94">
        <v>60276.696131870034</v>
      </c>
      <c r="F524" s="93" t="s">
        <v>966</v>
      </c>
      <c r="G524" s="93" t="s">
        <v>2220</v>
      </c>
      <c r="H524" s="94">
        <v>49954.995926596152</v>
      </c>
    </row>
    <row r="525" spans="1:8" x14ac:dyDescent="0.2">
      <c r="A525" s="93" t="s">
        <v>1047</v>
      </c>
      <c r="B525" s="93" t="s">
        <v>2301</v>
      </c>
      <c r="C525" s="94">
        <v>34068.162245889172</v>
      </c>
      <c r="F525" s="93" t="s">
        <v>530</v>
      </c>
      <c r="G525" s="93" t="s">
        <v>1785</v>
      </c>
      <c r="H525" s="94">
        <v>30452.622468925932</v>
      </c>
    </row>
    <row r="526" spans="1:8" x14ac:dyDescent="0.2">
      <c r="A526" s="93" t="s">
        <v>112</v>
      </c>
      <c r="B526" s="93" t="s">
        <v>1370</v>
      </c>
      <c r="C526" s="94">
        <v>30469.949722961268</v>
      </c>
      <c r="F526" s="93" t="s">
        <v>834</v>
      </c>
      <c r="G526" s="93" t="s">
        <v>2088</v>
      </c>
      <c r="H526" s="94">
        <v>29650.804874752001</v>
      </c>
    </row>
    <row r="527" spans="1:8" x14ac:dyDescent="0.2">
      <c r="A527" s="93" t="s">
        <v>1281</v>
      </c>
      <c r="B527" s="93" t="s">
        <v>2535</v>
      </c>
      <c r="C527" s="94">
        <v>36226.881736057796</v>
      </c>
      <c r="F527" s="93" t="s">
        <v>1141</v>
      </c>
      <c r="G527" s="93" t="s">
        <v>2395</v>
      </c>
      <c r="H527" s="94">
        <v>35912.467152345722</v>
      </c>
    </row>
    <row r="528" spans="1:8" x14ac:dyDescent="0.2">
      <c r="A528" s="93" t="s">
        <v>1311</v>
      </c>
      <c r="B528" s="93" t="s">
        <v>2565</v>
      </c>
      <c r="C528" s="94">
        <v>50914.09547902795</v>
      </c>
      <c r="F528" s="93" t="s">
        <v>1232</v>
      </c>
      <c r="G528" s="93" t="s">
        <v>2486</v>
      </c>
      <c r="H528" s="94">
        <v>33755.474491831526</v>
      </c>
    </row>
    <row r="529" spans="1:8" x14ac:dyDescent="0.2">
      <c r="A529" s="93" t="s">
        <v>1183</v>
      </c>
      <c r="B529" s="93" t="s">
        <v>2437</v>
      </c>
      <c r="C529" s="94">
        <v>45765.849553440043</v>
      </c>
      <c r="F529" s="93" t="s">
        <v>606</v>
      </c>
      <c r="G529" s="93" t="s">
        <v>1861</v>
      </c>
      <c r="H529" s="94">
        <v>27394.835763734722</v>
      </c>
    </row>
    <row r="530" spans="1:8" x14ac:dyDescent="0.2">
      <c r="A530" s="93" t="s">
        <v>435</v>
      </c>
      <c r="B530" s="93" t="s">
        <v>1690</v>
      </c>
      <c r="C530" s="94">
        <v>58498.941948665786</v>
      </c>
      <c r="F530" s="93" t="s">
        <v>641</v>
      </c>
      <c r="G530" s="93" t="s">
        <v>1896</v>
      </c>
      <c r="H530" s="94">
        <v>39695.562691801686</v>
      </c>
    </row>
    <row r="531" spans="1:8" x14ac:dyDescent="0.2">
      <c r="A531" s="93" t="s">
        <v>583</v>
      </c>
      <c r="B531" s="93" t="s">
        <v>1838</v>
      </c>
      <c r="C531" s="94">
        <v>34989.427565811216</v>
      </c>
      <c r="F531" s="93" t="s">
        <v>390</v>
      </c>
      <c r="G531" s="93" t="s">
        <v>1645</v>
      </c>
      <c r="H531" s="94">
        <v>39531.479305399385</v>
      </c>
    </row>
    <row r="532" spans="1:8" x14ac:dyDescent="0.2">
      <c r="A532" s="93" t="s">
        <v>436</v>
      </c>
      <c r="B532" s="93" t="s">
        <v>1691</v>
      </c>
      <c r="C532" s="94">
        <v>40687.923906237549</v>
      </c>
      <c r="F532" s="93" t="s">
        <v>1091</v>
      </c>
      <c r="G532" s="93" t="s">
        <v>2345</v>
      </c>
      <c r="H532" s="94">
        <v>41090.728277730712</v>
      </c>
    </row>
    <row r="533" spans="1:8" x14ac:dyDescent="0.2">
      <c r="A533" s="93" t="s">
        <v>464</v>
      </c>
      <c r="B533" s="93" t="s">
        <v>1719</v>
      </c>
      <c r="C533" s="94">
        <v>36829.85535176043</v>
      </c>
      <c r="F533" s="93" t="s">
        <v>511</v>
      </c>
      <c r="G533" s="93" t="s">
        <v>1766</v>
      </c>
      <c r="H533" s="94">
        <v>59489.019516030225</v>
      </c>
    </row>
    <row r="534" spans="1:8" x14ac:dyDescent="0.2">
      <c r="A534" s="93" t="s">
        <v>1234</v>
      </c>
      <c r="B534" s="93" t="s">
        <v>2488</v>
      </c>
      <c r="C534" s="94">
        <v>55569.57900853426</v>
      </c>
      <c r="F534" s="93" t="s">
        <v>1005</v>
      </c>
      <c r="G534" s="93" t="s">
        <v>2259</v>
      </c>
      <c r="H534" s="94">
        <v>43065.413822781797</v>
      </c>
    </row>
    <row r="535" spans="1:8" x14ac:dyDescent="0.2">
      <c r="A535" s="93" t="s">
        <v>683</v>
      </c>
      <c r="B535" s="93" t="s">
        <v>1937</v>
      </c>
      <c r="C535" s="94">
        <v>32090.85367124078</v>
      </c>
      <c r="F535" s="93" t="s">
        <v>386</v>
      </c>
      <c r="G535" s="93" t="s">
        <v>2637</v>
      </c>
      <c r="H535" s="94">
        <v>36556.346997224711</v>
      </c>
    </row>
    <row r="536" spans="1:8" x14ac:dyDescent="0.2">
      <c r="A536" s="93" t="s">
        <v>387</v>
      </c>
      <c r="B536" s="93" t="s">
        <v>1642</v>
      </c>
      <c r="C536" s="94">
        <v>49744.35652365764</v>
      </c>
      <c r="F536" s="93" t="s">
        <v>717</v>
      </c>
      <c r="G536" s="93" t="s">
        <v>1971</v>
      </c>
      <c r="H536" s="94">
        <v>60851.486247727829</v>
      </c>
    </row>
    <row r="537" spans="1:8" x14ac:dyDescent="0.2">
      <c r="A537" s="93" t="s">
        <v>270</v>
      </c>
      <c r="B537" s="93" t="s">
        <v>1526</v>
      </c>
      <c r="C537" s="94">
        <v>70445.925845342805</v>
      </c>
      <c r="F537" s="93" t="s">
        <v>163</v>
      </c>
      <c r="G537" s="93" t="s">
        <v>1420</v>
      </c>
      <c r="H537" s="94">
        <v>30470.586767994213</v>
      </c>
    </row>
    <row r="538" spans="1:8" x14ac:dyDescent="0.2">
      <c r="A538" s="93" t="s">
        <v>1304</v>
      </c>
      <c r="B538" s="93" t="s">
        <v>2558</v>
      </c>
      <c r="C538" s="94">
        <v>52069.874220025704</v>
      </c>
      <c r="F538" s="93" t="s">
        <v>765</v>
      </c>
      <c r="G538" s="93" t="s">
        <v>2019</v>
      </c>
      <c r="H538" s="94">
        <v>32729.038515383778</v>
      </c>
    </row>
    <row r="539" spans="1:8" x14ac:dyDescent="0.2">
      <c r="A539" s="93" t="s">
        <v>1305</v>
      </c>
      <c r="B539" s="93" t="s">
        <v>2559</v>
      </c>
      <c r="C539" s="94">
        <v>28310.560671393232</v>
      </c>
      <c r="F539" s="93" t="s">
        <v>1282</v>
      </c>
      <c r="G539" s="93" t="s">
        <v>2536</v>
      </c>
      <c r="H539" s="94">
        <v>104854.48959268571</v>
      </c>
    </row>
    <row r="540" spans="1:8" x14ac:dyDescent="0.2">
      <c r="A540" s="93" t="s">
        <v>214</v>
      </c>
      <c r="B540" s="93" t="s">
        <v>1471</v>
      </c>
      <c r="C540" s="94">
        <v>37058.196912983309</v>
      </c>
      <c r="F540" s="93" t="s">
        <v>830</v>
      </c>
      <c r="G540" s="93" t="s">
        <v>2084</v>
      </c>
      <c r="H540" s="94">
        <v>53641.069852530251</v>
      </c>
    </row>
    <row r="541" spans="1:8" x14ac:dyDescent="0.2">
      <c r="A541" s="93" t="s">
        <v>927</v>
      </c>
      <c r="B541" s="93" t="s">
        <v>2181</v>
      </c>
      <c r="C541" s="94">
        <v>84464.380585669613</v>
      </c>
      <c r="F541" s="93" t="s">
        <v>1317</v>
      </c>
      <c r="G541" s="93" t="s">
        <v>2571</v>
      </c>
      <c r="H541" s="94">
        <v>69990.881433106697</v>
      </c>
    </row>
    <row r="542" spans="1:8" x14ac:dyDescent="0.2">
      <c r="A542" s="93" t="s">
        <v>595</v>
      </c>
      <c r="B542" s="93" t="s">
        <v>1850</v>
      </c>
      <c r="C542" s="94">
        <v>51700.334940921413</v>
      </c>
      <c r="F542" s="93" t="s">
        <v>1124</v>
      </c>
      <c r="G542" s="93" t="s">
        <v>2378</v>
      </c>
      <c r="H542" s="94">
        <v>53884.330185604987</v>
      </c>
    </row>
    <row r="543" spans="1:8" x14ac:dyDescent="0.2">
      <c r="A543" s="93" t="s">
        <v>596</v>
      </c>
      <c r="B543" s="93" t="s">
        <v>1851</v>
      </c>
      <c r="C543" s="94">
        <v>49605.15449388526</v>
      </c>
      <c r="F543" s="93" t="s">
        <v>1195</v>
      </c>
      <c r="G543" s="93" t="s">
        <v>2449</v>
      </c>
      <c r="H543" s="94">
        <v>47743.81278328356</v>
      </c>
    </row>
    <row r="544" spans="1:8" x14ac:dyDescent="0.2">
      <c r="A544" s="93" t="s">
        <v>597</v>
      </c>
      <c r="B544" s="93" t="s">
        <v>1852</v>
      </c>
      <c r="C544" s="94">
        <v>87737.531061500515</v>
      </c>
      <c r="F544" s="93" t="s">
        <v>913</v>
      </c>
      <c r="G544" s="93" t="s">
        <v>2167</v>
      </c>
      <c r="H544" s="94">
        <v>47390.965559960081</v>
      </c>
    </row>
    <row r="545" spans="1:8" x14ac:dyDescent="0.2">
      <c r="A545" s="93" t="s">
        <v>598</v>
      </c>
      <c r="B545" s="93" t="s">
        <v>1853</v>
      </c>
      <c r="C545" s="94">
        <v>89456.535099805624</v>
      </c>
      <c r="F545" s="93" t="s">
        <v>414</v>
      </c>
      <c r="G545" s="93" t="s">
        <v>1669</v>
      </c>
      <c r="H545" s="94">
        <v>23806.939179494595</v>
      </c>
    </row>
    <row r="546" spans="1:8" x14ac:dyDescent="0.2">
      <c r="A546" s="93" t="s">
        <v>599</v>
      </c>
      <c r="B546" s="93" t="s">
        <v>1854</v>
      </c>
      <c r="C546" s="94">
        <v>63857.096134191292</v>
      </c>
      <c r="F546" s="93" t="s">
        <v>1123</v>
      </c>
      <c r="G546" s="93" t="s">
        <v>2377</v>
      </c>
      <c r="H546" s="94">
        <v>54020.344013474518</v>
      </c>
    </row>
    <row r="547" spans="1:8" x14ac:dyDescent="0.2">
      <c r="A547" s="93" t="s">
        <v>736</v>
      </c>
      <c r="B547" s="93" t="s">
        <v>1990</v>
      </c>
      <c r="C547" s="94">
        <v>43083.313192163645</v>
      </c>
      <c r="F547" s="93" t="s">
        <v>487</v>
      </c>
      <c r="G547" s="93" t="s">
        <v>1742</v>
      </c>
      <c r="H547" s="94">
        <v>45087.676912522365</v>
      </c>
    </row>
    <row r="548" spans="1:8" x14ac:dyDescent="0.2">
      <c r="A548" s="93" t="s">
        <v>737</v>
      </c>
      <c r="B548" s="93" t="s">
        <v>1991</v>
      </c>
      <c r="C548" s="94">
        <v>0</v>
      </c>
      <c r="F548" s="93" t="s">
        <v>312</v>
      </c>
      <c r="G548" s="93" t="s">
        <v>1568</v>
      </c>
      <c r="H548" s="94">
        <v>40390.361314148002</v>
      </c>
    </row>
    <row r="549" spans="1:8" x14ac:dyDescent="0.2">
      <c r="A549" s="93" t="s">
        <v>290</v>
      </c>
      <c r="B549" s="93" t="s">
        <v>1546</v>
      </c>
      <c r="C549" s="94">
        <v>41930.1562340655</v>
      </c>
      <c r="F549" s="93" t="s">
        <v>1246</v>
      </c>
      <c r="G549" s="93" t="s">
        <v>2500</v>
      </c>
      <c r="H549" s="94">
        <v>30512.210651067951</v>
      </c>
    </row>
    <row r="550" spans="1:8" x14ac:dyDescent="0.2">
      <c r="A550" s="93" t="s">
        <v>215</v>
      </c>
      <c r="B550" s="93" t="s">
        <v>1472</v>
      </c>
      <c r="C550" s="94">
        <v>30823.162180962434</v>
      </c>
      <c r="F550" s="93" t="s">
        <v>479</v>
      </c>
      <c r="G550" s="93" t="s">
        <v>1734</v>
      </c>
      <c r="H550" s="94">
        <v>48025.486064535973</v>
      </c>
    </row>
    <row r="551" spans="1:8" x14ac:dyDescent="0.2">
      <c r="A551" s="93" t="s">
        <v>1223</v>
      </c>
      <c r="B551" s="93" t="s">
        <v>2477</v>
      </c>
      <c r="C551" s="94">
        <v>77159.762895943742</v>
      </c>
      <c r="F551" s="93" t="s">
        <v>682</v>
      </c>
      <c r="G551" s="93" t="s">
        <v>1936</v>
      </c>
      <c r="H551" s="94">
        <v>32276.842972312836</v>
      </c>
    </row>
    <row r="552" spans="1:8" x14ac:dyDescent="0.2">
      <c r="A552" s="93" t="s">
        <v>446</v>
      </c>
      <c r="B552" s="93" t="s">
        <v>1701</v>
      </c>
      <c r="C552" s="94">
        <v>48444.425542734883</v>
      </c>
      <c r="F552" s="93" t="s">
        <v>1262</v>
      </c>
      <c r="G552" s="93" t="s">
        <v>2516</v>
      </c>
      <c r="H552" s="94">
        <v>68992.571497059747</v>
      </c>
    </row>
    <row r="553" spans="1:8" x14ac:dyDescent="0.2">
      <c r="A553" s="93" t="s">
        <v>447</v>
      </c>
      <c r="B553" s="93" t="s">
        <v>1702</v>
      </c>
      <c r="C553" s="94">
        <v>35424.790161482968</v>
      </c>
      <c r="F553" s="93" t="s">
        <v>1085</v>
      </c>
      <c r="G553" s="93" t="s">
        <v>2339</v>
      </c>
      <c r="H553" s="94">
        <v>35709.53010169381</v>
      </c>
    </row>
    <row r="554" spans="1:8" x14ac:dyDescent="0.2">
      <c r="A554" s="93" t="s">
        <v>437</v>
      </c>
      <c r="B554" s="93" t="s">
        <v>1692</v>
      </c>
      <c r="C554" s="94">
        <v>55442.137317535336</v>
      </c>
      <c r="F554" s="93" t="s">
        <v>1191</v>
      </c>
      <c r="G554" s="93" t="s">
        <v>2445</v>
      </c>
      <c r="H554" s="94">
        <v>50141.848175672487</v>
      </c>
    </row>
    <row r="555" spans="1:8" x14ac:dyDescent="0.2">
      <c r="A555" s="93" t="s">
        <v>724</v>
      </c>
      <c r="B555" s="93" t="s">
        <v>1978</v>
      </c>
      <c r="C555" s="94">
        <v>50076.671235456241</v>
      </c>
      <c r="F555" s="93" t="s">
        <v>767</v>
      </c>
      <c r="G555" s="93" t="s">
        <v>2021</v>
      </c>
      <c r="H555" s="94">
        <v>37091.429581279466</v>
      </c>
    </row>
    <row r="556" spans="1:8" x14ac:dyDescent="0.2">
      <c r="A556" s="93" t="s">
        <v>711</v>
      </c>
      <c r="B556" s="93" t="s">
        <v>1965</v>
      </c>
      <c r="C556" s="94">
        <v>70417.217898666509</v>
      </c>
      <c r="F556" s="93" t="s">
        <v>155</v>
      </c>
      <c r="G556" s="93" t="s">
        <v>1412</v>
      </c>
      <c r="H556" s="94">
        <v>44116.316243490095</v>
      </c>
    </row>
    <row r="557" spans="1:8" x14ac:dyDescent="0.2">
      <c r="A557" s="93" t="s">
        <v>928</v>
      </c>
      <c r="B557" s="93" t="s">
        <v>2182</v>
      </c>
      <c r="C557" s="94">
        <v>39790.100631466143</v>
      </c>
      <c r="F557" s="93" t="s">
        <v>1138</v>
      </c>
      <c r="G557" s="93" t="s">
        <v>2392</v>
      </c>
      <c r="H557" s="94">
        <v>33745.476833209483</v>
      </c>
    </row>
    <row r="558" spans="1:8" x14ac:dyDescent="0.2">
      <c r="A558" s="93" t="s">
        <v>1205</v>
      </c>
      <c r="B558" s="93" t="s">
        <v>2459</v>
      </c>
      <c r="C558" s="94">
        <v>29434.843498803202</v>
      </c>
      <c r="F558" s="93" t="s">
        <v>1153</v>
      </c>
      <c r="G558" s="93" t="s">
        <v>2407</v>
      </c>
      <c r="H558" s="94">
        <v>33921.88962769058</v>
      </c>
    </row>
    <row r="559" spans="1:8" x14ac:dyDescent="0.2">
      <c r="A559" s="93" t="s">
        <v>1028</v>
      </c>
      <c r="B559" s="93" t="s">
        <v>2282</v>
      </c>
      <c r="C559" s="94">
        <v>55196.784938237412</v>
      </c>
      <c r="F559" s="93" t="s">
        <v>169</v>
      </c>
      <c r="G559" s="93" t="s">
        <v>1426</v>
      </c>
      <c r="H559" s="94">
        <v>28757.410136491646</v>
      </c>
    </row>
    <row r="560" spans="1:8" x14ac:dyDescent="0.2">
      <c r="A560" s="93" t="s">
        <v>654</v>
      </c>
      <c r="B560" s="93" t="s">
        <v>1909</v>
      </c>
      <c r="C560" s="94">
        <v>33472.003121139402</v>
      </c>
      <c r="F560" s="93" t="s">
        <v>890</v>
      </c>
      <c r="G560" s="93" t="s">
        <v>2144</v>
      </c>
      <c r="H560" s="94">
        <v>31472.463905524051</v>
      </c>
    </row>
    <row r="561" spans="1:8" x14ac:dyDescent="0.2">
      <c r="A561" s="93" t="s">
        <v>113</v>
      </c>
      <c r="B561" s="93" t="s">
        <v>1371</v>
      </c>
      <c r="C561" s="94">
        <v>40707.397066818943</v>
      </c>
      <c r="F561" s="93" t="s">
        <v>183</v>
      </c>
      <c r="G561" s="93" t="s">
        <v>1440</v>
      </c>
      <c r="H561" s="94">
        <v>68300.705366796552</v>
      </c>
    </row>
    <row r="562" spans="1:8" x14ac:dyDescent="0.2">
      <c r="A562" s="93" t="s">
        <v>114</v>
      </c>
      <c r="B562" s="93" t="s">
        <v>1372</v>
      </c>
      <c r="C562" s="94">
        <v>34295.469192192046</v>
      </c>
      <c r="F562" s="93" t="s">
        <v>987</v>
      </c>
      <c r="G562" s="93" t="s">
        <v>2241</v>
      </c>
      <c r="H562" s="94">
        <v>53818.763443083721</v>
      </c>
    </row>
    <row r="563" spans="1:8" x14ac:dyDescent="0.2">
      <c r="A563" s="93" t="s">
        <v>766</v>
      </c>
      <c r="B563" s="93" t="s">
        <v>2020</v>
      </c>
      <c r="C563" s="94">
        <v>30850.021271908758</v>
      </c>
      <c r="F563" s="93" t="s">
        <v>645</v>
      </c>
      <c r="G563" s="93" t="s">
        <v>1900</v>
      </c>
      <c r="H563" s="94">
        <v>36129.581715077067</v>
      </c>
    </row>
    <row r="564" spans="1:8" x14ac:dyDescent="0.2">
      <c r="A564" s="93" t="s">
        <v>419</v>
      </c>
      <c r="B564" s="93" t="s">
        <v>1674</v>
      </c>
      <c r="C564" s="94">
        <v>41258.009480635919</v>
      </c>
      <c r="F564" s="93" t="s">
        <v>129</v>
      </c>
      <c r="G564" s="93" t="s">
        <v>1387</v>
      </c>
      <c r="H564" s="94">
        <v>39334.427152314376</v>
      </c>
    </row>
    <row r="565" spans="1:8" x14ac:dyDescent="0.2">
      <c r="A565" s="93" t="s">
        <v>929</v>
      </c>
      <c r="B565" s="93" t="s">
        <v>2183</v>
      </c>
      <c r="C565" s="94">
        <v>41792.607309722815</v>
      </c>
      <c r="F565" s="93" t="s">
        <v>772</v>
      </c>
      <c r="G565" s="93" t="s">
        <v>2026</v>
      </c>
      <c r="H565" s="94">
        <v>36506.518704545641</v>
      </c>
    </row>
    <row r="566" spans="1:8" x14ac:dyDescent="0.2">
      <c r="A566" s="93" t="s">
        <v>712</v>
      </c>
      <c r="B566" s="93" t="s">
        <v>1966</v>
      </c>
      <c r="C566" s="94">
        <v>57040.397793805758</v>
      </c>
      <c r="F566" s="93" t="s">
        <v>94</v>
      </c>
      <c r="G566" s="93" t="s">
        <v>1352</v>
      </c>
      <c r="H566" s="94">
        <v>36175.098795121972</v>
      </c>
    </row>
    <row r="567" spans="1:8" x14ac:dyDescent="0.2">
      <c r="A567" s="93" t="s">
        <v>757</v>
      </c>
      <c r="B567" s="93" t="s">
        <v>2011</v>
      </c>
      <c r="C567" s="94">
        <v>36326.462572214761</v>
      </c>
      <c r="F567" s="93" t="s">
        <v>1267</v>
      </c>
      <c r="G567" s="93" t="s">
        <v>2521</v>
      </c>
      <c r="H567" s="94">
        <v>52889.82116369142</v>
      </c>
    </row>
    <row r="568" spans="1:8" x14ac:dyDescent="0.2">
      <c r="A568" s="93" t="s">
        <v>351</v>
      </c>
      <c r="B568" s="93" t="s">
        <v>1607</v>
      </c>
      <c r="C568" s="94">
        <v>58483.633621843212</v>
      </c>
      <c r="F568" s="93" t="s">
        <v>1086</v>
      </c>
      <c r="G568" s="93" t="s">
        <v>2340</v>
      </c>
      <c r="H568" s="94">
        <v>48754.720590534402</v>
      </c>
    </row>
    <row r="569" spans="1:8" x14ac:dyDescent="0.2">
      <c r="A569" s="93" t="s">
        <v>129</v>
      </c>
      <c r="B569" s="93" t="s">
        <v>1387</v>
      </c>
      <c r="C569" s="94">
        <v>39334.427152314376</v>
      </c>
      <c r="F569" s="93" t="s">
        <v>1228</v>
      </c>
      <c r="G569" s="93" t="s">
        <v>2482</v>
      </c>
      <c r="H569" s="94">
        <v>115601.18135155167</v>
      </c>
    </row>
    <row r="570" spans="1:8" x14ac:dyDescent="0.2">
      <c r="A570" s="93" t="s">
        <v>812</v>
      </c>
      <c r="B570" s="93" t="s">
        <v>2066</v>
      </c>
      <c r="C570" s="94">
        <v>34807.651044525737</v>
      </c>
      <c r="F570" s="93" t="s">
        <v>175</v>
      </c>
      <c r="G570" s="93" t="s">
        <v>1432</v>
      </c>
      <c r="H570" s="94">
        <v>56069.564422403164</v>
      </c>
    </row>
    <row r="571" spans="1:8" x14ac:dyDescent="0.2">
      <c r="A571" s="93" t="s">
        <v>813</v>
      </c>
      <c r="B571" s="93" t="s">
        <v>2067</v>
      </c>
      <c r="C571" s="94">
        <v>29793.460905612701</v>
      </c>
      <c r="F571" s="93" t="s">
        <v>162</v>
      </c>
      <c r="G571" s="93" t="s">
        <v>1419</v>
      </c>
      <c r="H571" s="94">
        <v>50064.543889851993</v>
      </c>
    </row>
    <row r="572" spans="1:8" x14ac:dyDescent="0.2">
      <c r="A572" s="93" t="s">
        <v>1138</v>
      </c>
      <c r="B572" s="93" t="s">
        <v>2392</v>
      </c>
      <c r="C572" s="94">
        <v>33745.476833209483</v>
      </c>
      <c r="F572" s="93" t="s">
        <v>1276</v>
      </c>
      <c r="G572" s="93" t="s">
        <v>2530</v>
      </c>
      <c r="H572" s="94">
        <v>58558.443247851348</v>
      </c>
    </row>
    <row r="573" spans="1:8" x14ac:dyDescent="0.2">
      <c r="A573" s="93" t="s">
        <v>828</v>
      </c>
      <c r="B573" s="93" t="s">
        <v>2082</v>
      </c>
      <c r="C573" s="94">
        <v>42249.835126125981</v>
      </c>
      <c r="F573" s="93" t="s">
        <v>1252</v>
      </c>
      <c r="G573" s="93" t="s">
        <v>2506</v>
      </c>
      <c r="H573" s="94">
        <v>48093.836739145794</v>
      </c>
    </row>
    <row r="574" spans="1:8" x14ac:dyDescent="0.2">
      <c r="A574" s="93" t="s">
        <v>965</v>
      </c>
      <c r="B574" s="93" t="s">
        <v>2219</v>
      </c>
      <c r="C574" s="94">
        <v>29585.689574414635</v>
      </c>
      <c r="F574" s="93" t="s">
        <v>917</v>
      </c>
      <c r="G574" s="93" t="s">
        <v>2171</v>
      </c>
      <c r="H574" s="94">
        <v>37720.059425588872</v>
      </c>
    </row>
    <row r="575" spans="1:8" x14ac:dyDescent="0.2">
      <c r="A575" s="93" t="s">
        <v>777</v>
      </c>
      <c r="B575" s="93" t="s">
        <v>2031</v>
      </c>
      <c r="C575" s="94">
        <v>58655.374716763086</v>
      </c>
      <c r="F575" s="93" t="s">
        <v>208</v>
      </c>
      <c r="G575" s="93" t="s">
        <v>1465</v>
      </c>
      <c r="H575" s="94">
        <v>46637.749069300728</v>
      </c>
    </row>
    <row r="576" spans="1:8" x14ac:dyDescent="0.2">
      <c r="A576" s="93" t="s">
        <v>90</v>
      </c>
      <c r="B576" s="93" t="s">
        <v>1348</v>
      </c>
      <c r="C576" s="94">
        <v>26170.318268359122</v>
      </c>
      <c r="F576" s="93" t="s">
        <v>1161</v>
      </c>
      <c r="G576" s="93" t="s">
        <v>2415</v>
      </c>
      <c r="H576" s="94">
        <v>37299.127960840102</v>
      </c>
    </row>
    <row r="577" spans="1:8" x14ac:dyDescent="0.2">
      <c r="A577" s="93" t="s">
        <v>1018</v>
      </c>
      <c r="B577" s="93" t="s">
        <v>2272</v>
      </c>
      <c r="C577" s="94">
        <v>34613.506079094113</v>
      </c>
      <c r="F577" s="93" t="s">
        <v>769</v>
      </c>
      <c r="G577" s="93" t="s">
        <v>2023</v>
      </c>
      <c r="H577" s="94">
        <v>59215.557405971791</v>
      </c>
    </row>
    <row r="578" spans="1:8" x14ac:dyDescent="0.2">
      <c r="A578" s="93" t="s">
        <v>930</v>
      </c>
      <c r="B578" s="93" t="s">
        <v>2184</v>
      </c>
      <c r="C578" s="94">
        <v>57716.800452229421</v>
      </c>
      <c r="F578" s="93" t="s">
        <v>1133</v>
      </c>
      <c r="G578" s="93" t="s">
        <v>2387</v>
      </c>
      <c r="H578" s="94">
        <v>46120.412346411635</v>
      </c>
    </row>
    <row r="579" spans="1:8" x14ac:dyDescent="0.2">
      <c r="A579" s="93" t="s">
        <v>778</v>
      </c>
      <c r="B579" s="93" t="s">
        <v>2032</v>
      </c>
      <c r="C579" s="94">
        <v>77047.238518923521</v>
      </c>
      <c r="F579" s="93" t="s">
        <v>731</v>
      </c>
      <c r="G579" s="93" t="s">
        <v>1985</v>
      </c>
      <c r="H579" s="94">
        <v>40575.777920261229</v>
      </c>
    </row>
    <row r="580" spans="1:8" x14ac:dyDescent="0.2">
      <c r="A580" s="93" t="s">
        <v>151</v>
      </c>
      <c r="B580" s="93" t="s">
        <v>1408</v>
      </c>
      <c r="C580" s="94">
        <v>60446.79036211106</v>
      </c>
      <c r="F580" s="93" t="s">
        <v>218</v>
      </c>
      <c r="G580" s="93" t="s">
        <v>1475</v>
      </c>
      <c r="H580" s="94">
        <v>26188.422240555181</v>
      </c>
    </row>
    <row r="581" spans="1:8" x14ac:dyDescent="0.2">
      <c r="A581" s="93" t="s">
        <v>1139</v>
      </c>
      <c r="B581" s="93" t="s">
        <v>2393</v>
      </c>
      <c r="C581" s="94">
        <v>41835.194490117443</v>
      </c>
      <c r="F581" s="93" t="s">
        <v>1253</v>
      </c>
      <c r="G581" s="93" t="s">
        <v>2507</v>
      </c>
      <c r="H581" s="94">
        <v>48767.556606226339</v>
      </c>
    </row>
    <row r="582" spans="1:8" x14ac:dyDescent="0.2">
      <c r="A582" s="93" t="s">
        <v>174</v>
      </c>
      <c r="B582" s="93" t="s">
        <v>1431</v>
      </c>
      <c r="C582" s="94">
        <v>56051.720827096797</v>
      </c>
      <c r="F582" s="93" t="s">
        <v>555</v>
      </c>
      <c r="G582" s="93" t="s">
        <v>1810</v>
      </c>
      <c r="H582" s="94">
        <v>44375.61761077222</v>
      </c>
    </row>
    <row r="583" spans="1:8" x14ac:dyDescent="0.2">
      <c r="A583" s="93" t="s">
        <v>674</v>
      </c>
      <c r="B583" s="93" t="s">
        <v>1928</v>
      </c>
      <c r="C583" s="94">
        <v>62260.547818932828</v>
      </c>
      <c r="F583" s="93" t="s">
        <v>389</v>
      </c>
      <c r="G583" s="93" t="s">
        <v>1644</v>
      </c>
      <c r="H583" s="94">
        <v>31611.369932950955</v>
      </c>
    </row>
    <row r="584" spans="1:8" x14ac:dyDescent="0.2">
      <c r="A584" s="93" t="s">
        <v>953</v>
      </c>
      <c r="B584" s="93" t="s">
        <v>2207</v>
      </c>
      <c r="C584" s="94">
        <v>54049.345279956331</v>
      </c>
      <c r="F584" s="93" t="s">
        <v>889</v>
      </c>
      <c r="G584" s="93" t="s">
        <v>2143</v>
      </c>
      <c r="H584" s="94">
        <v>34659.852811811528</v>
      </c>
    </row>
    <row r="585" spans="1:8" x14ac:dyDescent="0.2">
      <c r="A585" s="93" t="s">
        <v>673</v>
      </c>
      <c r="B585" s="93" t="s">
        <v>2638</v>
      </c>
      <c r="C585" s="94">
        <v>66192.632859207093</v>
      </c>
      <c r="F585" s="93" t="s">
        <v>535</v>
      </c>
      <c r="G585" s="93" t="s">
        <v>1790</v>
      </c>
      <c r="H585" s="94">
        <v>68075.11395291904</v>
      </c>
    </row>
    <row r="586" spans="1:8" x14ac:dyDescent="0.2">
      <c r="A586" s="93" t="s">
        <v>313</v>
      </c>
      <c r="B586" s="93" t="s">
        <v>1569</v>
      </c>
      <c r="C586" s="94">
        <v>22673.149996654069</v>
      </c>
      <c r="F586" s="93" t="s">
        <v>837</v>
      </c>
      <c r="G586" s="93" t="s">
        <v>2091</v>
      </c>
      <c r="H586" s="94">
        <v>33613.469095668181</v>
      </c>
    </row>
    <row r="587" spans="1:8" x14ac:dyDescent="0.2">
      <c r="A587" s="93" t="s">
        <v>758</v>
      </c>
      <c r="B587" s="93" t="s">
        <v>2012</v>
      </c>
      <c r="C587" s="94">
        <v>75316.475771995043</v>
      </c>
      <c r="F587" s="93" t="s">
        <v>144</v>
      </c>
      <c r="G587" s="93" t="s">
        <v>1401</v>
      </c>
      <c r="H587" s="94">
        <v>35144.173694543308</v>
      </c>
    </row>
    <row r="588" spans="1:8" x14ac:dyDescent="0.2">
      <c r="A588" s="93" t="s">
        <v>1306</v>
      </c>
      <c r="B588" s="93" t="s">
        <v>2560</v>
      </c>
      <c r="C588" s="94">
        <v>29683.523778156406</v>
      </c>
      <c r="F588" s="93" t="s">
        <v>234</v>
      </c>
      <c r="G588" s="93" t="s">
        <v>1491</v>
      </c>
      <c r="H588" s="94">
        <v>66542.559862497539</v>
      </c>
    </row>
    <row r="589" spans="1:8" x14ac:dyDescent="0.2">
      <c r="A589" s="93" t="s">
        <v>75</v>
      </c>
      <c r="B589" s="93" t="s">
        <v>1333</v>
      </c>
      <c r="C589" s="94">
        <v>37815.040443733124</v>
      </c>
      <c r="F589" s="93" t="s">
        <v>150</v>
      </c>
      <c r="G589" s="93" t="s">
        <v>1407</v>
      </c>
      <c r="H589" s="94">
        <v>53569.513339921526</v>
      </c>
    </row>
    <row r="590" spans="1:8" x14ac:dyDescent="0.2">
      <c r="A590" s="93" t="s">
        <v>655</v>
      </c>
      <c r="B590" s="93" t="s">
        <v>1910</v>
      </c>
      <c r="C590" s="94">
        <v>36922.26163338781</v>
      </c>
      <c r="F590" s="93" t="s">
        <v>114</v>
      </c>
      <c r="G590" s="93" t="s">
        <v>1372</v>
      </c>
      <c r="H590" s="94">
        <v>34295.469192192046</v>
      </c>
    </row>
    <row r="591" spans="1:8" x14ac:dyDescent="0.2">
      <c r="A591" s="93" t="s">
        <v>438</v>
      </c>
      <c r="B591" s="93" t="s">
        <v>1693</v>
      </c>
      <c r="C591" s="94">
        <v>30804.573404934905</v>
      </c>
      <c r="F591" s="93" t="s">
        <v>1093</v>
      </c>
      <c r="G591" s="93" t="s">
        <v>2347</v>
      </c>
      <c r="H591" s="94">
        <v>41172.614792000379</v>
      </c>
    </row>
    <row r="592" spans="1:8" x14ac:dyDescent="0.2">
      <c r="A592" s="93" t="s">
        <v>352</v>
      </c>
      <c r="B592" s="93" t="s">
        <v>1608</v>
      </c>
      <c r="C592" s="94">
        <v>42662.573950304737</v>
      </c>
      <c r="F592" s="93" t="s">
        <v>1114</v>
      </c>
      <c r="G592" s="93" t="s">
        <v>2368</v>
      </c>
      <c r="H592" s="94">
        <v>33478.64006989076</v>
      </c>
    </row>
    <row r="593" spans="1:8" x14ac:dyDescent="0.2">
      <c r="A593" s="93" t="s">
        <v>353</v>
      </c>
      <c r="B593" s="93" t="s">
        <v>1609</v>
      </c>
      <c r="C593" s="94">
        <v>31366.391558397325</v>
      </c>
      <c r="F593" s="93" t="s">
        <v>1209</v>
      </c>
      <c r="G593" s="93" t="s">
        <v>2463</v>
      </c>
      <c r="H593" s="94">
        <v>53466.417496686146</v>
      </c>
    </row>
    <row r="594" spans="1:8" x14ac:dyDescent="0.2">
      <c r="A594" s="93" t="s">
        <v>1206</v>
      </c>
      <c r="B594" s="93" t="s">
        <v>2460</v>
      </c>
      <c r="C594" s="94">
        <v>64292.146478433162</v>
      </c>
      <c r="F594" s="93" t="s">
        <v>1321</v>
      </c>
      <c r="G594" s="93" t="s">
        <v>2575</v>
      </c>
      <c r="H594" s="94">
        <v>32416.398554899803</v>
      </c>
    </row>
    <row r="595" spans="1:8" x14ac:dyDescent="0.2">
      <c r="A595" s="93" t="s">
        <v>895</v>
      </c>
      <c r="B595" s="93" t="s">
        <v>2149</v>
      </c>
      <c r="C595" s="94">
        <v>50802.796197521646</v>
      </c>
      <c r="F595" s="93" t="s">
        <v>547</v>
      </c>
      <c r="G595" s="93" t="s">
        <v>1802</v>
      </c>
      <c r="H595" s="94">
        <v>94903.950254453055</v>
      </c>
    </row>
    <row r="596" spans="1:8" x14ac:dyDescent="0.2">
      <c r="A596" s="93" t="s">
        <v>698</v>
      </c>
      <c r="B596" s="93" t="s">
        <v>1952</v>
      </c>
      <c r="C596" s="94">
        <v>43533.7025806905</v>
      </c>
      <c r="F596" s="93" t="s">
        <v>260</v>
      </c>
      <c r="G596" s="93" t="s">
        <v>1516</v>
      </c>
      <c r="H596" s="94">
        <v>32026.696032506723</v>
      </c>
    </row>
    <row r="597" spans="1:8" x14ac:dyDescent="0.2">
      <c r="A597" s="93" t="s">
        <v>699</v>
      </c>
      <c r="B597" s="93" t="s">
        <v>1953</v>
      </c>
      <c r="C597" s="94">
        <v>36517.787889263112</v>
      </c>
      <c r="F597" s="93" t="s">
        <v>367</v>
      </c>
      <c r="G597" s="93" t="s">
        <v>1623</v>
      </c>
      <c r="H597" s="94">
        <v>93209.325005403167</v>
      </c>
    </row>
    <row r="598" spans="1:8" x14ac:dyDescent="0.2">
      <c r="A598" s="93" t="s">
        <v>700</v>
      </c>
      <c r="B598" s="93" t="s">
        <v>1954</v>
      </c>
      <c r="C598" s="94">
        <v>34480.527308710109</v>
      </c>
      <c r="F598" s="93" t="s">
        <v>608</v>
      </c>
      <c r="G598" s="93" t="s">
        <v>1863</v>
      </c>
      <c r="H598" s="94">
        <v>32820.702095617802</v>
      </c>
    </row>
    <row r="599" spans="1:8" x14ac:dyDescent="0.2">
      <c r="A599" s="93" t="s">
        <v>701</v>
      </c>
      <c r="B599" s="93" t="s">
        <v>1955</v>
      </c>
      <c r="C599" s="94">
        <v>43328.721699155118</v>
      </c>
      <c r="F599" s="93" t="s">
        <v>994</v>
      </c>
      <c r="G599" s="93" t="s">
        <v>2248</v>
      </c>
      <c r="H599" s="94">
        <v>67608.517673278024</v>
      </c>
    </row>
    <row r="600" spans="1:8" x14ac:dyDescent="0.2">
      <c r="A600" s="93" t="s">
        <v>1312</v>
      </c>
      <c r="B600" s="93" t="s">
        <v>2566</v>
      </c>
      <c r="C600" s="94">
        <v>62958.491829575491</v>
      </c>
      <c r="F600" s="93" t="s">
        <v>1077</v>
      </c>
      <c r="G600" s="93" t="s">
        <v>2331</v>
      </c>
      <c r="H600" s="94">
        <v>39583.478010301791</v>
      </c>
    </row>
    <row r="601" spans="1:8" x14ac:dyDescent="0.2">
      <c r="A601" s="93" t="s">
        <v>115</v>
      </c>
      <c r="B601" s="93" t="s">
        <v>1373</v>
      </c>
      <c r="C601" s="94">
        <v>45813.436477326599</v>
      </c>
      <c r="F601" s="93" t="s">
        <v>932</v>
      </c>
      <c r="G601" s="93" t="s">
        <v>2186</v>
      </c>
      <c r="H601" s="94">
        <v>44743.883244934368</v>
      </c>
    </row>
    <row r="602" spans="1:8" x14ac:dyDescent="0.2">
      <c r="A602" s="93" t="s">
        <v>1097</v>
      </c>
      <c r="B602" s="93" t="s">
        <v>2351</v>
      </c>
      <c r="C602" s="94">
        <v>51755.127702176236</v>
      </c>
      <c r="F602" s="93" t="s">
        <v>141</v>
      </c>
      <c r="G602" s="93" t="s">
        <v>1398</v>
      </c>
      <c r="H602" s="94">
        <v>41225.437594421266</v>
      </c>
    </row>
    <row r="603" spans="1:8" x14ac:dyDescent="0.2">
      <c r="A603" s="93" t="s">
        <v>1098</v>
      </c>
      <c r="B603" s="93" t="s">
        <v>2352</v>
      </c>
      <c r="C603" s="94">
        <v>54051.851385093367</v>
      </c>
      <c r="F603" s="93" t="s">
        <v>1014</v>
      </c>
      <c r="G603" s="93" t="s">
        <v>2268</v>
      </c>
      <c r="H603" s="94">
        <v>38458.733117014766</v>
      </c>
    </row>
    <row r="604" spans="1:8" x14ac:dyDescent="0.2">
      <c r="A604" s="93" t="s">
        <v>328</v>
      </c>
      <c r="B604" s="93" t="s">
        <v>1584</v>
      </c>
      <c r="C604" s="94">
        <v>41162.763643543563</v>
      </c>
      <c r="F604" s="93" t="s">
        <v>1205</v>
      </c>
      <c r="G604" s="93" t="s">
        <v>2459</v>
      </c>
      <c r="H604" s="94">
        <v>29434.843498803202</v>
      </c>
    </row>
    <row r="605" spans="1:8" x14ac:dyDescent="0.2">
      <c r="A605" s="93" t="s">
        <v>1115</v>
      </c>
      <c r="B605" s="93" t="s">
        <v>2369</v>
      </c>
      <c r="C605" s="94">
        <v>41058.232257463162</v>
      </c>
      <c r="F605" s="93" t="s">
        <v>884</v>
      </c>
      <c r="G605" s="93" t="s">
        <v>2138</v>
      </c>
      <c r="H605" s="94">
        <v>34004.188656508042</v>
      </c>
    </row>
    <row r="606" spans="1:8" x14ac:dyDescent="0.2">
      <c r="A606" s="93" t="s">
        <v>1313</v>
      </c>
      <c r="B606" s="93" t="s">
        <v>2567</v>
      </c>
      <c r="C606" s="94">
        <v>38209.896170801811</v>
      </c>
      <c r="F606" s="93" t="s">
        <v>983</v>
      </c>
      <c r="G606" s="93" t="s">
        <v>2237</v>
      </c>
      <c r="H606" s="94">
        <v>42366.876913855056</v>
      </c>
    </row>
    <row r="607" spans="1:8" x14ac:dyDescent="0.2">
      <c r="A607" s="93" t="s">
        <v>725</v>
      </c>
      <c r="B607" s="93" t="s">
        <v>1979</v>
      </c>
      <c r="C607" s="94">
        <v>68490.896172718378</v>
      </c>
      <c r="F607" s="93" t="s">
        <v>206</v>
      </c>
      <c r="G607" s="93" t="s">
        <v>1463</v>
      </c>
      <c r="H607" s="94">
        <v>53647.599038332875</v>
      </c>
    </row>
    <row r="608" spans="1:8" x14ac:dyDescent="0.2">
      <c r="A608" s="93" t="s">
        <v>626</v>
      </c>
      <c r="B608" s="93" t="s">
        <v>1881</v>
      </c>
      <c r="C608" s="94">
        <v>25270.300053457031</v>
      </c>
      <c r="F608" s="93" t="s">
        <v>852</v>
      </c>
      <c r="G608" s="93" t="s">
        <v>2106</v>
      </c>
      <c r="H608" s="94">
        <v>51561.209850410567</v>
      </c>
    </row>
    <row r="609" spans="1:8" x14ac:dyDescent="0.2">
      <c r="A609" s="93" t="s">
        <v>488</v>
      </c>
      <c r="B609" s="93" t="s">
        <v>1743</v>
      </c>
      <c r="C609" s="94">
        <v>43995.571138788102</v>
      </c>
      <c r="F609" s="93" t="s">
        <v>787</v>
      </c>
      <c r="G609" s="93" t="s">
        <v>2041</v>
      </c>
      <c r="H609" s="94">
        <v>58096.13378160492</v>
      </c>
    </row>
    <row r="610" spans="1:8" x14ac:dyDescent="0.2">
      <c r="A610" s="93" t="s">
        <v>860</v>
      </c>
      <c r="B610" s="93" t="s">
        <v>2114</v>
      </c>
      <c r="C610" s="94">
        <v>54026.367299625155</v>
      </c>
      <c r="F610" s="93" t="s">
        <v>699</v>
      </c>
      <c r="G610" s="93" t="s">
        <v>1953</v>
      </c>
      <c r="H610" s="94">
        <v>36517.787889263112</v>
      </c>
    </row>
    <row r="611" spans="1:8" x14ac:dyDescent="0.2">
      <c r="A611" s="93" t="s">
        <v>931</v>
      </c>
      <c r="B611" s="93" t="s">
        <v>2185</v>
      </c>
      <c r="C611" s="94">
        <v>35372.472109493639</v>
      </c>
      <c r="F611" s="93" t="s">
        <v>470</v>
      </c>
      <c r="G611" s="93" t="s">
        <v>1725</v>
      </c>
      <c r="H611" s="94">
        <v>37290.110538771332</v>
      </c>
    </row>
    <row r="612" spans="1:8" x14ac:dyDescent="0.2">
      <c r="A612" s="93" t="s">
        <v>1271</v>
      </c>
      <c r="B612" s="93" t="s">
        <v>2525</v>
      </c>
      <c r="C612" s="94">
        <v>55974.622520412784</v>
      </c>
      <c r="F612" s="93" t="s">
        <v>746</v>
      </c>
      <c r="G612" s="93" t="s">
        <v>2000</v>
      </c>
      <c r="H612" s="94">
        <v>33718.69675915307</v>
      </c>
    </row>
    <row r="613" spans="1:8" x14ac:dyDescent="0.2">
      <c r="A613" s="93" t="s">
        <v>275</v>
      </c>
      <c r="B613" s="93" t="s">
        <v>1531</v>
      </c>
      <c r="C613" s="94">
        <v>43510.267431060158</v>
      </c>
      <c r="F613" s="93" t="s">
        <v>826</v>
      </c>
      <c r="G613" s="93" t="s">
        <v>2080</v>
      </c>
      <c r="H613" s="94">
        <v>64671.451180956952</v>
      </c>
    </row>
    <row r="614" spans="1:8" x14ac:dyDescent="0.2">
      <c r="A614" s="93" t="s">
        <v>779</v>
      </c>
      <c r="B614" s="93" t="s">
        <v>2033</v>
      </c>
      <c r="C614" s="94">
        <v>88371.345816412999</v>
      </c>
      <c r="F614" s="93" t="s">
        <v>201</v>
      </c>
      <c r="G614" s="93" t="s">
        <v>1458</v>
      </c>
      <c r="H614" s="94">
        <v>61327.370605054981</v>
      </c>
    </row>
    <row r="615" spans="1:8" x14ac:dyDescent="0.2">
      <c r="A615" s="93" t="s">
        <v>861</v>
      </c>
      <c r="B615" s="93" t="s">
        <v>2115</v>
      </c>
      <c r="C615" s="94">
        <v>62892.902062059424</v>
      </c>
      <c r="F615" s="93" t="s">
        <v>245</v>
      </c>
      <c r="G615" s="93" t="s">
        <v>1502</v>
      </c>
      <c r="H615" s="94">
        <v>62724.349800719792</v>
      </c>
    </row>
    <row r="616" spans="1:8" x14ac:dyDescent="0.2">
      <c r="A616" s="93" t="s">
        <v>684</v>
      </c>
      <c r="B616" s="93" t="s">
        <v>1938</v>
      </c>
      <c r="C616" s="94">
        <v>72606.928396815667</v>
      </c>
      <c r="F616" s="93" t="s">
        <v>778</v>
      </c>
      <c r="G616" s="93" t="s">
        <v>2032</v>
      </c>
      <c r="H616" s="94">
        <v>77047.238518923521</v>
      </c>
    </row>
    <row r="617" spans="1:8" x14ac:dyDescent="0.2">
      <c r="A617" s="93" t="s">
        <v>685</v>
      </c>
      <c r="B617" s="93" t="s">
        <v>1939</v>
      </c>
      <c r="C617" s="94">
        <v>58538.007998219531</v>
      </c>
      <c r="F617" s="93" t="s">
        <v>442</v>
      </c>
      <c r="G617" s="93" t="s">
        <v>1697</v>
      </c>
      <c r="H617" s="94">
        <v>31946.171834398119</v>
      </c>
    </row>
    <row r="618" spans="1:8" x14ac:dyDescent="0.2">
      <c r="A618" s="93" t="s">
        <v>497</v>
      </c>
      <c r="B618" s="93" t="s">
        <v>1752</v>
      </c>
      <c r="C618" s="94">
        <v>56969.83320833883</v>
      </c>
      <c r="F618" s="93" t="s">
        <v>186</v>
      </c>
      <c r="G618" s="93" t="s">
        <v>1443</v>
      </c>
      <c r="H618" s="94">
        <v>38487.789802675696</v>
      </c>
    </row>
    <row r="619" spans="1:8" x14ac:dyDescent="0.2">
      <c r="A619" s="93" t="s">
        <v>314</v>
      </c>
      <c r="B619" s="93" t="s">
        <v>1570</v>
      </c>
      <c r="C619" s="94">
        <v>61455.884018269404</v>
      </c>
      <c r="F619" s="93" t="s">
        <v>663</v>
      </c>
      <c r="G619" s="93" t="s">
        <v>1918</v>
      </c>
      <c r="H619" s="94">
        <v>47390.548228936481</v>
      </c>
    </row>
    <row r="620" spans="1:8" x14ac:dyDescent="0.2">
      <c r="A620" s="93" t="s">
        <v>489</v>
      </c>
      <c r="B620" s="93" t="s">
        <v>1744</v>
      </c>
      <c r="C620" s="94">
        <v>67409.945505822514</v>
      </c>
      <c r="F620" s="93" t="s">
        <v>349</v>
      </c>
      <c r="G620" s="93" t="s">
        <v>1605</v>
      </c>
      <c r="H620" s="94">
        <v>46682.913094395823</v>
      </c>
    </row>
    <row r="621" spans="1:8" x14ac:dyDescent="0.2">
      <c r="A621" s="93" t="s">
        <v>627</v>
      </c>
      <c r="B621" s="93" t="s">
        <v>1882</v>
      </c>
      <c r="C621" s="94">
        <v>46621.735498846901</v>
      </c>
      <c r="F621" s="93" t="s">
        <v>269</v>
      </c>
      <c r="G621" s="93" t="s">
        <v>1525</v>
      </c>
      <c r="H621" s="94">
        <v>72591.728147348214</v>
      </c>
    </row>
    <row r="622" spans="1:8" x14ac:dyDescent="0.2">
      <c r="A622" s="93" t="s">
        <v>628</v>
      </c>
      <c r="B622" s="93" t="s">
        <v>1883</v>
      </c>
      <c r="C622" s="94">
        <v>55949.949706718908</v>
      </c>
      <c r="F622" s="93" t="s">
        <v>138</v>
      </c>
      <c r="G622" s="93" t="s">
        <v>1396</v>
      </c>
      <c r="H622" s="94">
        <v>34503.648670875584</v>
      </c>
    </row>
    <row r="623" spans="1:8" x14ac:dyDescent="0.2">
      <c r="A623" s="93" t="s">
        <v>1033</v>
      </c>
      <c r="B623" s="93" t="s">
        <v>2287</v>
      </c>
      <c r="C623" s="94">
        <v>36940.516636904584</v>
      </c>
      <c r="F623" s="93" t="s">
        <v>270</v>
      </c>
      <c r="G623" s="93" t="s">
        <v>1526</v>
      </c>
      <c r="H623" s="94">
        <v>70445.925845342805</v>
      </c>
    </row>
    <row r="624" spans="1:8" x14ac:dyDescent="0.2">
      <c r="A624" s="93" t="s">
        <v>584</v>
      </c>
      <c r="B624" s="93" t="s">
        <v>1839</v>
      </c>
      <c r="C624" s="94">
        <v>34526.789132638034</v>
      </c>
      <c r="F624" s="93" t="s">
        <v>732</v>
      </c>
      <c r="G624" s="93" t="s">
        <v>1986</v>
      </c>
      <c r="H624" s="94">
        <v>61058.485514774802</v>
      </c>
    </row>
    <row r="625" spans="1:8" x14ac:dyDescent="0.2">
      <c r="A625" s="93" t="s">
        <v>992</v>
      </c>
      <c r="B625" s="93" t="s">
        <v>2246</v>
      </c>
      <c r="C625" s="94">
        <v>61453.371730122883</v>
      </c>
      <c r="F625" s="93" t="s">
        <v>1298</v>
      </c>
      <c r="G625" s="93" t="s">
        <v>2552</v>
      </c>
      <c r="H625" s="94">
        <v>33292.861676016546</v>
      </c>
    </row>
    <row r="626" spans="1:8" x14ac:dyDescent="0.2">
      <c r="A626" s="93" t="s">
        <v>629</v>
      </c>
      <c r="B626" s="93" t="s">
        <v>1884</v>
      </c>
      <c r="C626" s="94">
        <v>69442.416667555459</v>
      </c>
      <c r="F626" s="93" t="s">
        <v>103</v>
      </c>
      <c r="G626" s="93" t="s">
        <v>1361</v>
      </c>
      <c r="H626" s="94">
        <v>29476.112875505714</v>
      </c>
    </row>
    <row r="627" spans="1:8" x14ac:dyDescent="0.2">
      <c r="A627" s="93" t="s">
        <v>713</v>
      </c>
      <c r="B627" s="93" t="s">
        <v>1967</v>
      </c>
      <c r="C627" s="94">
        <v>33095.863198376726</v>
      </c>
      <c r="F627" s="93" t="s">
        <v>607</v>
      </c>
      <c r="G627" s="93" t="s">
        <v>1862</v>
      </c>
      <c r="H627" s="94">
        <v>54289.518665560834</v>
      </c>
    </row>
    <row r="628" spans="1:8" x14ac:dyDescent="0.2">
      <c r="A628" s="93" t="s">
        <v>454</v>
      </c>
      <c r="B628" s="93" t="s">
        <v>1709</v>
      </c>
      <c r="C628" s="94">
        <v>29722.350351776309</v>
      </c>
      <c r="F628" s="93" t="s">
        <v>720</v>
      </c>
      <c r="G628" s="93" t="s">
        <v>1974</v>
      </c>
      <c r="H628" s="94">
        <v>51538.741864779906</v>
      </c>
    </row>
    <row r="629" spans="1:8" x14ac:dyDescent="0.2">
      <c r="A629" s="93" t="s">
        <v>1140</v>
      </c>
      <c r="B629" s="93" t="s">
        <v>2394</v>
      </c>
      <c r="C629" s="94">
        <v>55025.895750813819</v>
      </c>
      <c r="F629" s="93" t="s">
        <v>193</v>
      </c>
      <c r="G629" s="93" t="s">
        <v>1450</v>
      </c>
      <c r="H629" s="94">
        <v>37931.583145342927</v>
      </c>
    </row>
    <row r="630" spans="1:8" x14ac:dyDescent="0.2">
      <c r="A630" s="93" t="s">
        <v>388</v>
      </c>
      <c r="B630" s="93" t="s">
        <v>1643</v>
      </c>
      <c r="C630" s="94">
        <v>38046.049315184675</v>
      </c>
      <c r="F630" s="93" t="s">
        <v>102</v>
      </c>
      <c r="G630" s="93" t="s">
        <v>1360</v>
      </c>
      <c r="H630" s="94">
        <v>53998.216195252317</v>
      </c>
    </row>
    <row r="631" spans="1:8" x14ac:dyDescent="0.2">
      <c r="A631" s="93" t="s">
        <v>116</v>
      </c>
      <c r="B631" s="93" t="s">
        <v>1374</v>
      </c>
      <c r="C631" s="94">
        <v>58410.467582674639</v>
      </c>
      <c r="F631" s="93" t="s">
        <v>230</v>
      </c>
      <c r="G631" s="93" t="s">
        <v>1487</v>
      </c>
      <c r="H631" s="94">
        <v>74758.919208073741</v>
      </c>
    </row>
    <row r="632" spans="1:8" x14ac:dyDescent="0.2">
      <c r="A632" s="93" t="s">
        <v>630</v>
      </c>
      <c r="B632" s="93" t="s">
        <v>1885</v>
      </c>
      <c r="C632" s="94">
        <v>67819.158958835571</v>
      </c>
      <c r="F632" s="93" t="s">
        <v>1155</v>
      </c>
      <c r="G632" s="93" t="s">
        <v>2409</v>
      </c>
      <c r="H632" s="94">
        <v>28622.235150751727</v>
      </c>
    </row>
    <row r="633" spans="1:8" x14ac:dyDescent="0.2">
      <c r="A633" s="93" t="s">
        <v>631</v>
      </c>
      <c r="B633" s="93" t="s">
        <v>1886</v>
      </c>
      <c r="C633" s="94">
        <v>35984.516611582731</v>
      </c>
      <c r="F633" s="93" t="s">
        <v>305</v>
      </c>
      <c r="G633" s="93" t="s">
        <v>1561</v>
      </c>
      <c r="H633" s="94">
        <v>38122.058499604886</v>
      </c>
    </row>
    <row r="634" spans="1:8" x14ac:dyDescent="0.2">
      <c r="A634" s="93" t="s">
        <v>632</v>
      </c>
      <c r="B634" s="93" t="s">
        <v>1887</v>
      </c>
      <c r="C634" s="94">
        <v>43615.077550522452</v>
      </c>
      <c r="F634" s="93" t="s">
        <v>1056</v>
      </c>
      <c r="G634" s="93" t="s">
        <v>2310</v>
      </c>
      <c r="H634" s="94">
        <v>20190.20100610832</v>
      </c>
    </row>
    <row r="635" spans="1:8" x14ac:dyDescent="0.2">
      <c r="A635" s="93" t="s">
        <v>633</v>
      </c>
      <c r="B635" s="93" t="s">
        <v>1888</v>
      </c>
      <c r="C635" s="94">
        <v>68125.016543455524</v>
      </c>
      <c r="F635" s="93" t="s">
        <v>569</v>
      </c>
      <c r="G635" s="93" t="s">
        <v>1824</v>
      </c>
      <c r="H635" s="94">
        <v>29097.92705449463</v>
      </c>
    </row>
    <row r="636" spans="1:8" x14ac:dyDescent="0.2">
      <c r="A636" s="93" t="s">
        <v>1184</v>
      </c>
      <c r="B636" s="93" t="s">
        <v>2438</v>
      </c>
      <c r="C636" s="94">
        <v>37488.057498559094</v>
      </c>
      <c r="F636" s="93" t="s">
        <v>857</v>
      </c>
      <c r="G636" s="93" t="s">
        <v>2111</v>
      </c>
      <c r="H636" s="94">
        <v>44966.376247228487</v>
      </c>
    </row>
    <row r="637" spans="1:8" x14ac:dyDescent="0.2">
      <c r="A637" s="93" t="s">
        <v>455</v>
      </c>
      <c r="B637" s="93" t="s">
        <v>1710</v>
      </c>
      <c r="C637" s="94">
        <v>67052.414695522079</v>
      </c>
      <c r="F637" s="93" t="s">
        <v>113</v>
      </c>
      <c r="G637" s="93" t="s">
        <v>1371</v>
      </c>
      <c r="H637" s="94">
        <v>40707.397066818943</v>
      </c>
    </row>
    <row r="638" spans="1:8" x14ac:dyDescent="0.2">
      <c r="A638" s="93" t="s">
        <v>1069</v>
      </c>
      <c r="B638" s="93" t="s">
        <v>2323</v>
      </c>
      <c r="C638" s="94">
        <v>36162.551414969108</v>
      </c>
      <c r="F638" s="93" t="s">
        <v>454</v>
      </c>
      <c r="G638" s="93" t="s">
        <v>1709</v>
      </c>
      <c r="H638" s="94">
        <v>29722.350351776309</v>
      </c>
    </row>
    <row r="639" spans="1:8" x14ac:dyDescent="0.2">
      <c r="A639" s="93" t="s">
        <v>246</v>
      </c>
      <c r="B639" s="93" t="s">
        <v>1503</v>
      </c>
      <c r="C639" s="94">
        <v>42963.302983708832</v>
      </c>
      <c r="F639" s="93" t="s">
        <v>1092</v>
      </c>
      <c r="G639" s="93" t="s">
        <v>2346</v>
      </c>
      <c r="H639" s="94">
        <v>52778.03140872746</v>
      </c>
    </row>
    <row r="640" spans="1:8" x14ac:dyDescent="0.2">
      <c r="A640" s="93" t="s">
        <v>1116</v>
      </c>
      <c r="B640" s="93" t="s">
        <v>2370</v>
      </c>
      <c r="C640" s="94">
        <v>86575.907108210347</v>
      </c>
      <c r="F640" s="93" t="s">
        <v>688</v>
      </c>
      <c r="G640" s="93" t="s">
        <v>1942</v>
      </c>
      <c r="H640" s="94">
        <v>27852.561723948562</v>
      </c>
    </row>
    <row r="641" spans="1:8" x14ac:dyDescent="0.2">
      <c r="A641" s="93" t="s">
        <v>841</v>
      </c>
      <c r="B641" s="93" t="s">
        <v>2095</v>
      </c>
      <c r="C641" s="94">
        <v>46387.444801460268</v>
      </c>
      <c r="F641" s="93" t="s">
        <v>1112</v>
      </c>
      <c r="G641" s="93" t="s">
        <v>2366</v>
      </c>
      <c r="H641" s="94">
        <v>35338.39435731608</v>
      </c>
    </row>
    <row r="642" spans="1:8" x14ac:dyDescent="0.2">
      <c r="A642" s="93" t="s">
        <v>291</v>
      </c>
      <c r="B642" s="93" t="s">
        <v>1547</v>
      </c>
      <c r="C642" s="94">
        <v>45658.00443433375</v>
      </c>
      <c r="F642" s="93" t="s">
        <v>378</v>
      </c>
      <c r="G642" s="93" t="s">
        <v>1634</v>
      </c>
      <c r="H642" s="94">
        <v>52102.572765758705</v>
      </c>
    </row>
    <row r="643" spans="1:8" x14ac:dyDescent="0.2">
      <c r="A643" s="93" t="s">
        <v>389</v>
      </c>
      <c r="B643" s="93" t="s">
        <v>1644</v>
      </c>
      <c r="C643" s="94">
        <v>31611.369932950955</v>
      </c>
      <c r="F643" s="93" t="s">
        <v>755</v>
      </c>
      <c r="G643" s="93" t="s">
        <v>2009</v>
      </c>
      <c r="H643" s="94">
        <v>31640.446131753615</v>
      </c>
    </row>
    <row r="644" spans="1:8" x14ac:dyDescent="0.2">
      <c r="A644" s="93" t="s">
        <v>263</v>
      </c>
      <c r="B644" s="93" t="s">
        <v>1519</v>
      </c>
      <c r="C644" s="94">
        <v>41838.950024553043</v>
      </c>
      <c r="F644" s="93" t="s">
        <v>609</v>
      </c>
      <c r="G644" s="93" t="s">
        <v>1864</v>
      </c>
      <c r="H644" s="94">
        <v>30434.110712208952</v>
      </c>
    </row>
    <row r="645" spans="1:8" x14ac:dyDescent="0.2">
      <c r="A645" s="93" t="s">
        <v>390</v>
      </c>
      <c r="B645" s="93" t="s">
        <v>1645</v>
      </c>
      <c r="C645" s="94">
        <v>39531.479305399385</v>
      </c>
      <c r="F645" s="93" t="s">
        <v>874</v>
      </c>
      <c r="G645" s="93" t="s">
        <v>2128</v>
      </c>
      <c r="H645" s="94">
        <v>49640.860808177036</v>
      </c>
    </row>
    <row r="646" spans="1:8" x14ac:dyDescent="0.2">
      <c r="A646" s="93" t="s">
        <v>420</v>
      </c>
      <c r="B646" s="93" t="s">
        <v>1675</v>
      </c>
      <c r="C646" s="94">
        <v>50738.748522868555</v>
      </c>
      <c r="F646" s="93" t="s">
        <v>275</v>
      </c>
      <c r="G646" s="93" t="s">
        <v>1531</v>
      </c>
      <c r="H646" s="94">
        <v>43510.267431060158</v>
      </c>
    </row>
    <row r="647" spans="1:8" x14ac:dyDescent="0.2">
      <c r="A647" s="93" t="s">
        <v>759</v>
      </c>
      <c r="B647" s="93" t="s">
        <v>2013</v>
      </c>
      <c r="C647" s="94">
        <v>30056.392327319089</v>
      </c>
      <c r="F647" s="93" t="s">
        <v>923</v>
      </c>
      <c r="G647" s="93" t="s">
        <v>2177</v>
      </c>
      <c r="H647" s="94">
        <v>31419.675651739195</v>
      </c>
    </row>
    <row r="648" spans="1:8" x14ac:dyDescent="0.2">
      <c r="A648" s="93" t="s">
        <v>780</v>
      </c>
      <c r="B648" s="93" t="s">
        <v>2034</v>
      </c>
      <c r="C648" s="94">
        <v>47212.508960318766</v>
      </c>
      <c r="F648" s="93" t="s">
        <v>168</v>
      </c>
      <c r="G648" s="93" t="s">
        <v>1425</v>
      </c>
      <c r="H648" s="94">
        <v>48093.058362381133</v>
      </c>
    </row>
    <row r="649" spans="1:8" x14ac:dyDescent="0.2">
      <c r="A649" s="93" t="s">
        <v>686</v>
      </c>
      <c r="B649" s="93" t="s">
        <v>1940</v>
      </c>
      <c r="C649" s="94">
        <v>41318.841210818049</v>
      </c>
      <c r="F649" s="93" t="s">
        <v>982</v>
      </c>
      <c r="G649" s="93" t="s">
        <v>2236</v>
      </c>
      <c r="H649" s="94">
        <v>32426.049523724047</v>
      </c>
    </row>
    <row r="650" spans="1:8" x14ac:dyDescent="0.2">
      <c r="A650" s="93" t="s">
        <v>591</v>
      </c>
      <c r="B650" s="93" t="s">
        <v>1846</v>
      </c>
      <c r="C650" s="94">
        <v>56225.91929769225</v>
      </c>
      <c r="F650" s="93" t="s">
        <v>116</v>
      </c>
      <c r="G650" s="93" t="s">
        <v>1374</v>
      </c>
      <c r="H650" s="94">
        <v>58410.467582674639</v>
      </c>
    </row>
    <row r="651" spans="1:8" x14ac:dyDescent="0.2">
      <c r="A651" s="93" t="s">
        <v>315</v>
      </c>
      <c r="B651" s="93" t="s">
        <v>1571</v>
      </c>
      <c r="C651" s="94">
        <v>33201.885943664733</v>
      </c>
      <c r="F651" s="93" t="s">
        <v>850</v>
      </c>
      <c r="G651" s="93" t="s">
        <v>2104</v>
      </c>
      <c r="H651" s="94">
        <v>45092.679453141805</v>
      </c>
    </row>
    <row r="652" spans="1:8" x14ac:dyDescent="0.2">
      <c r="A652" s="93" t="s">
        <v>738</v>
      </c>
      <c r="B652" s="93" t="s">
        <v>1992</v>
      </c>
      <c r="C652" s="94">
        <v>58326.585284522924</v>
      </c>
      <c r="F652" s="93" t="s">
        <v>1217</v>
      </c>
      <c r="G652" s="93" t="s">
        <v>2471</v>
      </c>
      <c r="H652" s="94">
        <v>29999.710141677289</v>
      </c>
    </row>
    <row r="653" spans="1:8" x14ac:dyDescent="0.2">
      <c r="A653" s="93" t="s">
        <v>837</v>
      </c>
      <c r="B653" s="93" t="s">
        <v>2091</v>
      </c>
      <c r="C653" s="94">
        <v>33613.469095668181</v>
      </c>
      <c r="F653" s="93" t="s">
        <v>429</v>
      </c>
      <c r="G653" s="93" t="s">
        <v>1684</v>
      </c>
      <c r="H653" s="94">
        <v>40091.816761873095</v>
      </c>
    </row>
    <row r="654" spans="1:8" x14ac:dyDescent="0.2">
      <c r="A654" s="93" t="s">
        <v>702</v>
      </c>
      <c r="B654" s="93" t="s">
        <v>1956</v>
      </c>
      <c r="C654" s="94">
        <v>58665.52637975703</v>
      </c>
      <c r="F654" s="93" t="s">
        <v>836</v>
      </c>
      <c r="G654" s="93" t="s">
        <v>2090</v>
      </c>
      <c r="H654" s="94">
        <v>27923.936049021613</v>
      </c>
    </row>
    <row r="655" spans="1:8" x14ac:dyDescent="0.2">
      <c r="A655" s="93" t="s">
        <v>1002</v>
      </c>
      <c r="B655" s="93" t="s">
        <v>2256</v>
      </c>
      <c r="C655" s="94">
        <v>59426.797243902081</v>
      </c>
      <c r="F655" s="93" t="s">
        <v>849</v>
      </c>
      <c r="G655" s="93" t="s">
        <v>2103</v>
      </c>
      <c r="H655" s="94">
        <v>37250.581639840078</v>
      </c>
    </row>
    <row r="656" spans="1:8" x14ac:dyDescent="0.2">
      <c r="A656" s="93" t="s">
        <v>91</v>
      </c>
      <c r="B656" s="93" t="s">
        <v>1349</v>
      </c>
      <c r="C656" s="94">
        <v>35394.788984671308</v>
      </c>
      <c r="F656" s="93" t="s">
        <v>926</v>
      </c>
      <c r="G656" s="93" t="s">
        <v>2180</v>
      </c>
      <c r="H656" s="94">
        <v>75898.849004589909</v>
      </c>
    </row>
    <row r="657" spans="1:8" x14ac:dyDescent="0.2">
      <c r="A657" s="93" t="s">
        <v>152</v>
      </c>
      <c r="B657" s="93" t="s">
        <v>1409</v>
      </c>
      <c r="C657" s="94">
        <v>66653.3592033147</v>
      </c>
      <c r="F657" s="93" t="s">
        <v>812</v>
      </c>
      <c r="G657" s="93" t="s">
        <v>2066</v>
      </c>
      <c r="H657" s="94">
        <v>34807.651044525737</v>
      </c>
    </row>
    <row r="658" spans="1:8" x14ac:dyDescent="0.2">
      <c r="A658" s="93" t="s">
        <v>966</v>
      </c>
      <c r="B658" s="93" t="s">
        <v>2220</v>
      </c>
      <c r="C658" s="94">
        <v>49954.995926596152</v>
      </c>
      <c r="F658" s="93" t="s">
        <v>807</v>
      </c>
      <c r="G658" s="93" t="s">
        <v>2061</v>
      </c>
      <c r="H658" s="94">
        <v>40475.134493651422</v>
      </c>
    </row>
    <row r="659" spans="1:8" x14ac:dyDescent="0.2">
      <c r="A659" s="93" t="s">
        <v>227</v>
      </c>
      <c r="B659" s="93" t="s">
        <v>1484</v>
      </c>
      <c r="C659" s="94">
        <v>91890.37224943217</v>
      </c>
      <c r="F659" s="93" t="s">
        <v>1277</v>
      </c>
      <c r="G659" s="93" t="s">
        <v>2531</v>
      </c>
      <c r="H659" s="94">
        <v>32604.258083767076</v>
      </c>
    </row>
    <row r="660" spans="1:8" x14ac:dyDescent="0.2">
      <c r="A660" s="93" t="s">
        <v>1099</v>
      </c>
      <c r="B660" s="93" t="s">
        <v>2353</v>
      </c>
      <c r="C660" s="94">
        <v>39422.579811439937</v>
      </c>
      <c r="F660" s="93" t="s">
        <v>646</v>
      </c>
      <c r="G660" s="93" t="s">
        <v>1901</v>
      </c>
      <c r="H660" s="94">
        <v>47378.962423479694</v>
      </c>
    </row>
    <row r="661" spans="1:8" x14ac:dyDescent="0.2">
      <c r="A661" s="93" t="s">
        <v>896</v>
      </c>
      <c r="B661" s="93" t="s">
        <v>2150</v>
      </c>
      <c r="C661" s="94">
        <v>36813.39410859903</v>
      </c>
      <c r="F661" s="93" t="s">
        <v>945</v>
      </c>
      <c r="G661" s="93" t="s">
        <v>2199</v>
      </c>
      <c r="H661" s="94">
        <v>41406.723002117658</v>
      </c>
    </row>
    <row r="662" spans="1:8" x14ac:dyDescent="0.2">
      <c r="A662" s="93" t="s">
        <v>1141</v>
      </c>
      <c r="B662" s="93" t="s">
        <v>2395</v>
      </c>
      <c r="C662" s="94">
        <v>35912.467152345722</v>
      </c>
      <c r="F662" s="93" t="s">
        <v>1063</v>
      </c>
      <c r="G662" s="93" t="s">
        <v>2317</v>
      </c>
      <c r="H662" s="94">
        <v>39698.052229435511</v>
      </c>
    </row>
    <row r="663" spans="1:8" x14ac:dyDescent="0.2">
      <c r="A663" s="93" t="s">
        <v>1321</v>
      </c>
      <c r="B663" s="93" t="s">
        <v>2575</v>
      </c>
      <c r="C663" s="94">
        <v>32416.398554899803</v>
      </c>
      <c r="F663" s="93" t="s">
        <v>955</v>
      </c>
      <c r="G663" s="93" t="s">
        <v>2209</v>
      </c>
      <c r="H663" s="94">
        <v>39335.396461133627</v>
      </c>
    </row>
    <row r="664" spans="1:8" x14ac:dyDescent="0.2">
      <c r="A664" s="93" t="s">
        <v>687</v>
      </c>
      <c r="B664" s="93" t="s">
        <v>1941</v>
      </c>
      <c r="C664" s="94">
        <v>61150.964094858973</v>
      </c>
      <c r="F664" s="93" t="s">
        <v>1150</v>
      </c>
      <c r="G664" s="93" t="s">
        <v>2404</v>
      </c>
      <c r="H664" s="94">
        <v>31150.301271627821</v>
      </c>
    </row>
    <row r="665" spans="1:8" x14ac:dyDescent="0.2">
      <c r="A665" s="93" t="s">
        <v>537</v>
      </c>
      <c r="B665" s="93" t="s">
        <v>1792</v>
      </c>
      <c r="C665" s="94">
        <v>38167.141765699271</v>
      </c>
      <c r="F665" s="93" t="s">
        <v>892</v>
      </c>
      <c r="G665" s="93" t="s">
        <v>2146</v>
      </c>
      <c r="H665" s="94">
        <v>76981.227223392096</v>
      </c>
    </row>
    <row r="666" spans="1:8" x14ac:dyDescent="0.2">
      <c r="A666" s="93" t="s">
        <v>153</v>
      </c>
      <c r="B666" s="93" t="s">
        <v>1410</v>
      </c>
      <c r="C666" s="94">
        <v>48730.833105859667</v>
      </c>
      <c r="F666" s="93" t="s">
        <v>960</v>
      </c>
      <c r="G666" s="93" t="s">
        <v>2214</v>
      </c>
      <c r="H666" s="94">
        <v>63880.295362558565</v>
      </c>
    </row>
    <row r="667" spans="1:8" x14ac:dyDescent="0.2">
      <c r="A667" s="93" t="s">
        <v>1100</v>
      </c>
      <c r="B667" s="93" t="s">
        <v>2354</v>
      </c>
      <c r="C667" s="94">
        <v>33556.119817523257</v>
      </c>
      <c r="F667" s="93" t="s">
        <v>1190</v>
      </c>
      <c r="G667" s="93" t="s">
        <v>2444</v>
      </c>
      <c r="H667" s="94">
        <v>62141.95256102948</v>
      </c>
    </row>
    <row r="668" spans="1:8" x14ac:dyDescent="0.2">
      <c r="A668" s="93" t="s">
        <v>954</v>
      </c>
      <c r="B668" s="93" t="s">
        <v>2208</v>
      </c>
      <c r="C668" s="94">
        <v>28392.157972639208</v>
      </c>
      <c r="F668" s="93" t="s">
        <v>800</v>
      </c>
      <c r="G668" s="93" t="s">
        <v>2054</v>
      </c>
      <c r="H668" s="94">
        <v>33912.122353179744</v>
      </c>
    </row>
    <row r="669" spans="1:8" x14ac:dyDescent="0.2">
      <c r="A669" s="93" t="s">
        <v>967</v>
      </c>
      <c r="B669" s="93" t="s">
        <v>2221</v>
      </c>
      <c r="C669" s="94">
        <v>29778.832334560415</v>
      </c>
      <c r="F669" s="93" t="s">
        <v>839</v>
      </c>
      <c r="G669" s="93" t="s">
        <v>2093</v>
      </c>
      <c r="H669" s="94">
        <v>48467.01623542115</v>
      </c>
    </row>
    <row r="670" spans="1:8" x14ac:dyDescent="0.2">
      <c r="A670" s="93" t="s">
        <v>316</v>
      </c>
      <c r="B670" s="93" t="s">
        <v>1572</v>
      </c>
      <c r="C670" s="94">
        <v>35540.133658017512</v>
      </c>
      <c r="F670" s="93" t="s">
        <v>1145</v>
      </c>
      <c r="G670" s="93" t="s">
        <v>2399</v>
      </c>
      <c r="H670" s="94">
        <v>31062.503669091326</v>
      </c>
    </row>
    <row r="671" spans="1:8" x14ac:dyDescent="0.2">
      <c r="A671" s="93" t="s">
        <v>154</v>
      </c>
      <c r="B671" s="93" t="s">
        <v>1411</v>
      </c>
      <c r="C671" s="94">
        <v>30425.71600748034</v>
      </c>
      <c r="F671" s="93" t="s">
        <v>868</v>
      </c>
      <c r="G671" s="93" t="s">
        <v>2122</v>
      </c>
      <c r="H671" s="94">
        <v>32161.026565297398</v>
      </c>
    </row>
    <row r="672" spans="1:8" x14ac:dyDescent="0.2">
      <c r="A672" s="93" t="s">
        <v>932</v>
      </c>
      <c r="B672" s="93" t="s">
        <v>2186</v>
      </c>
      <c r="C672" s="94">
        <v>44743.883244934368</v>
      </c>
      <c r="F672" s="93" t="s">
        <v>1299</v>
      </c>
      <c r="G672" s="93" t="s">
        <v>2553</v>
      </c>
      <c r="H672" s="94">
        <v>44245.335289488372</v>
      </c>
    </row>
    <row r="673" spans="1:8" x14ac:dyDescent="0.2">
      <c r="A673" s="93" t="s">
        <v>317</v>
      </c>
      <c r="B673" s="93" t="s">
        <v>1573</v>
      </c>
      <c r="C673" s="94">
        <v>22375.24358695811</v>
      </c>
      <c r="F673" s="93" t="s">
        <v>1288</v>
      </c>
      <c r="G673" s="93" t="s">
        <v>2542</v>
      </c>
      <c r="H673" s="94">
        <v>31892.847295940755</v>
      </c>
    </row>
    <row r="674" spans="1:8" x14ac:dyDescent="0.2">
      <c r="A674" s="93" t="s">
        <v>247</v>
      </c>
      <c r="B674" s="93" t="s">
        <v>1504</v>
      </c>
      <c r="C674" s="94">
        <v>63192.650729553723</v>
      </c>
      <c r="F674" s="93" t="s">
        <v>709</v>
      </c>
      <c r="G674" s="93" t="s">
        <v>1963</v>
      </c>
      <c r="H674" s="94">
        <v>37587.531244415972</v>
      </c>
    </row>
    <row r="675" spans="1:8" x14ac:dyDescent="0.2">
      <c r="A675" s="93" t="s">
        <v>1048</v>
      </c>
      <c r="B675" s="93" t="s">
        <v>2302</v>
      </c>
      <c r="C675" s="94">
        <v>44199.439535050806</v>
      </c>
      <c r="F675" s="93" t="s">
        <v>1139</v>
      </c>
      <c r="G675" s="93" t="s">
        <v>2393</v>
      </c>
      <c r="H675" s="94">
        <v>41835.194490117443</v>
      </c>
    </row>
    <row r="676" spans="1:8" x14ac:dyDescent="0.2">
      <c r="A676" s="93" t="s">
        <v>862</v>
      </c>
      <c r="B676" s="93" t="s">
        <v>2116</v>
      </c>
      <c r="C676" s="94">
        <v>26604.372736203353</v>
      </c>
      <c r="F676" s="93" t="s">
        <v>468</v>
      </c>
      <c r="G676" s="93" t="s">
        <v>1723</v>
      </c>
      <c r="H676" s="94">
        <v>63371.710417853901</v>
      </c>
    </row>
    <row r="677" spans="1:8" x14ac:dyDescent="0.2">
      <c r="A677" s="93" t="s">
        <v>538</v>
      </c>
      <c r="B677" s="93" t="s">
        <v>1793</v>
      </c>
      <c r="C677" s="94">
        <v>31260.488270950322</v>
      </c>
      <c r="F677" s="93" t="s">
        <v>110</v>
      </c>
      <c r="G677" s="93" t="s">
        <v>1368</v>
      </c>
      <c r="H677" s="94">
        <v>28841.919994470518</v>
      </c>
    </row>
    <row r="678" spans="1:8" x14ac:dyDescent="0.2">
      <c r="A678" s="93" t="s">
        <v>1142</v>
      </c>
      <c r="B678" s="93" t="s">
        <v>2396</v>
      </c>
      <c r="C678" s="94">
        <v>56556.464498412344</v>
      </c>
      <c r="F678" s="93" t="s">
        <v>721</v>
      </c>
      <c r="G678" s="93" t="s">
        <v>1975</v>
      </c>
      <c r="H678" s="94">
        <v>39080.148415690463</v>
      </c>
    </row>
    <row r="679" spans="1:8" x14ac:dyDescent="0.2">
      <c r="A679" s="93" t="s">
        <v>993</v>
      </c>
      <c r="B679" s="93" t="s">
        <v>2247</v>
      </c>
      <c r="C679" s="94">
        <v>74886.131860332622</v>
      </c>
      <c r="F679" s="93" t="s">
        <v>603</v>
      </c>
      <c r="G679" s="93" t="s">
        <v>1858</v>
      </c>
      <c r="H679" s="94">
        <v>151169.23948899834</v>
      </c>
    </row>
    <row r="680" spans="1:8" x14ac:dyDescent="0.2">
      <c r="A680" s="93" t="s">
        <v>767</v>
      </c>
      <c r="B680" s="93" t="s">
        <v>2021</v>
      </c>
      <c r="C680" s="94">
        <v>37091.429581279466</v>
      </c>
      <c r="F680" s="93" t="s">
        <v>505</v>
      </c>
      <c r="G680" s="93" t="s">
        <v>1760</v>
      </c>
      <c r="H680" s="94">
        <v>36228.211469494803</v>
      </c>
    </row>
    <row r="681" spans="1:8" x14ac:dyDescent="0.2">
      <c r="A681" s="93" t="s">
        <v>897</v>
      </c>
      <c r="B681" s="93" t="s">
        <v>2151</v>
      </c>
      <c r="C681" s="94">
        <v>41490.444969954289</v>
      </c>
      <c r="F681" s="93" t="s">
        <v>728</v>
      </c>
      <c r="G681" s="93" t="s">
        <v>1982</v>
      </c>
      <c r="H681" s="94">
        <v>38449.223633929141</v>
      </c>
    </row>
    <row r="682" spans="1:8" x14ac:dyDescent="0.2">
      <c r="A682" s="93" t="s">
        <v>768</v>
      </c>
      <c r="B682" s="93" t="s">
        <v>2022</v>
      </c>
      <c r="C682" s="94">
        <v>90054.256302789145</v>
      </c>
      <c r="F682" s="93" t="s">
        <v>273</v>
      </c>
      <c r="G682" s="93" t="s">
        <v>1529</v>
      </c>
      <c r="H682" s="94">
        <v>40871.127919734492</v>
      </c>
    </row>
    <row r="683" spans="1:8" x14ac:dyDescent="0.2">
      <c r="A683" s="93" t="s">
        <v>769</v>
      </c>
      <c r="B683" s="93" t="s">
        <v>2023</v>
      </c>
      <c r="C683" s="94">
        <v>59215.557405971791</v>
      </c>
      <c r="F683" s="93" t="s">
        <v>1218</v>
      </c>
      <c r="G683" s="93" t="s">
        <v>2472</v>
      </c>
      <c r="H683" s="94">
        <v>38289.152696383084</v>
      </c>
    </row>
    <row r="684" spans="1:8" x14ac:dyDescent="0.2">
      <c r="A684" s="93" t="s">
        <v>898</v>
      </c>
      <c r="B684" s="93" t="s">
        <v>2152</v>
      </c>
      <c r="C684" s="94">
        <v>35846.861884963262</v>
      </c>
      <c r="F684" s="93" t="s">
        <v>971</v>
      </c>
      <c r="G684" s="93" t="s">
        <v>2225</v>
      </c>
      <c r="H684" s="94">
        <v>67391.567958540443</v>
      </c>
    </row>
    <row r="685" spans="1:8" x14ac:dyDescent="0.2">
      <c r="A685" s="93" t="s">
        <v>770</v>
      </c>
      <c r="B685" s="93" t="s">
        <v>2024</v>
      </c>
      <c r="C685" s="94">
        <v>54967.394421951598</v>
      </c>
      <c r="F685" s="93" t="s">
        <v>936</v>
      </c>
      <c r="G685" s="93" t="s">
        <v>2190</v>
      </c>
      <c r="H685" s="94">
        <v>53548.859523223233</v>
      </c>
    </row>
    <row r="686" spans="1:8" x14ac:dyDescent="0.2">
      <c r="A686" s="93" t="s">
        <v>899</v>
      </c>
      <c r="B686" s="93" t="s">
        <v>2153</v>
      </c>
      <c r="C686" s="94">
        <v>40825.392112196547</v>
      </c>
      <c r="F686" s="93" t="s">
        <v>578</v>
      </c>
      <c r="G686" s="93" t="s">
        <v>1833</v>
      </c>
      <c r="H686" s="94">
        <v>39837.328941714004</v>
      </c>
    </row>
    <row r="687" spans="1:8" x14ac:dyDescent="0.2">
      <c r="A687" s="93" t="s">
        <v>76</v>
      </c>
      <c r="B687" s="93" t="s">
        <v>1334</v>
      </c>
      <c r="C687" s="94">
        <v>32185.068885698962</v>
      </c>
      <c r="F687" s="93" t="s">
        <v>268</v>
      </c>
      <c r="G687" s="93" t="s">
        <v>1524</v>
      </c>
      <c r="H687" s="94">
        <v>29190.478504687522</v>
      </c>
    </row>
    <row r="688" spans="1:8" x14ac:dyDescent="0.2">
      <c r="A688" s="93" t="s">
        <v>863</v>
      </c>
      <c r="B688" s="93" t="s">
        <v>2117</v>
      </c>
      <c r="C688" s="94">
        <v>64554.420853168966</v>
      </c>
      <c r="F688" s="93" t="s">
        <v>1103</v>
      </c>
      <c r="G688" s="93" t="s">
        <v>2357</v>
      </c>
      <c r="H688" s="94">
        <v>88021.359383389383</v>
      </c>
    </row>
    <row r="689" spans="1:8" x14ac:dyDescent="0.2">
      <c r="A689" s="93" t="s">
        <v>864</v>
      </c>
      <c r="B689" s="93" t="s">
        <v>2118</v>
      </c>
      <c r="C689" s="94">
        <v>55157.809476532777</v>
      </c>
      <c r="F689" s="93" t="s">
        <v>1221</v>
      </c>
      <c r="G689" s="93" t="s">
        <v>2475</v>
      </c>
      <c r="H689" s="94">
        <v>55736.272944368538</v>
      </c>
    </row>
    <row r="690" spans="1:8" x14ac:dyDescent="0.2">
      <c r="A690" s="93" t="s">
        <v>865</v>
      </c>
      <c r="B690" s="93" t="s">
        <v>2119</v>
      </c>
      <c r="C690" s="94">
        <v>29864.203499719704</v>
      </c>
      <c r="F690" s="93" t="s">
        <v>333</v>
      </c>
      <c r="G690" s="93" t="s">
        <v>1589</v>
      </c>
      <c r="H690" s="94">
        <v>27259.379286590043</v>
      </c>
    </row>
    <row r="691" spans="1:8" x14ac:dyDescent="0.2">
      <c r="A691" s="93" t="s">
        <v>866</v>
      </c>
      <c r="B691" s="93" t="s">
        <v>2120</v>
      </c>
      <c r="C691" s="94">
        <v>40503.615834408112</v>
      </c>
      <c r="F691" s="93" t="s">
        <v>985</v>
      </c>
      <c r="G691" s="93" t="s">
        <v>2239</v>
      </c>
      <c r="H691" s="94">
        <v>40251.511680795484</v>
      </c>
    </row>
    <row r="692" spans="1:8" x14ac:dyDescent="0.2">
      <c r="A692" s="93" t="s">
        <v>867</v>
      </c>
      <c r="B692" s="93" t="s">
        <v>2121</v>
      </c>
      <c r="C692" s="94">
        <v>38002.786168052597</v>
      </c>
      <c r="F692" s="93" t="s">
        <v>548</v>
      </c>
      <c r="G692" s="93" t="s">
        <v>1803</v>
      </c>
      <c r="H692" s="94">
        <v>37969.674958212898</v>
      </c>
    </row>
    <row r="693" spans="1:8" x14ac:dyDescent="0.2">
      <c r="A693" s="93" t="s">
        <v>1058</v>
      </c>
      <c r="B693" s="93" t="s">
        <v>2312</v>
      </c>
      <c r="C693" s="94">
        <v>54064.450060168805</v>
      </c>
      <c r="F693" s="93" t="s">
        <v>370</v>
      </c>
      <c r="G693" s="93" t="s">
        <v>1626</v>
      </c>
      <c r="H693" s="94">
        <v>92581.513246521936</v>
      </c>
    </row>
    <row r="694" spans="1:8" x14ac:dyDescent="0.2">
      <c r="A694" s="93" t="s">
        <v>1167</v>
      </c>
      <c r="B694" s="93" t="s">
        <v>2421</v>
      </c>
      <c r="C694" s="94">
        <v>52009.068596894373</v>
      </c>
      <c r="F694" s="93" t="s">
        <v>816</v>
      </c>
      <c r="G694" s="93" t="s">
        <v>2070</v>
      </c>
      <c r="H694" s="94">
        <v>53462.047498712534</v>
      </c>
    </row>
    <row r="695" spans="1:8" x14ac:dyDescent="0.2">
      <c r="A695" s="93" t="s">
        <v>391</v>
      </c>
      <c r="B695" s="93" t="s">
        <v>1646</v>
      </c>
      <c r="C695" s="94">
        <v>35179.887573021726</v>
      </c>
      <c r="F695" s="93" t="s">
        <v>180</v>
      </c>
      <c r="G695" s="93" t="s">
        <v>1437</v>
      </c>
      <c r="H695" s="94">
        <v>56790.82533125129</v>
      </c>
    </row>
    <row r="696" spans="1:8" x14ac:dyDescent="0.2">
      <c r="A696" s="93" t="s">
        <v>392</v>
      </c>
      <c r="B696" s="93" t="s">
        <v>1647</v>
      </c>
      <c r="C696" s="94">
        <v>39675.234117244021</v>
      </c>
      <c r="F696" s="93" t="s">
        <v>668</v>
      </c>
      <c r="G696" s="93" t="s">
        <v>1923</v>
      </c>
      <c r="H696" s="94">
        <v>52166.483061718725</v>
      </c>
    </row>
    <row r="697" spans="1:8" x14ac:dyDescent="0.2">
      <c r="A697" s="93" t="s">
        <v>117</v>
      </c>
      <c r="B697" s="93" t="s">
        <v>1375</v>
      </c>
      <c r="C697" s="94">
        <v>54874.665833602718</v>
      </c>
      <c r="F697" s="93" t="s">
        <v>875</v>
      </c>
      <c r="G697" s="93" t="s">
        <v>2129</v>
      </c>
      <c r="H697" s="94">
        <v>39851.810747500072</v>
      </c>
    </row>
    <row r="698" spans="1:8" x14ac:dyDescent="0.2">
      <c r="A698" s="93" t="s">
        <v>933</v>
      </c>
      <c r="B698" s="93" t="s">
        <v>2187</v>
      </c>
      <c r="C698" s="94">
        <v>65188.181773464326</v>
      </c>
      <c r="F698" s="93" t="s">
        <v>354</v>
      </c>
      <c r="G698" s="93" t="s">
        <v>1610</v>
      </c>
      <c r="H698" s="94">
        <v>37963.507360999654</v>
      </c>
    </row>
    <row r="699" spans="1:8" x14ac:dyDescent="0.2">
      <c r="A699" s="93" t="s">
        <v>1143</v>
      </c>
      <c r="B699" s="93" t="s">
        <v>2397</v>
      </c>
      <c r="C699" s="94">
        <v>29342.075212562602</v>
      </c>
      <c r="F699" s="93" t="s">
        <v>475</v>
      </c>
      <c r="G699" s="93" t="s">
        <v>1730</v>
      </c>
      <c r="H699" s="94">
        <v>53283.445224405565</v>
      </c>
    </row>
    <row r="700" spans="1:8" x14ac:dyDescent="0.2">
      <c r="A700" s="93" t="s">
        <v>539</v>
      </c>
      <c r="B700" s="93" t="s">
        <v>1794</v>
      </c>
      <c r="C700" s="94">
        <v>58797.617972410568</v>
      </c>
      <c r="F700" s="93" t="s">
        <v>700</v>
      </c>
      <c r="G700" s="93" t="s">
        <v>1954</v>
      </c>
      <c r="H700" s="94">
        <v>34480.527308710109</v>
      </c>
    </row>
    <row r="701" spans="1:8" x14ac:dyDescent="0.2">
      <c r="A701" s="93" t="s">
        <v>507</v>
      </c>
      <c r="B701" s="93" t="s">
        <v>1762</v>
      </c>
      <c r="C701" s="94">
        <v>52086.370484124534</v>
      </c>
      <c r="F701" s="93" t="s">
        <v>411</v>
      </c>
      <c r="G701" s="93" t="s">
        <v>1666</v>
      </c>
      <c r="H701" s="94">
        <v>62254.431364613571</v>
      </c>
    </row>
    <row r="702" spans="1:8" x14ac:dyDescent="0.2">
      <c r="A702" s="93" t="s">
        <v>559</v>
      </c>
      <c r="B702" s="93" t="s">
        <v>1814</v>
      </c>
      <c r="C702" s="94">
        <v>54781.733538065673</v>
      </c>
      <c r="F702" s="93" t="s">
        <v>725</v>
      </c>
      <c r="G702" s="93" t="s">
        <v>1979</v>
      </c>
      <c r="H702" s="94">
        <v>68490.896172718378</v>
      </c>
    </row>
    <row r="703" spans="1:8" x14ac:dyDescent="0.2">
      <c r="A703" s="93" t="s">
        <v>814</v>
      </c>
      <c r="B703" s="93" t="s">
        <v>2068</v>
      </c>
      <c r="C703" s="94">
        <v>65254.188625447372</v>
      </c>
      <c r="F703" s="93" t="s">
        <v>142</v>
      </c>
      <c r="G703" s="93" t="s">
        <v>1399</v>
      </c>
      <c r="H703" s="94">
        <v>41432.609384636242</v>
      </c>
    </row>
    <row r="704" spans="1:8" x14ac:dyDescent="0.2">
      <c r="A704" s="93" t="s">
        <v>815</v>
      </c>
      <c r="B704" s="93" t="s">
        <v>2069</v>
      </c>
      <c r="C704" s="94">
        <v>63589.09899532047</v>
      </c>
      <c r="F704" s="93" t="s">
        <v>231</v>
      </c>
      <c r="G704" s="93" t="s">
        <v>1488</v>
      </c>
      <c r="H704" s="94">
        <v>47073.951350448508</v>
      </c>
    </row>
    <row r="705" spans="1:8" x14ac:dyDescent="0.2">
      <c r="A705" s="93" t="s">
        <v>354</v>
      </c>
      <c r="B705" s="93" t="s">
        <v>1610</v>
      </c>
      <c r="C705" s="94">
        <v>37963.507360999654</v>
      </c>
      <c r="F705" s="93" t="s">
        <v>71</v>
      </c>
      <c r="G705" s="93" t="s">
        <v>1329</v>
      </c>
      <c r="H705" s="94">
        <v>50987.558682446725</v>
      </c>
    </row>
    <row r="706" spans="1:8" x14ac:dyDescent="0.2">
      <c r="A706" s="93" t="s">
        <v>118</v>
      </c>
      <c r="B706" s="93" t="s">
        <v>1376</v>
      </c>
      <c r="C706" s="94">
        <v>40502.217324470686</v>
      </c>
      <c r="F706" s="93" t="s">
        <v>592</v>
      </c>
      <c r="G706" s="93" t="s">
        <v>1847</v>
      </c>
      <c r="H706" s="94">
        <v>36658.045566282308</v>
      </c>
    </row>
    <row r="707" spans="1:8" x14ac:dyDescent="0.2">
      <c r="A707" s="93" t="s">
        <v>1101</v>
      </c>
      <c r="B707" s="93" t="s">
        <v>2355</v>
      </c>
      <c r="C707" s="94">
        <v>93681.491899360204</v>
      </c>
      <c r="F707" s="93" t="s">
        <v>294</v>
      </c>
      <c r="G707" s="93" t="s">
        <v>1550</v>
      </c>
      <c r="H707" s="94">
        <v>30341.139839907206</v>
      </c>
    </row>
    <row r="708" spans="1:8" x14ac:dyDescent="0.2">
      <c r="A708" s="93" t="s">
        <v>155</v>
      </c>
      <c r="B708" s="93" t="s">
        <v>1412</v>
      </c>
      <c r="C708" s="94">
        <v>44116.316243490095</v>
      </c>
      <c r="F708" s="93" t="s">
        <v>846</v>
      </c>
      <c r="G708" s="93" t="s">
        <v>2100</v>
      </c>
      <c r="H708" s="94">
        <v>47272.46950537755</v>
      </c>
    </row>
    <row r="709" spans="1:8" x14ac:dyDescent="0.2">
      <c r="A709" s="93" t="s">
        <v>456</v>
      </c>
      <c r="B709" s="93" t="s">
        <v>1711</v>
      </c>
      <c r="C709" s="94">
        <v>57713.308061014104</v>
      </c>
      <c r="F709" s="93" t="s">
        <v>402</v>
      </c>
      <c r="G709" s="93" t="s">
        <v>1657</v>
      </c>
      <c r="H709" s="94">
        <v>39622.349700007886</v>
      </c>
    </row>
    <row r="710" spans="1:8" x14ac:dyDescent="0.2">
      <c r="A710" s="93" t="s">
        <v>421</v>
      </c>
      <c r="B710" s="93" t="s">
        <v>1676</v>
      </c>
      <c r="C710" s="94">
        <v>54214.680919259285</v>
      </c>
      <c r="F710" s="93" t="s">
        <v>379</v>
      </c>
      <c r="G710" s="93" t="s">
        <v>1635</v>
      </c>
      <c r="H710" s="94">
        <v>60463.51548859122</v>
      </c>
    </row>
    <row r="711" spans="1:8" x14ac:dyDescent="0.2">
      <c r="A711" s="93" t="s">
        <v>228</v>
      </c>
      <c r="B711" s="93" t="s">
        <v>1485</v>
      </c>
      <c r="C711" s="94">
        <v>36210.031933856204</v>
      </c>
      <c r="F711" s="93" t="s">
        <v>172</v>
      </c>
      <c r="G711" s="93" t="s">
        <v>1429</v>
      </c>
      <c r="H711" s="94">
        <v>39373.732860013195</v>
      </c>
    </row>
    <row r="712" spans="1:8" x14ac:dyDescent="0.2">
      <c r="A712" s="93" t="s">
        <v>264</v>
      </c>
      <c r="B712" s="93" t="s">
        <v>1520</v>
      </c>
      <c r="C712" s="94">
        <v>35530.269469998617</v>
      </c>
      <c r="F712" s="93" t="s">
        <v>798</v>
      </c>
      <c r="G712" s="93" t="s">
        <v>2052</v>
      </c>
      <c r="H712" s="94">
        <v>44398.900456504416</v>
      </c>
    </row>
    <row r="713" spans="1:8" x14ac:dyDescent="0.2">
      <c r="A713" s="93" t="s">
        <v>816</v>
      </c>
      <c r="B713" s="93" t="s">
        <v>2070</v>
      </c>
      <c r="C713" s="94">
        <v>53462.047498712534</v>
      </c>
      <c r="F713" s="93" t="s">
        <v>918</v>
      </c>
      <c r="G713" s="93" t="s">
        <v>2172</v>
      </c>
      <c r="H713" s="94">
        <v>33251.266136241466</v>
      </c>
    </row>
    <row r="714" spans="1:8" x14ac:dyDescent="0.2">
      <c r="A714" s="93" t="s">
        <v>934</v>
      </c>
      <c r="B714" s="93" t="s">
        <v>2188</v>
      </c>
      <c r="C714" s="94">
        <v>51237.201683110237</v>
      </c>
      <c r="F714" s="93" t="s">
        <v>342</v>
      </c>
      <c r="G714" s="93" t="s">
        <v>1598</v>
      </c>
      <c r="H714" s="94">
        <v>40415.341747201797</v>
      </c>
    </row>
    <row r="715" spans="1:8" x14ac:dyDescent="0.2">
      <c r="A715" s="93" t="s">
        <v>656</v>
      </c>
      <c r="B715" s="93" t="s">
        <v>1911</v>
      </c>
      <c r="C715" s="94">
        <v>22545.821291263761</v>
      </c>
      <c r="F715" s="93" t="s">
        <v>439</v>
      </c>
      <c r="G715" s="93" t="s">
        <v>1694</v>
      </c>
      <c r="H715" s="94">
        <v>51533.095774153699</v>
      </c>
    </row>
    <row r="716" spans="1:8" x14ac:dyDescent="0.2">
      <c r="A716" s="93" t="s">
        <v>508</v>
      </c>
      <c r="B716" s="93" t="s">
        <v>1763</v>
      </c>
      <c r="C716" s="94">
        <v>33488.315490823428</v>
      </c>
      <c r="F716" s="93" t="s">
        <v>1227</v>
      </c>
      <c r="G716" s="93" t="s">
        <v>2481</v>
      </c>
      <c r="H716" s="94">
        <v>68358.749362164177</v>
      </c>
    </row>
    <row r="717" spans="1:8" x14ac:dyDescent="0.2">
      <c r="A717" s="93" t="s">
        <v>393</v>
      </c>
      <c r="B717" s="93" t="s">
        <v>1648</v>
      </c>
      <c r="C717" s="94">
        <v>24825.103377519939</v>
      </c>
      <c r="F717" s="93" t="s">
        <v>858</v>
      </c>
      <c r="G717" s="93" t="s">
        <v>2112</v>
      </c>
      <c r="H717" s="94">
        <v>84892.124967381926</v>
      </c>
    </row>
    <row r="718" spans="1:8" x14ac:dyDescent="0.2">
      <c r="A718" s="93" t="s">
        <v>394</v>
      </c>
      <c r="B718" s="93" t="s">
        <v>1649</v>
      </c>
      <c r="C718" s="94">
        <v>47675.436105104935</v>
      </c>
      <c r="F718" s="93" t="s">
        <v>97</v>
      </c>
      <c r="G718" s="93" t="s">
        <v>1355</v>
      </c>
      <c r="H718" s="94">
        <v>35150.212166918835</v>
      </c>
    </row>
    <row r="719" spans="1:8" x14ac:dyDescent="0.2">
      <c r="A719" s="93" t="s">
        <v>337</v>
      </c>
      <c r="B719" s="93" t="s">
        <v>1593</v>
      </c>
      <c r="C719" s="94">
        <v>40191.421002654068</v>
      </c>
      <c r="F719" s="93" t="s">
        <v>527</v>
      </c>
      <c r="G719" s="93" t="s">
        <v>1782</v>
      </c>
      <c r="H719" s="94">
        <v>37660.379397926095</v>
      </c>
    </row>
    <row r="720" spans="1:8" x14ac:dyDescent="0.2">
      <c r="A720" s="93" t="s">
        <v>604</v>
      </c>
      <c r="B720" s="93" t="s">
        <v>1859</v>
      </c>
      <c r="C720" s="94">
        <v>31255.327210454459</v>
      </c>
      <c r="F720" s="93" t="s">
        <v>718</v>
      </c>
      <c r="G720" s="93" t="s">
        <v>1972</v>
      </c>
      <c r="H720" s="94">
        <v>43058.11378796443</v>
      </c>
    </row>
    <row r="721" spans="1:8" x14ac:dyDescent="0.2">
      <c r="A721" s="93" t="s">
        <v>372</v>
      </c>
      <c r="B721" s="93" t="s">
        <v>1628</v>
      </c>
      <c r="C721" s="94">
        <v>38396.45483896129</v>
      </c>
      <c r="F721" s="93" t="s">
        <v>461</v>
      </c>
      <c r="G721" s="93" t="s">
        <v>1716</v>
      </c>
      <c r="H721" s="94">
        <v>50640.063765594648</v>
      </c>
    </row>
    <row r="722" spans="1:8" x14ac:dyDescent="0.2">
      <c r="A722" s="93" t="s">
        <v>605</v>
      </c>
      <c r="B722" s="93" t="s">
        <v>1860</v>
      </c>
      <c r="C722" s="94">
        <v>36761.466946072353</v>
      </c>
      <c r="F722" s="93" t="s">
        <v>910</v>
      </c>
      <c r="G722" s="93" t="s">
        <v>2164</v>
      </c>
      <c r="H722" s="94">
        <v>59775.215755166631</v>
      </c>
    </row>
    <row r="723" spans="1:8" x14ac:dyDescent="0.2">
      <c r="A723" s="93" t="s">
        <v>771</v>
      </c>
      <c r="B723" s="93" t="s">
        <v>2025</v>
      </c>
      <c r="C723" s="94">
        <v>34335.823251274654</v>
      </c>
      <c r="F723" s="93" t="s">
        <v>1248</v>
      </c>
      <c r="G723" s="93" t="s">
        <v>2502</v>
      </c>
      <c r="H723" s="94">
        <v>51497.294580328584</v>
      </c>
    </row>
    <row r="724" spans="1:8" x14ac:dyDescent="0.2">
      <c r="A724" s="93" t="s">
        <v>276</v>
      </c>
      <c r="B724" s="93" t="s">
        <v>1532</v>
      </c>
      <c r="C724" s="94">
        <v>49801.419479442287</v>
      </c>
      <c r="F724" s="93" t="s">
        <v>488</v>
      </c>
      <c r="G724" s="93" t="s">
        <v>1743</v>
      </c>
      <c r="H724" s="94">
        <v>43995.571138788102</v>
      </c>
    </row>
    <row r="725" spans="1:8" x14ac:dyDescent="0.2">
      <c r="A725" s="93" t="s">
        <v>935</v>
      </c>
      <c r="B725" s="93" t="s">
        <v>2189</v>
      </c>
      <c r="C725" s="94">
        <v>55765.569912183935</v>
      </c>
      <c r="F725" s="93" t="s">
        <v>1268</v>
      </c>
      <c r="G725" s="93" t="s">
        <v>2522</v>
      </c>
      <c r="H725" s="94">
        <v>65307.259193304693</v>
      </c>
    </row>
    <row r="726" spans="1:8" x14ac:dyDescent="0.2">
      <c r="A726" s="93" t="s">
        <v>373</v>
      </c>
      <c r="B726" s="93" t="s">
        <v>1629</v>
      </c>
      <c r="C726" s="94">
        <v>52437.32868140559</v>
      </c>
      <c r="F726" s="93" t="s">
        <v>851</v>
      </c>
      <c r="G726" s="93" t="s">
        <v>2105</v>
      </c>
      <c r="H726" s="94">
        <v>46092.561860946356</v>
      </c>
    </row>
    <row r="727" spans="1:8" x14ac:dyDescent="0.2">
      <c r="A727" s="93" t="s">
        <v>657</v>
      </c>
      <c r="B727" s="93" t="s">
        <v>1912</v>
      </c>
      <c r="C727" s="94">
        <v>32732.678221957765</v>
      </c>
      <c r="F727" s="93" t="s">
        <v>1117</v>
      </c>
      <c r="G727" s="93" t="s">
        <v>2371</v>
      </c>
      <c r="H727" s="94">
        <v>46224.318664056511</v>
      </c>
    </row>
    <row r="728" spans="1:8" x14ac:dyDescent="0.2">
      <c r="A728" s="93" t="s">
        <v>658</v>
      </c>
      <c r="B728" s="93" t="s">
        <v>1913</v>
      </c>
      <c r="C728" s="94">
        <v>39063.059975029268</v>
      </c>
      <c r="F728" s="93" t="s">
        <v>631</v>
      </c>
      <c r="G728" s="93" t="s">
        <v>1886</v>
      </c>
      <c r="H728" s="94">
        <v>35984.516611582731</v>
      </c>
    </row>
    <row r="729" spans="1:8" x14ac:dyDescent="0.2">
      <c r="A729" s="93" t="s">
        <v>1102</v>
      </c>
      <c r="B729" s="93" t="s">
        <v>2356</v>
      </c>
      <c r="C729" s="94">
        <v>74572.152569345475</v>
      </c>
      <c r="F729" s="93" t="s">
        <v>1176</v>
      </c>
      <c r="G729" s="93" t="s">
        <v>2430</v>
      </c>
      <c r="H729" s="94">
        <v>33398.855798689125</v>
      </c>
    </row>
    <row r="730" spans="1:8" x14ac:dyDescent="0.2">
      <c r="A730" s="93" t="s">
        <v>1103</v>
      </c>
      <c r="B730" s="93" t="s">
        <v>2357</v>
      </c>
      <c r="C730" s="94">
        <v>88021.359383389383</v>
      </c>
      <c r="F730" s="93" t="s">
        <v>953</v>
      </c>
      <c r="G730" s="93" t="s">
        <v>2207</v>
      </c>
      <c r="H730" s="94">
        <v>54049.345279956331</v>
      </c>
    </row>
    <row r="731" spans="1:8" x14ac:dyDescent="0.2">
      <c r="A731" s="93" t="s">
        <v>890</v>
      </c>
      <c r="B731" s="93" t="s">
        <v>2144</v>
      </c>
      <c r="C731" s="94">
        <v>31472.463905524051</v>
      </c>
      <c r="F731" s="93" t="s">
        <v>949</v>
      </c>
      <c r="G731" s="93" t="s">
        <v>2203</v>
      </c>
      <c r="H731" s="94">
        <v>37585.079799484083</v>
      </c>
    </row>
    <row r="732" spans="1:8" x14ac:dyDescent="0.2">
      <c r="A732" s="93" t="s">
        <v>891</v>
      </c>
      <c r="B732" s="93" t="s">
        <v>2145</v>
      </c>
      <c r="C732" s="94">
        <v>33837.961229317218</v>
      </c>
      <c r="F732" s="93" t="s">
        <v>179</v>
      </c>
      <c r="G732" s="93" t="s">
        <v>1436</v>
      </c>
      <c r="H732" s="94">
        <v>27130.663237654342</v>
      </c>
    </row>
    <row r="733" spans="1:8" x14ac:dyDescent="0.2">
      <c r="A733" s="93" t="s">
        <v>892</v>
      </c>
      <c r="B733" s="93" t="s">
        <v>2146</v>
      </c>
      <c r="C733" s="94">
        <v>76981.227223392096</v>
      </c>
      <c r="F733" s="93" t="s">
        <v>1196</v>
      </c>
      <c r="G733" s="93" t="s">
        <v>2450</v>
      </c>
      <c r="H733" s="94">
        <v>44087.777969779505</v>
      </c>
    </row>
    <row r="734" spans="1:8" x14ac:dyDescent="0.2">
      <c r="A734" s="93" t="s">
        <v>893</v>
      </c>
      <c r="B734" s="93" t="s">
        <v>2147</v>
      </c>
      <c r="C734" s="94">
        <v>45793.786686755397</v>
      </c>
      <c r="F734" s="93" t="s">
        <v>1007</v>
      </c>
      <c r="G734" s="93" t="s">
        <v>2261</v>
      </c>
      <c r="H734" s="94">
        <v>28179.979571213058</v>
      </c>
    </row>
    <row r="735" spans="1:8" x14ac:dyDescent="0.2">
      <c r="A735" s="93" t="s">
        <v>726</v>
      </c>
      <c r="B735" s="93" t="s">
        <v>1980</v>
      </c>
      <c r="C735" s="94">
        <v>86190.525694186654</v>
      </c>
      <c r="F735" s="93" t="s">
        <v>727</v>
      </c>
      <c r="G735" s="93" t="s">
        <v>1981</v>
      </c>
      <c r="H735" s="94">
        <v>101366.6837755801</v>
      </c>
    </row>
    <row r="736" spans="1:8" x14ac:dyDescent="0.2">
      <c r="A736" s="93" t="s">
        <v>1144</v>
      </c>
      <c r="B736" s="93" t="s">
        <v>2398</v>
      </c>
      <c r="C736" s="94">
        <v>34411.397616029681</v>
      </c>
      <c r="F736" s="93" t="s">
        <v>907</v>
      </c>
      <c r="G736" s="93" t="s">
        <v>2161</v>
      </c>
      <c r="H736" s="94">
        <v>42380.177349832338</v>
      </c>
    </row>
    <row r="737" spans="1:8" x14ac:dyDescent="0.2">
      <c r="A737" s="93" t="s">
        <v>868</v>
      </c>
      <c r="B737" s="93" t="s">
        <v>2122</v>
      </c>
      <c r="C737" s="94">
        <v>32161.026565297398</v>
      </c>
      <c r="F737" s="93" t="s">
        <v>467</v>
      </c>
      <c r="G737" s="93" t="s">
        <v>1722</v>
      </c>
      <c r="H737" s="94">
        <v>145829.47976697551</v>
      </c>
    </row>
    <row r="738" spans="1:8" x14ac:dyDescent="0.2">
      <c r="A738" s="93" t="s">
        <v>781</v>
      </c>
      <c r="B738" s="93" t="s">
        <v>2035</v>
      </c>
      <c r="C738" s="94">
        <v>47530.788860365537</v>
      </c>
      <c r="F738" s="93" t="s">
        <v>1041</v>
      </c>
      <c r="G738" s="93" t="s">
        <v>2295</v>
      </c>
      <c r="H738" s="94">
        <v>47364.542568291865</v>
      </c>
    </row>
    <row r="739" spans="1:8" x14ac:dyDescent="0.2">
      <c r="A739" s="93" t="s">
        <v>782</v>
      </c>
      <c r="B739" s="93" t="s">
        <v>2036</v>
      </c>
      <c r="C739" s="94">
        <v>44486.937776442035</v>
      </c>
      <c r="F739" s="93" t="s">
        <v>951</v>
      </c>
      <c r="G739" s="93" t="s">
        <v>2205</v>
      </c>
      <c r="H739" s="94">
        <v>28318.866985793647</v>
      </c>
    </row>
    <row r="740" spans="1:8" x14ac:dyDescent="0.2">
      <c r="A740" s="93" t="s">
        <v>783</v>
      </c>
      <c r="B740" s="93" t="s">
        <v>2037</v>
      </c>
      <c r="C740" s="94">
        <v>45032.121088469503</v>
      </c>
      <c r="F740" s="93" t="s">
        <v>1295</v>
      </c>
      <c r="G740" s="93" t="s">
        <v>2549</v>
      </c>
      <c r="H740" s="94">
        <v>49366.275829614904</v>
      </c>
    </row>
    <row r="741" spans="1:8" x14ac:dyDescent="0.2">
      <c r="A741" s="93" t="s">
        <v>784</v>
      </c>
      <c r="B741" s="93" t="s">
        <v>2038</v>
      </c>
      <c r="C741" s="94">
        <v>50886.541044035548</v>
      </c>
      <c r="F741" s="93" t="s">
        <v>1108</v>
      </c>
      <c r="G741" s="93" t="s">
        <v>2362</v>
      </c>
      <c r="H741" s="94">
        <v>64042.182409556153</v>
      </c>
    </row>
    <row r="742" spans="1:8" x14ac:dyDescent="0.2">
      <c r="A742" s="93" t="s">
        <v>1019</v>
      </c>
      <c r="B742" s="93" t="s">
        <v>2273</v>
      </c>
      <c r="C742" s="94">
        <v>46575.309223464741</v>
      </c>
      <c r="F742" s="93" t="s">
        <v>344</v>
      </c>
      <c r="G742" s="93" t="s">
        <v>1600</v>
      </c>
      <c r="H742" s="94">
        <v>32211.892544205672</v>
      </c>
    </row>
    <row r="743" spans="1:8" x14ac:dyDescent="0.2">
      <c r="A743" s="93" t="s">
        <v>955</v>
      </c>
      <c r="B743" s="93" t="s">
        <v>2209</v>
      </c>
      <c r="C743" s="94">
        <v>39335.396461133627</v>
      </c>
      <c r="F743" s="93" t="s">
        <v>739</v>
      </c>
      <c r="G743" s="93" t="s">
        <v>1993</v>
      </c>
      <c r="H743" s="94">
        <v>32996.137073581842</v>
      </c>
    </row>
    <row r="744" spans="1:8" x14ac:dyDescent="0.2">
      <c r="A744" s="93" t="s">
        <v>1070</v>
      </c>
      <c r="B744" s="93" t="s">
        <v>2324</v>
      </c>
      <c r="C744" s="94">
        <v>51170.94414601606</v>
      </c>
      <c r="F744" s="93" t="s">
        <v>1273</v>
      </c>
      <c r="G744" s="93" t="s">
        <v>2527</v>
      </c>
      <c r="H744" s="94">
        <v>48607.4649832508</v>
      </c>
    </row>
    <row r="745" spans="1:8" x14ac:dyDescent="0.2">
      <c r="A745" s="93" t="s">
        <v>900</v>
      </c>
      <c r="B745" s="93" t="s">
        <v>2154</v>
      </c>
      <c r="C745" s="94">
        <v>62629.738126343014</v>
      </c>
      <c r="F745" s="93" t="s">
        <v>888</v>
      </c>
      <c r="G745" s="93" t="s">
        <v>2142</v>
      </c>
      <c r="H745" s="94">
        <v>40911.936354287085</v>
      </c>
    </row>
    <row r="746" spans="1:8" x14ac:dyDescent="0.2">
      <c r="A746" s="93" t="s">
        <v>1059</v>
      </c>
      <c r="B746" s="93" t="s">
        <v>2313</v>
      </c>
      <c r="C746" s="94">
        <v>88556.206227288494</v>
      </c>
      <c r="F746" s="93" t="s">
        <v>803</v>
      </c>
      <c r="G746" s="93" t="s">
        <v>2057</v>
      </c>
      <c r="H746" s="94">
        <v>151860.91194468774</v>
      </c>
    </row>
    <row r="747" spans="1:8" x14ac:dyDescent="0.2">
      <c r="A747" s="93" t="s">
        <v>156</v>
      </c>
      <c r="B747" s="93" t="s">
        <v>1413</v>
      </c>
      <c r="C747" s="94">
        <v>90458.833776506304</v>
      </c>
      <c r="F747" s="93" t="s">
        <v>708</v>
      </c>
      <c r="G747" s="93" t="s">
        <v>1962</v>
      </c>
      <c r="H747" s="94">
        <v>69837.295630871042</v>
      </c>
    </row>
    <row r="748" spans="1:8" x14ac:dyDescent="0.2">
      <c r="A748" s="93" t="s">
        <v>936</v>
      </c>
      <c r="B748" s="93" t="s">
        <v>2190</v>
      </c>
      <c r="C748" s="94">
        <v>53548.859523223233</v>
      </c>
      <c r="F748" s="93" t="s">
        <v>1210</v>
      </c>
      <c r="G748" s="93" t="s">
        <v>2464</v>
      </c>
      <c r="H748" s="94">
        <v>38057.637576863803</v>
      </c>
    </row>
    <row r="749" spans="1:8" x14ac:dyDescent="0.2">
      <c r="A749" s="93" t="s">
        <v>1104</v>
      </c>
      <c r="B749" s="93" t="s">
        <v>2358</v>
      </c>
      <c r="C749" s="94">
        <v>205486.43254555878</v>
      </c>
      <c r="F749" s="93" t="s">
        <v>793</v>
      </c>
      <c r="G749" s="93" t="s">
        <v>2047</v>
      </c>
      <c r="H749" s="94">
        <v>112737.03249782589</v>
      </c>
    </row>
    <row r="750" spans="1:8" x14ac:dyDescent="0.2">
      <c r="A750" s="93" t="s">
        <v>1235</v>
      </c>
      <c r="B750" s="93" t="s">
        <v>2489</v>
      </c>
      <c r="C750" s="94">
        <v>53127.280539541956</v>
      </c>
      <c r="F750" s="93" t="s">
        <v>125</v>
      </c>
      <c r="G750" s="93" t="s">
        <v>1383</v>
      </c>
      <c r="H750" s="94">
        <v>40444.923969347336</v>
      </c>
    </row>
    <row r="751" spans="1:8" x14ac:dyDescent="0.2">
      <c r="A751" s="93" t="s">
        <v>1207</v>
      </c>
      <c r="B751" s="93" t="s">
        <v>2461</v>
      </c>
      <c r="C751" s="94">
        <v>51901.540816265537</v>
      </c>
      <c r="F751" s="93" t="s">
        <v>972</v>
      </c>
      <c r="G751" s="93" t="s">
        <v>2226</v>
      </c>
      <c r="H751" s="94">
        <v>35827.941251739307</v>
      </c>
    </row>
    <row r="752" spans="1:8" x14ac:dyDescent="0.2">
      <c r="A752" s="93" t="s">
        <v>1244</v>
      </c>
      <c r="B752" s="93" t="s">
        <v>2498</v>
      </c>
      <c r="C752" s="94">
        <v>45295.886435436187</v>
      </c>
      <c r="F752" s="93" t="s">
        <v>711</v>
      </c>
      <c r="G752" s="93" t="s">
        <v>1965</v>
      </c>
      <c r="H752" s="94">
        <v>70417.217898666509</v>
      </c>
    </row>
    <row r="753" spans="1:8" x14ac:dyDescent="0.2">
      <c r="A753" s="93" t="s">
        <v>901</v>
      </c>
      <c r="B753" s="93" t="s">
        <v>2155</v>
      </c>
      <c r="C753" s="94">
        <v>72457.50313800537</v>
      </c>
      <c r="F753" s="93" t="s">
        <v>419</v>
      </c>
      <c r="G753" s="93" t="s">
        <v>1674</v>
      </c>
      <c r="H753" s="94">
        <v>41258.009480635919</v>
      </c>
    </row>
    <row r="754" spans="1:8" x14ac:dyDescent="0.2">
      <c r="A754" s="93" t="s">
        <v>1272</v>
      </c>
      <c r="B754" s="93" t="s">
        <v>2526</v>
      </c>
      <c r="C754" s="94">
        <v>37913.845999963043</v>
      </c>
      <c r="F754" s="93" t="s">
        <v>441</v>
      </c>
      <c r="G754" s="93" t="s">
        <v>1696</v>
      </c>
      <c r="H754" s="94">
        <v>57545.490553328229</v>
      </c>
    </row>
    <row r="755" spans="1:8" x14ac:dyDescent="0.2">
      <c r="A755" s="93" t="s">
        <v>585</v>
      </c>
      <c r="B755" s="93" t="s">
        <v>1840</v>
      </c>
      <c r="C755" s="94">
        <v>25524.803103013743</v>
      </c>
      <c r="F755" s="93" t="s">
        <v>1001</v>
      </c>
      <c r="G755" s="93" t="s">
        <v>2255</v>
      </c>
      <c r="H755" s="94">
        <v>41819.876631495863</v>
      </c>
    </row>
    <row r="756" spans="1:8" x14ac:dyDescent="0.2">
      <c r="A756" s="93" t="s">
        <v>1282</v>
      </c>
      <c r="B756" s="93" t="s">
        <v>2536</v>
      </c>
      <c r="C756" s="94">
        <v>104854.48959268571</v>
      </c>
      <c r="F756" s="93" t="s">
        <v>588</v>
      </c>
      <c r="G756" s="93" t="s">
        <v>1843</v>
      </c>
      <c r="H756" s="94">
        <v>53813.528411526619</v>
      </c>
    </row>
    <row r="757" spans="1:8" x14ac:dyDescent="0.2">
      <c r="A757" s="93" t="s">
        <v>1145</v>
      </c>
      <c r="B757" s="93" t="s">
        <v>2399</v>
      </c>
      <c r="C757" s="94">
        <v>31062.503669091326</v>
      </c>
      <c r="F757" s="93" t="s">
        <v>756</v>
      </c>
      <c r="G757" s="93" t="s">
        <v>2010</v>
      </c>
      <c r="H757" s="94">
        <v>32242.565653486487</v>
      </c>
    </row>
    <row r="758" spans="1:8" x14ac:dyDescent="0.2">
      <c r="A758" s="93" t="s">
        <v>1314</v>
      </c>
      <c r="B758" s="93" t="s">
        <v>2568</v>
      </c>
      <c r="C758" s="94">
        <v>43031.290452861445</v>
      </c>
      <c r="F758" s="93" t="s">
        <v>119</v>
      </c>
      <c r="G758" s="93" t="s">
        <v>1377</v>
      </c>
      <c r="H758" s="94">
        <v>37935.352654297334</v>
      </c>
    </row>
    <row r="759" spans="1:8" x14ac:dyDescent="0.2">
      <c r="A759" s="93" t="s">
        <v>92</v>
      </c>
      <c r="B759" s="93" t="s">
        <v>1350</v>
      </c>
      <c r="C759" s="94">
        <v>50408.606833140861</v>
      </c>
      <c r="F759" s="93" t="s">
        <v>263</v>
      </c>
      <c r="G759" s="93" t="s">
        <v>1519</v>
      </c>
      <c r="H759" s="94">
        <v>41838.950024553043</v>
      </c>
    </row>
    <row r="760" spans="1:8" x14ac:dyDescent="0.2">
      <c r="A760" s="93" t="s">
        <v>968</v>
      </c>
      <c r="B760" s="93" t="s">
        <v>2222</v>
      </c>
      <c r="C760" s="94">
        <v>47743.819934151805</v>
      </c>
      <c r="F760" s="93" t="s">
        <v>779</v>
      </c>
      <c r="G760" s="93" t="s">
        <v>2033</v>
      </c>
      <c r="H760" s="94">
        <v>88371.345816412999</v>
      </c>
    </row>
    <row r="761" spans="1:8" x14ac:dyDescent="0.2">
      <c r="A761" s="93" t="s">
        <v>739</v>
      </c>
      <c r="B761" s="93" t="s">
        <v>1993</v>
      </c>
      <c r="C761" s="94">
        <v>32996.137073581842</v>
      </c>
      <c r="F761" s="93" t="s">
        <v>760</v>
      </c>
      <c r="G761" s="93" t="s">
        <v>2014</v>
      </c>
      <c r="H761" s="94">
        <v>18345.252624812558</v>
      </c>
    </row>
    <row r="762" spans="1:8" x14ac:dyDescent="0.2">
      <c r="A762" s="93" t="s">
        <v>248</v>
      </c>
      <c r="B762" s="93" t="s">
        <v>1505</v>
      </c>
      <c r="C762" s="94">
        <v>46636.234666730976</v>
      </c>
      <c r="F762" s="93" t="s">
        <v>1061</v>
      </c>
      <c r="G762" s="93" t="s">
        <v>2315</v>
      </c>
      <c r="H762" s="94">
        <v>125155.1801089207</v>
      </c>
    </row>
    <row r="763" spans="1:8" x14ac:dyDescent="0.2">
      <c r="A763" s="93" t="s">
        <v>1274</v>
      </c>
      <c r="B763" s="93" t="s">
        <v>2528</v>
      </c>
      <c r="C763" s="94">
        <v>27864.539910895037</v>
      </c>
      <c r="F763" s="93" t="s">
        <v>1109</v>
      </c>
      <c r="G763" s="93" t="s">
        <v>2363</v>
      </c>
      <c r="H763" s="94">
        <v>151275.1540498322</v>
      </c>
    </row>
    <row r="764" spans="1:8" x14ac:dyDescent="0.2">
      <c r="A764" s="93" t="s">
        <v>937</v>
      </c>
      <c r="B764" s="93" t="s">
        <v>2191</v>
      </c>
      <c r="C764" s="94">
        <v>42262.662060615708</v>
      </c>
      <c r="F764" s="93" t="s">
        <v>195</v>
      </c>
      <c r="G764" s="93" t="s">
        <v>1452</v>
      </c>
      <c r="H764" s="94">
        <v>57809.004507651167</v>
      </c>
    </row>
    <row r="765" spans="1:8" x14ac:dyDescent="0.2">
      <c r="A765" s="93" t="s">
        <v>318</v>
      </c>
      <c r="B765" s="93" t="s">
        <v>1574</v>
      </c>
      <c r="C765" s="94">
        <v>70406.158484343352</v>
      </c>
      <c r="F765" s="93" t="s">
        <v>661</v>
      </c>
      <c r="G765" s="93" t="s">
        <v>1916</v>
      </c>
      <c r="H765" s="94">
        <v>45426.519377150864</v>
      </c>
    </row>
    <row r="766" spans="1:8" x14ac:dyDescent="0.2">
      <c r="A766" s="93" t="s">
        <v>785</v>
      </c>
      <c r="B766" s="93" t="s">
        <v>2039</v>
      </c>
      <c r="C766" s="94">
        <v>235404.08049280188</v>
      </c>
      <c r="F766" s="93" t="s">
        <v>664</v>
      </c>
      <c r="G766" s="93" t="s">
        <v>1919</v>
      </c>
      <c r="H766" s="94">
        <v>43849.728611649625</v>
      </c>
    </row>
    <row r="767" spans="1:8" x14ac:dyDescent="0.2">
      <c r="A767" s="93" t="s">
        <v>994</v>
      </c>
      <c r="B767" s="93" t="s">
        <v>2248</v>
      </c>
      <c r="C767" s="94">
        <v>67608.517673278024</v>
      </c>
      <c r="F767" s="93" t="s">
        <v>797</v>
      </c>
      <c r="G767" s="93" t="s">
        <v>2051</v>
      </c>
      <c r="H767" s="94">
        <v>60349.959710397459</v>
      </c>
    </row>
    <row r="768" spans="1:8" x14ac:dyDescent="0.2">
      <c r="A768" s="93" t="s">
        <v>995</v>
      </c>
      <c r="B768" s="93" t="s">
        <v>2249</v>
      </c>
      <c r="C768" s="94">
        <v>102326.79623227064</v>
      </c>
      <c r="F768" s="93" t="s">
        <v>924</v>
      </c>
      <c r="G768" s="93" t="s">
        <v>2178</v>
      </c>
      <c r="H768" s="94">
        <v>47009.037089302357</v>
      </c>
    </row>
    <row r="769" spans="1:8" x14ac:dyDescent="0.2">
      <c r="A769" s="93" t="s">
        <v>355</v>
      </c>
      <c r="B769" s="93" t="s">
        <v>1611</v>
      </c>
      <c r="C769" s="94">
        <v>42449.563038799693</v>
      </c>
      <c r="F769" s="93" t="s">
        <v>366</v>
      </c>
      <c r="G769" s="93" t="s">
        <v>1622</v>
      </c>
      <c r="H769" s="94">
        <v>77520.91531126987</v>
      </c>
    </row>
    <row r="770" spans="1:8" x14ac:dyDescent="0.2">
      <c r="A770" s="93" t="s">
        <v>356</v>
      </c>
      <c r="B770" s="93" t="s">
        <v>1612</v>
      </c>
      <c r="C770" s="94">
        <v>40025.416010205365</v>
      </c>
      <c r="F770" s="93" t="s">
        <v>1040</v>
      </c>
      <c r="G770" s="93" t="s">
        <v>2294</v>
      </c>
      <c r="H770" s="94">
        <v>87909.984147513227</v>
      </c>
    </row>
    <row r="771" spans="1:8" x14ac:dyDescent="0.2">
      <c r="A771" s="93" t="s">
        <v>457</v>
      </c>
      <c r="B771" s="93" t="s">
        <v>1712</v>
      </c>
      <c r="C771" s="94">
        <v>52232.108509542668</v>
      </c>
      <c r="F771" s="93" t="s">
        <v>1088</v>
      </c>
      <c r="G771" s="93" t="s">
        <v>2342</v>
      </c>
      <c r="H771" s="94">
        <v>35006.871886653083</v>
      </c>
    </row>
    <row r="772" spans="1:8" x14ac:dyDescent="0.2">
      <c r="A772" s="93" t="s">
        <v>374</v>
      </c>
      <c r="B772" s="93" t="s">
        <v>1630</v>
      </c>
      <c r="C772" s="94">
        <v>38600.10525880559</v>
      </c>
      <c r="F772" s="93" t="s">
        <v>1072</v>
      </c>
      <c r="G772" s="93" t="s">
        <v>2326</v>
      </c>
      <c r="H772" s="94">
        <v>37908.203893744081</v>
      </c>
    </row>
    <row r="773" spans="1:8" x14ac:dyDescent="0.2">
      <c r="A773" s="93" t="s">
        <v>119</v>
      </c>
      <c r="B773" s="93" t="s">
        <v>1377</v>
      </c>
      <c r="C773" s="94">
        <v>37935.352654297334</v>
      </c>
      <c r="F773" s="93" t="s">
        <v>374</v>
      </c>
      <c r="G773" s="93" t="s">
        <v>1630</v>
      </c>
      <c r="H773" s="94">
        <v>38600.10525880559</v>
      </c>
    </row>
    <row r="774" spans="1:8" x14ac:dyDescent="0.2">
      <c r="A774" s="93" t="s">
        <v>292</v>
      </c>
      <c r="B774" s="93" t="s">
        <v>1548</v>
      </c>
      <c r="C774" s="94">
        <v>75286.774493694174</v>
      </c>
      <c r="F774" s="93" t="s">
        <v>192</v>
      </c>
      <c r="G774" s="93" t="s">
        <v>1449</v>
      </c>
      <c r="H774" s="94">
        <v>44138.360388424298</v>
      </c>
    </row>
    <row r="775" spans="1:8" x14ac:dyDescent="0.2">
      <c r="A775" s="93" t="s">
        <v>175</v>
      </c>
      <c r="B775" s="93" t="s">
        <v>1432</v>
      </c>
      <c r="C775" s="94">
        <v>56069.564422403164</v>
      </c>
      <c r="F775" s="93" t="s">
        <v>878</v>
      </c>
      <c r="G775" s="93" t="s">
        <v>2132</v>
      </c>
      <c r="H775" s="94">
        <v>51613.737846674645</v>
      </c>
    </row>
    <row r="776" spans="1:8" x14ac:dyDescent="0.2">
      <c r="A776" s="93" t="s">
        <v>1003</v>
      </c>
      <c r="B776" s="93" t="s">
        <v>2257</v>
      </c>
      <c r="C776" s="94">
        <v>83478.883046742587</v>
      </c>
      <c r="F776" s="93" t="s">
        <v>1013</v>
      </c>
      <c r="G776" s="93" t="s">
        <v>2267</v>
      </c>
      <c r="H776" s="94">
        <v>42848.990828236929</v>
      </c>
    </row>
    <row r="777" spans="1:8" x14ac:dyDescent="0.2">
      <c r="A777" s="93" t="s">
        <v>1004</v>
      </c>
      <c r="B777" s="93" t="s">
        <v>2258</v>
      </c>
      <c r="C777" s="94">
        <v>54070.814927734638</v>
      </c>
      <c r="F777" s="93" t="s">
        <v>1222</v>
      </c>
      <c r="G777" s="93" t="s">
        <v>2476</v>
      </c>
      <c r="H777" s="94">
        <v>31563.534010948191</v>
      </c>
    </row>
    <row r="778" spans="1:8" x14ac:dyDescent="0.2">
      <c r="A778" s="93" t="s">
        <v>1005</v>
      </c>
      <c r="B778" s="93" t="s">
        <v>2259</v>
      </c>
      <c r="C778" s="94">
        <v>43065.413822781797</v>
      </c>
      <c r="F778" s="93" t="s">
        <v>632</v>
      </c>
      <c r="G778" s="93" t="s">
        <v>1887</v>
      </c>
      <c r="H778" s="94">
        <v>43615.077550522452</v>
      </c>
    </row>
    <row r="779" spans="1:8" x14ac:dyDescent="0.2">
      <c r="A779" s="93" t="s">
        <v>1006</v>
      </c>
      <c r="B779" s="93" t="s">
        <v>2260</v>
      </c>
      <c r="C779" s="94">
        <v>47240.33182192775</v>
      </c>
      <c r="F779" s="93" t="s">
        <v>364</v>
      </c>
      <c r="G779" s="93" t="s">
        <v>1620</v>
      </c>
      <c r="H779" s="94">
        <v>42200.650378848033</v>
      </c>
    </row>
    <row r="780" spans="1:8" x14ac:dyDescent="0.2">
      <c r="A780" s="93" t="s">
        <v>319</v>
      </c>
      <c r="B780" s="93" t="s">
        <v>1575</v>
      </c>
      <c r="C780" s="94">
        <v>74030.883257141933</v>
      </c>
      <c r="F780" s="93" t="s">
        <v>92</v>
      </c>
      <c r="G780" s="93" t="s">
        <v>1350</v>
      </c>
      <c r="H780" s="94">
        <v>50408.606833140861</v>
      </c>
    </row>
    <row r="781" spans="1:8" x14ac:dyDescent="0.2">
      <c r="A781" s="93" t="s">
        <v>1236</v>
      </c>
      <c r="B781" s="93" t="s">
        <v>2490</v>
      </c>
      <c r="C781" s="94">
        <v>38870.696907336627</v>
      </c>
      <c r="F781" s="93" t="s">
        <v>683</v>
      </c>
      <c r="G781" s="93" t="s">
        <v>1937</v>
      </c>
      <c r="H781" s="94">
        <v>32090.85367124078</v>
      </c>
    </row>
    <row r="782" spans="1:8" x14ac:dyDescent="0.2">
      <c r="A782" s="93" t="s">
        <v>1146</v>
      </c>
      <c r="B782" s="93" t="s">
        <v>2400</v>
      </c>
      <c r="C782" s="94">
        <v>55374.008839411646</v>
      </c>
      <c r="F782" s="93" t="s">
        <v>1194</v>
      </c>
      <c r="G782" s="93" t="s">
        <v>2448</v>
      </c>
      <c r="H782" s="94">
        <v>55995.903044996201</v>
      </c>
    </row>
    <row r="783" spans="1:8" x14ac:dyDescent="0.2">
      <c r="A783" s="93" t="s">
        <v>1040</v>
      </c>
      <c r="B783" s="93" t="s">
        <v>2294</v>
      </c>
      <c r="C783" s="94">
        <v>87909.984147513227</v>
      </c>
      <c r="F783" s="93" t="s">
        <v>1157</v>
      </c>
      <c r="G783" s="93" t="s">
        <v>2411</v>
      </c>
      <c r="H783" s="94">
        <v>48942.580057560997</v>
      </c>
    </row>
    <row r="784" spans="1:8" x14ac:dyDescent="0.2">
      <c r="A784" s="93" t="s">
        <v>1275</v>
      </c>
      <c r="B784" s="93" t="s">
        <v>2529</v>
      </c>
      <c r="C784" s="94">
        <v>28338.478033048195</v>
      </c>
      <c r="F784" s="93" t="s">
        <v>651</v>
      </c>
      <c r="G784" s="93" t="s">
        <v>1906</v>
      </c>
      <c r="H784" s="94">
        <v>29209.087763473297</v>
      </c>
    </row>
    <row r="785" spans="1:8" x14ac:dyDescent="0.2">
      <c r="A785" s="93" t="s">
        <v>1105</v>
      </c>
      <c r="B785" s="93" t="s">
        <v>2359</v>
      </c>
      <c r="C785" s="94">
        <v>59849.974223323974</v>
      </c>
      <c r="F785" s="93" t="s">
        <v>1062</v>
      </c>
      <c r="G785" s="93" t="s">
        <v>2316</v>
      </c>
      <c r="H785" s="94">
        <v>39984.029946468901</v>
      </c>
    </row>
    <row r="786" spans="1:8" x14ac:dyDescent="0.2">
      <c r="A786" s="93" t="s">
        <v>606</v>
      </c>
      <c r="B786" s="93" t="s">
        <v>1861</v>
      </c>
      <c r="C786" s="94">
        <v>27394.835763734722</v>
      </c>
      <c r="F786" s="93" t="s">
        <v>357</v>
      </c>
      <c r="G786" s="93" t="s">
        <v>1613</v>
      </c>
      <c r="H786" s="94">
        <v>110382.33497719436</v>
      </c>
    </row>
    <row r="787" spans="1:8" x14ac:dyDescent="0.2">
      <c r="A787" s="93" t="s">
        <v>688</v>
      </c>
      <c r="B787" s="93" t="s">
        <v>1942</v>
      </c>
      <c r="C787" s="94">
        <v>27852.561723948562</v>
      </c>
      <c r="F787" s="93" t="s">
        <v>1009</v>
      </c>
      <c r="G787" s="93" t="s">
        <v>2263</v>
      </c>
      <c r="H787" s="94">
        <v>27559.409597388985</v>
      </c>
    </row>
    <row r="788" spans="1:8" x14ac:dyDescent="0.2">
      <c r="A788" s="93" t="s">
        <v>395</v>
      </c>
      <c r="B788" s="93" t="s">
        <v>1650</v>
      </c>
      <c r="C788" s="94">
        <v>43122.108229073769</v>
      </c>
      <c r="F788" s="93" t="s">
        <v>940</v>
      </c>
      <c r="G788" s="93" t="s">
        <v>2194</v>
      </c>
      <c r="H788" s="94">
        <v>61282.306203192071</v>
      </c>
    </row>
    <row r="789" spans="1:8" x14ac:dyDescent="0.2">
      <c r="A789" s="93" t="s">
        <v>1020</v>
      </c>
      <c r="B789" s="93" t="s">
        <v>2274</v>
      </c>
      <c r="C789" s="94">
        <v>35076.46950289121</v>
      </c>
      <c r="F789" s="93" t="s">
        <v>597</v>
      </c>
      <c r="G789" s="93" t="s">
        <v>1852</v>
      </c>
      <c r="H789" s="94">
        <v>87737.531061500515</v>
      </c>
    </row>
    <row r="790" spans="1:8" x14ac:dyDescent="0.2">
      <c r="A790" s="93" t="s">
        <v>842</v>
      </c>
      <c r="B790" s="93" t="s">
        <v>2096</v>
      </c>
      <c r="C790" s="94">
        <v>102652.83887281227</v>
      </c>
      <c r="F790" s="93" t="s">
        <v>783</v>
      </c>
      <c r="G790" s="93" t="s">
        <v>2037</v>
      </c>
      <c r="H790" s="94">
        <v>45032.121088469503</v>
      </c>
    </row>
    <row r="791" spans="1:8" x14ac:dyDescent="0.2">
      <c r="A791" s="93" t="s">
        <v>969</v>
      </c>
      <c r="B791" s="93" t="s">
        <v>2223</v>
      </c>
      <c r="C791" s="94">
        <v>31291.34743866021</v>
      </c>
      <c r="F791" s="93" t="s">
        <v>87</v>
      </c>
      <c r="G791" s="93" t="s">
        <v>1345</v>
      </c>
      <c r="H791" s="94">
        <v>34522.541003898172</v>
      </c>
    </row>
    <row r="792" spans="1:8" x14ac:dyDescent="0.2">
      <c r="A792" s="93" t="s">
        <v>396</v>
      </c>
      <c r="B792" s="93" t="s">
        <v>1651</v>
      </c>
      <c r="C792" s="94">
        <v>29985.182704420662</v>
      </c>
      <c r="F792" s="93" t="s">
        <v>929</v>
      </c>
      <c r="G792" s="93" t="s">
        <v>2183</v>
      </c>
      <c r="H792" s="94">
        <v>41792.607309722815</v>
      </c>
    </row>
    <row r="793" spans="1:8" x14ac:dyDescent="0.2">
      <c r="A793" s="93" t="s">
        <v>375</v>
      </c>
      <c r="B793" s="93" t="s">
        <v>1631</v>
      </c>
      <c r="C793" s="94">
        <v>43413.875265403331</v>
      </c>
      <c r="F793" s="93" t="s">
        <v>1053</v>
      </c>
      <c r="G793" s="93" t="s">
        <v>2307</v>
      </c>
      <c r="H793" s="94">
        <v>42251.100961860306</v>
      </c>
    </row>
    <row r="794" spans="1:8" x14ac:dyDescent="0.2">
      <c r="A794" s="93" t="s">
        <v>1049</v>
      </c>
      <c r="B794" s="93" t="s">
        <v>2303</v>
      </c>
      <c r="C794" s="94">
        <v>45509.128865708262</v>
      </c>
      <c r="F794" s="93" t="s">
        <v>565</v>
      </c>
      <c r="G794" s="93" t="s">
        <v>1820</v>
      </c>
      <c r="H794" s="94">
        <v>53386.847964940338</v>
      </c>
    </row>
    <row r="795" spans="1:8" x14ac:dyDescent="0.2">
      <c r="A795" s="93" t="s">
        <v>448</v>
      </c>
      <c r="B795" s="93" t="s">
        <v>1703</v>
      </c>
      <c r="C795" s="94">
        <v>48205.94392758661</v>
      </c>
      <c r="F795" s="93" t="s">
        <v>1160</v>
      </c>
      <c r="G795" s="93" t="s">
        <v>2414</v>
      </c>
      <c r="H795" s="94">
        <v>30177.425661235284</v>
      </c>
    </row>
    <row r="796" spans="1:8" x14ac:dyDescent="0.2">
      <c r="A796" s="93" t="s">
        <v>449</v>
      </c>
      <c r="B796" s="93" t="s">
        <v>1704</v>
      </c>
      <c r="C796" s="94">
        <v>52337.318153723085</v>
      </c>
      <c r="F796" s="93" t="s">
        <v>821</v>
      </c>
      <c r="G796" s="93" t="s">
        <v>2075</v>
      </c>
      <c r="H796" s="94">
        <v>36185.740027898937</v>
      </c>
    </row>
    <row r="797" spans="1:8" x14ac:dyDescent="0.2">
      <c r="A797" s="93" t="s">
        <v>1106</v>
      </c>
      <c r="B797" s="93" t="s">
        <v>2360</v>
      </c>
      <c r="C797" s="94">
        <v>35914.392035504439</v>
      </c>
      <c r="F797" s="93" t="s">
        <v>296</v>
      </c>
      <c r="G797" s="93" t="s">
        <v>1552</v>
      </c>
      <c r="H797" s="94">
        <v>44785.520495315766</v>
      </c>
    </row>
    <row r="798" spans="1:8" x14ac:dyDescent="0.2">
      <c r="A798" s="93" t="s">
        <v>592</v>
      </c>
      <c r="B798" s="93" t="s">
        <v>1847</v>
      </c>
      <c r="C798" s="94">
        <v>36658.045566282308</v>
      </c>
      <c r="F798" s="93" t="s">
        <v>988</v>
      </c>
      <c r="G798" s="93" t="s">
        <v>2242</v>
      </c>
      <c r="H798" s="94">
        <v>50610.772231390569</v>
      </c>
    </row>
    <row r="799" spans="1:8" x14ac:dyDescent="0.2">
      <c r="A799" s="93" t="s">
        <v>659</v>
      </c>
      <c r="B799" s="93" t="s">
        <v>1914</v>
      </c>
      <c r="C799" s="94">
        <v>70644.478978821542</v>
      </c>
      <c r="F799" s="93" t="s">
        <v>127</v>
      </c>
      <c r="G799" s="93" t="s">
        <v>1385</v>
      </c>
      <c r="H799" s="94">
        <v>29796.604674035341</v>
      </c>
    </row>
    <row r="800" spans="1:8" x14ac:dyDescent="0.2">
      <c r="A800" s="93" t="s">
        <v>176</v>
      </c>
      <c r="B800" s="93" t="s">
        <v>1433</v>
      </c>
      <c r="C800" s="94">
        <v>60159.477996938353</v>
      </c>
      <c r="F800" s="93" t="s">
        <v>531</v>
      </c>
      <c r="G800" s="93" t="s">
        <v>1786</v>
      </c>
      <c r="H800" s="94">
        <v>41534.537092732222</v>
      </c>
    </row>
    <row r="801" spans="1:8" x14ac:dyDescent="0.2">
      <c r="A801" s="93" t="s">
        <v>157</v>
      </c>
      <c r="B801" s="93" t="s">
        <v>1414</v>
      </c>
      <c r="C801" s="94">
        <v>40435.928949778747</v>
      </c>
      <c r="F801" s="93" t="s">
        <v>368</v>
      </c>
      <c r="G801" s="93" t="s">
        <v>1624</v>
      </c>
      <c r="H801" s="94">
        <v>81335.834768436107</v>
      </c>
    </row>
    <row r="802" spans="1:8" x14ac:dyDescent="0.2">
      <c r="A802" s="93" t="s">
        <v>293</v>
      </c>
      <c r="B802" s="93" t="s">
        <v>1549</v>
      </c>
      <c r="C802" s="94">
        <v>38575.120584929333</v>
      </c>
      <c r="F802" s="93" t="s">
        <v>267</v>
      </c>
      <c r="G802" s="93" t="s">
        <v>1523</v>
      </c>
      <c r="H802" s="94">
        <v>27608.817088444775</v>
      </c>
    </row>
    <row r="803" spans="1:8" x14ac:dyDescent="0.2">
      <c r="A803" s="93" t="s">
        <v>249</v>
      </c>
      <c r="B803" s="93" t="s">
        <v>1506</v>
      </c>
      <c r="C803" s="94">
        <v>33822.947150437059</v>
      </c>
      <c r="F803" s="93" t="s">
        <v>499</v>
      </c>
      <c r="G803" s="93" t="s">
        <v>1754</v>
      </c>
      <c r="H803" s="94">
        <v>59643.315817199866</v>
      </c>
    </row>
    <row r="804" spans="1:8" x14ac:dyDescent="0.2">
      <c r="A804" s="93" t="s">
        <v>751</v>
      </c>
      <c r="B804" s="93" t="s">
        <v>2005</v>
      </c>
      <c r="C804" s="94">
        <v>43577.247726030284</v>
      </c>
      <c r="F804" s="93" t="s">
        <v>665</v>
      </c>
      <c r="G804" s="93" t="s">
        <v>1920</v>
      </c>
      <c r="H804" s="94">
        <v>60300.885256918235</v>
      </c>
    </row>
    <row r="805" spans="1:8" x14ac:dyDescent="0.2">
      <c r="A805" s="93" t="s">
        <v>257</v>
      </c>
      <c r="B805" s="93" t="s">
        <v>2636</v>
      </c>
      <c r="C805" s="94">
        <v>45147.867704596894</v>
      </c>
      <c r="F805" s="93" t="s">
        <v>514</v>
      </c>
      <c r="G805" s="93" t="s">
        <v>1769</v>
      </c>
      <c r="H805" s="94">
        <v>48863.675469313312</v>
      </c>
    </row>
    <row r="806" spans="1:8" x14ac:dyDescent="0.2">
      <c r="A806" s="93" t="s">
        <v>130</v>
      </c>
      <c r="B806" s="93" t="s">
        <v>1388</v>
      </c>
      <c r="C806" s="94">
        <v>25325.943074389495</v>
      </c>
      <c r="F806" s="93" t="s">
        <v>78</v>
      </c>
      <c r="G806" s="93" t="s">
        <v>1336</v>
      </c>
      <c r="H806" s="94">
        <v>30099.294548290767</v>
      </c>
    </row>
    <row r="807" spans="1:8" x14ac:dyDescent="0.2">
      <c r="A807" s="93" t="s">
        <v>120</v>
      </c>
      <c r="B807" s="93" t="s">
        <v>1378</v>
      </c>
      <c r="C807" s="94">
        <v>55059.764327908306</v>
      </c>
      <c r="F807" s="93" t="s">
        <v>250</v>
      </c>
      <c r="G807" s="93" t="s">
        <v>1507</v>
      </c>
      <c r="H807" s="94">
        <v>103582.70307214308</v>
      </c>
    </row>
    <row r="808" spans="1:8" x14ac:dyDescent="0.2">
      <c r="A808" s="93" t="s">
        <v>250</v>
      </c>
      <c r="B808" s="93" t="s">
        <v>1507</v>
      </c>
      <c r="C808" s="94">
        <v>103582.70307214308</v>
      </c>
      <c r="F808" s="93" t="s">
        <v>1226</v>
      </c>
      <c r="G808" s="93" t="s">
        <v>2480</v>
      </c>
      <c r="H808" s="94">
        <v>48405.165565283765</v>
      </c>
    </row>
    <row r="809" spans="1:8" x14ac:dyDescent="0.2">
      <c r="A809" s="93" t="s">
        <v>422</v>
      </c>
      <c r="B809" s="93" t="s">
        <v>1677</v>
      </c>
      <c r="C809" s="94">
        <v>41600.846667994309</v>
      </c>
      <c r="F809" s="93" t="s">
        <v>1284</v>
      </c>
      <c r="G809" s="93" t="s">
        <v>2538</v>
      </c>
      <c r="H809" s="94">
        <v>31137.139208108576</v>
      </c>
    </row>
    <row r="810" spans="1:8" x14ac:dyDescent="0.2">
      <c r="A810" s="93" t="s">
        <v>423</v>
      </c>
      <c r="B810" s="93" t="s">
        <v>1678</v>
      </c>
      <c r="C810" s="94">
        <v>66219.286056018245</v>
      </c>
      <c r="F810" s="93" t="s">
        <v>1058</v>
      </c>
      <c r="G810" s="93" t="s">
        <v>2312</v>
      </c>
      <c r="H810" s="94">
        <v>54064.450060168805</v>
      </c>
    </row>
    <row r="811" spans="1:8" x14ac:dyDescent="0.2">
      <c r="A811" s="93" t="s">
        <v>424</v>
      </c>
      <c r="B811" s="93" t="s">
        <v>1679</v>
      </c>
      <c r="C811" s="94">
        <v>51147.14108616201</v>
      </c>
      <c r="F811" s="93" t="s">
        <v>654</v>
      </c>
      <c r="G811" s="93" t="s">
        <v>1909</v>
      </c>
      <c r="H811" s="94">
        <v>33472.003121139402</v>
      </c>
    </row>
    <row r="812" spans="1:8" x14ac:dyDescent="0.2">
      <c r="A812" s="93" t="s">
        <v>1050</v>
      </c>
      <c r="B812" s="93" t="s">
        <v>2304</v>
      </c>
      <c r="C812" s="94">
        <v>38878.270264421779</v>
      </c>
      <c r="F812" s="93" t="s">
        <v>1115</v>
      </c>
      <c r="G812" s="93" t="s">
        <v>2369</v>
      </c>
      <c r="H812" s="94">
        <v>41058.232257463162</v>
      </c>
    </row>
    <row r="813" spans="1:8" x14ac:dyDescent="0.2">
      <c r="A813" s="93" t="s">
        <v>1029</v>
      </c>
      <c r="B813" s="93" t="s">
        <v>2283</v>
      </c>
      <c r="C813" s="94">
        <v>61272.558233225689</v>
      </c>
      <c r="F813" s="93" t="s">
        <v>123</v>
      </c>
      <c r="G813" s="93" t="s">
        <v>1381</v>
      </c>
      <c r="H813" s="94">
        <v>32408.650668114351</v>
      </c>
    </row>
    <row r="814" spans="1:8" x14ac:dyDescent="0.2">
      <c r="A814" s="93" t="s">
        <v>1030</v>
      </c>
      <c r="B814" s="93" t="s">
        <v>2284</v>
      </c>
      <c r="C814" s="94">
        <v>37527.276767607327</v>
      </c>
      <c r="F814" s="93" t="s">
        <v>462</v>
      </c>
      <c r="G814" s="93" t="s">
        <v>1717</v>
      </c>
      <c r="H814" s="94">
        <v>48789.475324097817</v>
      </c>
    </row>
    <row r="815" spans="1:8" x14ac:dyDescent="0.2">
      <c r="A815" s="93" t="s">
        <v>1031</v>
      </c>
      <c r="B815" s="93" t="s">
        <v>2285</v>
      </c>
      <c r="C815" s="94">
        <v>39722.173833809386</v>
      </c>
      <c r="F815" s="93" t="s">
        <v>523</v>
      </c>
      <c r="G815" s="93" t="s">
        <v>1778</v>
      </c>
      <c r="H815" s="94">
        <v>18902.804299250012</v>
      </c>
    </row>
    <row r="816" spans="1:8" x14ac:dyDescent="0.2">
      <c r="A816" s="93" t="s">
        <v>586</v>
      </c>
      <c r="B816" s="93" t="s">
        <v>1841</v>
      </c>
      <c r="C816" s="94">
        <v>29640.819817316038</v>
      </c>
      <c r="F816" s="93" t="s">
        <v>108</v>
      </c>
      <c r="G816" s="93" t="s">
        <v>1366</v>
      </c>
      <c r="H816" s="94">
        <v>52784.526369855077</v>
      </c>
    </row>
    <row r="817" spans="1:8" x14ac:dyDescent="0.2">
      <c r="A817" s="93" t="s">
        <v>516</v>
      </c>
      <c r="B817" s="93" t="s">
        <v>1771</v>
      </c>
      <c r="C817" s="94">
        <v>97267.401955928362</v>
      </c>
      <c r="F817" s="93" t="s">
        <v>696</v>
      </c>
      <c r="G817" s="93" t="s">
        <v>1950</v>
      </c>
      <c r="H817" s="94">
        <v>45007.026044019382</v>
      </c>
    </row>
    <row r="818" spans="1:8" x14ac:dyDescent="0.2">
      <c r="A818" s="93" t="s">
        <v>235</v>
      </c>
      <c r="B818" s="93" t="s">
        <v>1492</v>
      </c>
      <c r="C818" s="94">
        <v>50638.841003230926</v>
      </c>
      <c r="F818" s="93" t="s">
        <v>593</v>
      </c>
      <c r="G818" s="93" t="s">
        <v>1848</v>
      </c>
      <c r="H818" s="94">
        <v>65914.282265875678</v>
      </c>
    </row>
    <row r="819" spans="1:8" x14ac:dyDescent="0.2">
      <c r="A819" s="93" t="s">
        <v>271</v>
      </c>
      <c r="B819" s="93" t="s">
        <v>1527</v>
      </c>
      <c r="C819" s="94">
        <v>38223.457229627318</v>
      </c>
      <c r="F819" s="93" t="s">
        <v>401</v>
      </c>
      <c r="G819" s="93" t="s">
        <v>1656</v>
      </c>
      <c r="H819" s="94">
        <v>32552.252215671244</v>
      </c>
    </row>
    <row r="820" spans="1:8" x14ac:dyDescent="0.2">
      <c r="A820" s="93" t="s">
        <v>1147</v>
      </c>
      <c r="B820" s="93" t="s">
        <v>2401</v>
      </c>
      <c r="C820" s="94">
        <v>48253.167677050224</v>
      </c>
      <c r="F820" s="93" t="s">
        <v>737</v>
      </c>
      <c r="G820" s="93" t="s">
        <v>1991</v>
      </c>
      <c r="H820" s="94">
        <v>0</v>
      </c>
    </row>
    <row r="821" spans="1:8" x14ac:dyDescent="0.2">
      <c r="A821" s="93" t="s">
        <v>1148</v>
      </c>
      <c r="B821" s="93" t="s">
        <v>2402</v>
      </c>
      <c r="C821" s="94">
        <v>47821.954936717106</v>
      </c>
      <c r="F821" s="93" t="s">
        <v>1177</v>
      </c>
      <c r="G821" s="93" t="s">
        <v>2431</v>
      </c>
      <c r="H821" s="94">
        <v>41186.420452908969</v>
      </c>
    </row>
    <row r="822" spans="1:8" x14ac:dyDescent="0.2">
      <c r="A822" s="93" t="s">
        <v>320</v>
      </c>
      <c r="B822" s="93" t="s">
        <v>1576</v>
      </c>
      <c r="C822" s="94">
        <v>26675.716800577669</v>
      </c>
      <c r="F822" s="93" t="s">
        <v>726</v>
      </c>
      <c r="G822" s="93" t="s">
        <v>1980</v>
      </c>
      <c r="H822" s="94">
        <v>86190.525694186654</v>
      </c>
    </row>
    <row r="823" spans="1:8" x14ac:dyDescent="0.2">
      <c r="A823" s="93" t="s">
        <v>1248</v>
      </c>
      <c r="B823" s="93" t="s">
        <v>2502</v>
      </c>
      <c r="C823" s="94">
        <v>51497.294580328584</v>
      </c>
      <c r="F823" s="93" t="s">
        <v>601</v>
      </c>
      <c r="G823" s="93" t="s">
        <v>1856</v>
      </c>
      <c r="H823" s="94">
        <v>38351.861298781427</v>
      </c>
    </row>
    <row r="824" spans="1:8" x14ac:dyDescent="0.2">
      <c r="A824" s="93" t="s">
        <v>425</v>
      </c>
      <c r="B824" s="93" t="s">
        <v>1680</v>
      </c>
      <c r="C824" s="94">
        <v>36485.702083993747</v>
      </c>
      <c r="F824" s="93" t="s">
        <v>421</v>
      </c>
      <c r="G824" s="93" t="s">
        <v>1676</v>
      </c>
      <c r="H824" s="94">
        <v>54214.680919259285</v>
      </c>
    </row>
    <row r="825" spans="1:8" x14ac:dyDescent="0.2">
      <c r="A825" s="93" t="s">
        <v>158</v>
      </c>
      <c r="B825" s="93" t="s">
        <v>1415</v>
      </c>
      <c r="C825" s="94">
        <v>40104.16773013692</v>
      </c>
      <c r="F825" s="93" t="s">
        <v>464</v>
      </c>
      <c r="G825" s="93" t="s">
        <v>1719</v>
      </c>
      <c r="H825" s="94">
        <v>36829.85535176043</v>
      </c>
    </row>
    <row r="826" spans="1:8" x14ac:dyDescent="0.2">
      <c r="A826" s="93" t="s">
        <v>996</v>
      </c>
      <c r="B826" s="93" t="s">
        <v>2250</v>
      </c>
      <c r="C826" s="94">
        <v>52601.78314376976</v>
      </c>
      <c r="F826" s="93" t="s">
        <v>1049</v>
      </c>
      <c r="G826" s="93" t="s">
        <v>2303</v>
      </c>
      <c r="H826" s="94">
        <v>45509.128865708262</v>
      </c>
    </row>
    <row r="827" spans="1:8" x14ac:dyDescent="0.2">
      <c r="A827" s="93" t="s">
        <v>634</v>
      </c>
      <c r="B827" s="93" t="s">
        <v>1889</v>
      </c>
      <c r="C827" s="94">
        <v>56795.813487793792</v>
      </c>
      <c r="F827" s="93" t="s">
        <v>166</v>
      </c>
      <c r="G827" s="93" t="s">
        <v>1423</v>
      </c>
      <c r="H827" s="94">
        <v>49516.981523947848</v>
      </c>
    </row>
    <row r="828" spans="1:8" x14ac:dyDescent="0.2">
      <c r="A828" s="93" t="s">
        <v>838</v>
      </c>
      <c r="B828" s="93" t="s">
        <v>2092</v>
      </c>
      <c r="C828" s="94">
        <v>43076.714070043585</v>
      </c>
      <c r="F828" s="93" t="s">
        <v>225</v>
      </c>
      <c r="G828" s="93" t="s">
        <v>1482</v>
      </c>
      <c r="H828" s="94">
        <v>66454.762408966984</v>
      </c>
    </row>
    <row r="829" spans="1:8" x14ac:dyDescent="0.2">
      <c r="A829" s="93" t="s">
        <v>1034</v>
      </c>
      <c r="B829" s="93" t="s">
        <v>2288</v>
      </c>
      <c r="C829" s="94">
        <v>44978.914426959294</v>
      </c>
      <c r="F829" s="93" t="s">
        <v>993</v>
      </c>
      <c r="G829" s="93" t="s">
        <v>2247</v>
      </c>
      <c r="H829" s="94">
        <v>74886.131860332622</v>
      </c>
    </row>
    <row r="830" spans="1:8" x14ac:dyDescent="0.2">
      <c r="A830" s="93" t="s">
        <v>304</v>
      </c>
      <c r="B830" s="93" t="s">
        <v>1560</v>
      </c>
      <c r="C830" s="94">
        <v>52203.278532514523</v>
      </c>
      <c r="F830" s="93" t="s">
        <v>190</v>
      </c>
      <c r="G830" s="93" t="s">
        <v>1447</v>
      </c>
      <c r="H830" s="94">
        <v>59624.487162092824</v>
      </c>
    </row>
    <row r="831" spans="1:8" x14ac:dyDescent="0.2">
      <c r="A831" s="93" t="s">
        <v>131</v>
      </c>
      <c r="B831" s="93" t="s">
        <v>1389</v>
      </c>
      <c r="C831" s="94">
        <v>57143.677484999069</v>
      </c>
      <c r="F831" s="93" t="s">
        <v>249</v>
      </c>
      <c r="G831" s="93" t="s">
        <v>1506</v>
      </c>
      <c r="H831" s="94">
        <v>33822.947150437059</v>
      </c>
    </row>
    <row r="832" spans="1:8" x14ac:dyDescent="0.2">
      <c r="A832" s="93" t="s">
        <v>132</v>
      </c>
      <c r="B832" s="93" t="s">
        <v>1390</v>
      </c>
      <c r="C832" s="94">
        <v>27594.390466134624</v>
      </c>
      <c r="F832" s="93" t="s">
        <v>210</v>
      </c>
      <c r="G832" s="93" t="s">
        <v>1467</v>
      </c>
      <c r="H832" s="94">
        <v>52643.873703684745</v>
      </c>
    </row>
    <row r="833" spans="1:8" x14ac:dyDescent="0.2">
      <c r="A833" s="93" t="s">
        <v>133</v>
      </c>
      <c r="B833" s="93" t="s">
        <v>1391</v>
      </c>
      <c r="C833" s="94">
        <v>43303.257402286356</v>
      </c>
      <c r="F833" s="93" t="s">
        <v>134</v>
      </c>
      <c r="G833" s="93" t="s">
        <v>1392</v>
      </c>
      <c r="H833" s="94">
        <v>33714.336392842975</v>
      </c>
    </row>
    <row r="834" spans="1:8" x14ac:dyDescent="0.2">
      <c r="A834" s="93" t="s">
        <v>970</v>
      </c>
      <c r="B834" s="93" t="s">
        <v>2224</v>
      </c>
      <c r="C834" s="94">
        <v>63945.867903574137</v>
      </c>
      <c r="F834" s="93" t="s">
        <v>1110</v>
      </c>
      <c r="G834" s="93" t="s">
        <v>2364</v>
      </c>
      <c r="H834" s="94">
        <v>46661.231939297693</v>
      </c>
    </row>
    <row r="835" spans="1:8" x14ac:dyDescent="0.2">
      <c r="A835" s="93" t="s">
        <v>1237</v>
      </c>
      <c r="B835" s="93" t="s">
        <v>2491</v>
      </c>
      <c r="C835" s="94">
        <v>61193.879366076886</v>
      </c>
      <c r="F835" s="93" t="s">
        <v>882</v>
      </c>
      <c r="G835" s="93" t="s">
        <v>2136</v>
      </c>
      <c r="H835" s="94">
        <v>52740.841426677027</v>
      </c>
    </row>
    <row r="836" spans="1:8" x14ac:dyDescent="0.2">
      <c r="A836" s="93" t="s">
        <v>560</v>
      </c>
      <c r="B836" s="93" t="s">
        <v>1815</v>
      </c>
      <c r="C836" s="94">
        <v>73340.646764542093</v>
      </c>
      <c r="F836" s="93" t="s">
        <v>558</v>
      </c>
      <c r="G836" s="93" t="s">
        <v>1813</v>
      </c>
      <c r="H836" s="94">
        <v>47267.89559614069</v>
      </c>
    </row>
    <row r="837" spans="1:8" x14ac:dyDescent="0.2">
      <c r="A837" s="93" t="s">
        <v>561</v>
      </c>
      <c r="B837" s="93" t="s">
        <v>1816</v>
      </c>
      <c r="C837" s="94">
        <v>58888.059329032614</v>
      </c>
      <c r="F837" s="93" t="s">
        <v>723</v>
      </c>
      <c r="G837" s="93" t="s">
        <v>1977</v>
      </c>
      <c r="H837" s="94">
        <v>42077.846223877998</v>
      </c>
    </row>
    <row r="838" spans="1:8" x14ac:dyDescent="0.2">
      <c r="A838" s="93" t="s">
        <v>562</v>
      </c>
      <c r="B838" s="93" t="s">
        <v>1817</v>
      </c>
      <c r="C838" s="94">
        <v>41393.653219722735</v>
      </c>
      <c r="F838" s="93" t="s">
        <v>595</v>
      </c>
      <c r="G838" s="93" t="s">
        <v>1850</v>
      </c>
      <c r="H838" s="94">
        <v>51700.334940921413</v>
      </c>
    </row>
    <row r="839" spans="1:8" x14ac:dyDescent="0.2">
      <c r="A839" s="93" t="s">
        <v>1208</v>
      </c>
      <c r="B839" s="93" t="s">
        <v>2462</v>
      </c>
      <c r="C839" s="94">
        <v>26092.183309599644</v>
      </c>
      <c r="F839" s="93" t="s">
        <v>742</v>
      </c>
      <c r="G839" s="93" t="s">
        <v>1996</v>
      </c>
      <c r="H839" s="94">
        <v>53253.603017082445</v>
      </c>
    </row>
    <row r="840" spans="1:8" x14ac:dyDescent="0.2">
      <c r="A840" s="93" t="s">
        <v>938</v>
      </c>
      <c r="B840" s="93" t="s">
        <v>2192</v>
      </c>
      <c r="C840" s="94">
        <v>73799.636043836086</v>
      </c>
      <c r="F840" s="93" t="s">
        <v>281</v>
      </c>
      <c r="G840" s="93" t="s">
        <v>1537</v>
      </c>
      <c r="H840" s="94">
        <v>50679.392313980155</v>
      </c>
    </row>
    <row r="841" spans="1:8" x14ac:dyDescent="0.2">
      <c r="A841" s="93" t="s">
        <v>1307</v>
      </c>
      <c r="B841" s="93" t="s">
        <v>2561</v>
      </c>
      <c r="C841" s="94">
        <v>109403.5910136217</v>
      </c>
      <c r="F841" s="93" t="s">
        <v>182</v>
      </c>
      <c r="G841" s="93" t="s">
        <v>1439</v>
      </c>
      <c r="H841" s="94">
        <v>77795.869866158391</v>
      </c>
    </row>
    <row r="842" spans="1:8" x14ac:dyDescent="0.2">
      <c r="A842" s="93" t="s">
        <v>77</v>
      </c>
      <c r="B842" s="93" t="s">
        <v>1335</v>
      </c>
      <c r="C842" s="94">
        <v>53450.586079533292</v>
      </c>
      <c r="F842" s="93" t="s">
        <v>566</v>
      </c>
      <c r="G842" s="93" t="s">
        <v>1821</v>
      </c>
      <c r="H842" s="94">
        <v>36244.57796958735</v>
      </c>
    </row>
    <row r="843" spans="1:8" x14ac:dyDescent="0.2">
      <c r="A843" s="93" t="s">
        <v>450</v>
      </c>
      <c r="B843" s="93" t="s">
        <v>1705</v>
      </c>
      <c r="C843" s="94">
        <v>39384.728944415132</v>
      </c>
      <c r="F843" s="93" t="s">
        <v>1255</v>
      </c>
      <c r="G843" s="93" t="s">
        <v>2509</v>
      </c>
      <c r="H843" s="94">
        <v>41005.555642391992</v>
      </c>
    </row>
    <row r="844" spans="1:8" x14ac:dyDescent="0.2">
      <c r="A844" s="93" t="s">
        <v>1149</v>
      </c>
      <c r="B844" s="93" t="s">
        <v>2403</v>
      </c>
      <c r="C844" s="94">
        <v>38975.583576709934</v>
      </c>
      <c r="F844" s="93" t="s">
        <v>321</v>
      </c>
      <c r="G844" s="93" t="s">
        <v>1577</v>
      </c>
      <c r="H844" s="94">
        <v>40045.978039959191</v>
      </c>
    </row>
    <row r="845" spans="1:8" x14ac:dyDescent="0.2">
      <c r="A845" s="93" t="s">
        <v>956</v>
      </c>
      <c r="B845" s="93" t="s">
        <v>2210</v>
      </c>
      <c r="C845" s="94">
        <v>42355.469535726857</v>
      </c>
      <c r="F845" s="93" t="s">
        <v>170</v>
      </c>
      <c r="G845" s="93" t="s">
        <v>1427</v>
      </c>
      <c r="H845" s="94">
        <v>52623.011443013522</v>
      </c>
    </row>
    <row r="846" spans="1:8" x14ac:dyDescent="0.2">
      <c r="A846" s="93" t="s">
        <v>587</v>
      </c>
      <c r="B846" s="93" t="s">
        <v>1842</v>
      </c>
      <c r="C846" s="94">
        <v>26849.284979489075</v>
      </c>
      <c r="F846" s="93" t="s">
        <v>1250</v>
      </c>
      <c r="G846" s="93" t="s">
        <v>2504</v>
      </c>
      <c r="H846" s="94">
        <v>37449.270644528486</v>
      </c>
    </row>
    <row r="847" spans="1:8" x14ac:dyDescent="0.2">
      <c r="A847" s="93" t="s">
        <v>957</v>
      </c>
      <c r="B847" s="93" t="s">
        <v>2211</v>
      </c>
      <c r="C847" s="94">
        <v>29297.942651702673</v>
      </c>
      <c r="F847" s="93" t="s">
        <v>90</v>
      </c>
      <c r="G847" s="93" t="s">
        <v>1348</v>
      </c>
      <c r="H847" s="94">
        <v>26170.318268359122</v>
      </c>
    </row>
    <row r="848" spans="1:8" x14ac:dyDescent="0.2">
      <c r="A848" s="93" t="s">
        <v>465</v>
      </c>
      <c r="B848" s="93" t="s">
        <v>1720</v>
      </c>
      <c r="C848" s="94">
        <v>37563.597851642626</v>
      </c>
      <c r="F848" s="93" t="s">
        <v>831</v>
      </c>
      <c r="G848" s="93" t="s">
        <v>2085</v>
      </c>
      <c r="H848" s="94">
        <v>37451.794630643351</v>
      </c>
    </row>
    <row r="849" spans="1:8" x14ac:dyDescent="0.2">
      <c r="A849" s="93" t="s">
        <v>1107</v>
      </c>
      <c r="B849" s="93" t="s">
        <v>2361</v>
      </c>
      <c r="C849" s="94">
        <v>75281.644375062155</v>
      </c>
      <c r="F849" s="93" t="s">
        <v>1244</v>
      </c>
      <c r="G849" s="93" t="s">
        <v>2498</v>
      </c>
      <c r="H849" s="94">
        <v>45295.886435436187</v>
      </c>
    </row>
    <row r="850" spans="1:8" x14ac:dyDescent="0.2">
      <c r="A850" s="93" t="s">
        <v>740</v>
      </c>
      <c r="B850" s="93" t="s">
        <v>1994</v>
      </c>
      <c r="C850" s="94">
        <v>36397.302020990282</v>
      </c>
      <c r="F850" s="93" t="s">
        <v>174</v>
      </c>
      <c r="G850" s="93" t="s">
        <v>1431</v>
      </c>
      <c r="H850" s="94">
        <v>56051.720827096797</v>
      </c>
    </row>
    <row r="851" spans="1:8" x14ac:dyDescent="0.2">
      <c r="A851" s="93" t="s">
        <v>593</v>
      </c>
      <c r="B851" s="93" t="s">
        <v>1848</v>
      </c>
      <c r="C851" s="94">
        <v>65914.282265875678</v>
      </c>
      <c r="F851" s="93" t="s">
        <v>238</v>
      </c>
      <c r="G851" s="93" t="s">
        <v>1495</v>
      </c>
      <c r="H851" s="94">
        <v>49685.558332993904</v>
      </c>
    </row>
    <row r="852" spans="1:8" x14ac:dyDescent="0.2">
      <c r="A852" s="93" t="s">
        <v>635</v>
      </c>
      <c r="B852" s="93" t="s">
        <v>1890</v>
      </c>
      <c r="C852" s="94">
        <v>34071.564097464863</v>
      </c>
      <c r="F852" s="93" t="s">
        <v>1156</v>
      </c>
      <c r="G852" s="93" t="s">
        <v>2410</v>
      </c>
      <c r="H852" s="94">
        <v>55440.415746051789</v>
      </c>
    </row>
    <row r="853" spans="1:8" x14ac:dyDescent="0.2">
      <c r="A853" s="93" t="s">
        <v>305</v>
      </c>
      <c r="B853" s="93" t="s">
        <v>1561</v>
      </c>
      <c r="C853" s="94">
        <v>38122.058499604886</v>
      </c>
      <c r="F853" s="93" t="s">
        <v>823</v>
      </c>
      <c r="G853" s="93" t="s">
        <v>2077</v>
      </c>
      <c r="H853" s="94">
        <v>50482.465155141581</v>
      </c>
    </row>
    <row r="854" spans="1:8" x14ac:dyDescent="0.2">
      <c r="A854" s="93" t="s">
        <v>971</v>
      </c>
      <c r="B854" s="93" t="s">
        <v>2225</v>
      </c>
      <c r="C854" s="94">
        <v>67391.567958540443</v>
      </c>
      <c r="F854" s="93" t="s">
        <v>405</v>
      </c>
      <c r="G854" s="93" t="s">
        <v>1660</v>
      </c>
      <c r="H854" s="94">
        <v>54788.968084282096</v>
      </c>
    </row>
    <row r="855" spans="1:8" x14ac:dyDescent="0.2">
      <c r="A855" s="93" t="s">
        <v>540</v>
      </c>
      <c r="B855" s="93" t="s">
        <v>1795</v>
      </c>
      <c r="C855" s="94">
        <v>42210.324625412832</v>
      </c>
      <c r="F855" s="93" t="s">
        <v>666</v>
      </c>
      <c r="G855" s="93" t="s">
        <v>1921</v>
      </c>
      <c r="H855" s="94">
        <v>39964.040286251242</v>
      </c>
    </row>
    <row r="856" spans="1:8" x14ac:dyDescent="0.2">
      <c r="A856" s="93" t="s">
        <v>509</v>
      </c>
      <c r="B856" s="93" t="s">
        <v>1764</v>
      </c>
      <c r="C856" s="94">
        <v>35217.948301303892</v>
      </c>
      <c r="F856" s="93" t="s">
        <v>288</v>
      </c>
      <c r="G856" s="93" t="s">
        <v>1544</v>
      </c>
      <c r="H856" s="94">
        <v>32497.778160191861</v>
      </c>
    </row>
    <row r="857" spans="1:8" x14ac:dyDescent="0.2">
      <c r="A857" s="93" t="s">
        <v>997</v>
      </c>
      <c r="B857" s="93" t="s">
        <v>2251</v>
      </c>
      <c r="C857" s="94">
        <v>51397.786354667012</v>
      </c>
      <c r="F857" s="93" t="s">
        <v>492</v>
      </c>
      <c r="G857" s="93" t="s">
        <v>1747</v>
      </c>
      <c r="H857" s="94">
        <v>93210.825437962456</v>
      </c>
    </row>
    <row r="858" spans="1:8" x14ac:dyDescent="0.2">
      <c r="A858" s="93" t="s">
        <v>451</v>
      </c>
      <c r="B858" s="93" t="s">
        <v>1706</v>
      </c>
      <c r="C858" s="94">
        <v>31280.576768291001</v>
      </c>
      <c r="F858" s="93" t="s">
        <v>614</v>
      </c>
      <c r="G858" s="93" t="s">
        <v>1869</v>
      </c>
      <c r="H858" s="94">
        <v>55104.888948311185</v>
      </c>
    </row>
    <row r="859" spans="1:8" x14ac:dyDescent="0.2">
      <c r="A859" s="93" t="s">
        <v>452</v>
      </c>
      <c r="B859" s="93" t="s">
        <v>1707</v>
      </c>
      <c r="C859" s="94">
        <v>41136.225960337812</v>
      </c>
      <c r="F859" s="93" t="s">
        <v>1101</v>
      </c>
      <c r="G859" s="93" t="s">
        <v>2355</v>
      </c>
      <c r="H859" s="94">
        <v>93681.491899360204</v>
      </c>
    </row>
    <row r="860" spans="1:8" x14ac:dyDescent="0.2">
      <c r="A860" s="93" t="s">
        <v>1035</v>
      </c>
      <c r="B860" s="93" t="s">
        <v>2289</v>
      </c>
      <c r="C860" s="94">
        <v>56143.672028997942</v>
      </c>
      <c r="F860" s="93" t="s">
        <v>627</v>
      </c>
      <c r="G860" s="93" t="s">
        <v>1882</v>
      </c>
      <c r="H860" s="94">
        <v>46621.735498846901</v>
      </c>
    </row>
    <row r="861" spans="1:8" x14ac:dyDescent="0.2">
      <c r="A861" s="93" t="s">
        <v>1036</v>
      </c>
      <c r="B861" s="93" t="s">
        <v>2290</v>
      </c>
      <c r="C861" s="94">
        <v>38338.970449824075</v>
      </c>
      <c r="F861" s="93" t="s">
        <v>1168</v>
      </c>
      <c r="G861" s="93" t="s">
        <v>2422</v>
      </c>
      <c r="H861" s="94">
        <v>42761.416533017822</v>
      </c>
    </row>
    <row r="862" spans="1:8" x14ac:dyDescent="0.2">
      <c r="A862" s="93" t="s">
        <v>972</v>
      </c>
      <c r="B862" s="93" t="s">
        <v>2226</v>
      </c>
      <c r="C862" s="94">
        <v>35827.941251739307</v>
      </c>
      <c r="F862" s="93" t="s">
        <v>1274</v>
      </c>
      <c r="G862" s="93" t="s">
        <v>2528</v>
      </c>
      <c r="H862" s="94">
        <v>27864.539910895037</v>
      </c>
    </row>
    <row r="863" spans="1:8" x14ac:dyDescent="0.2">
      <c r="A863" s="93" t="s">
        <v>357</v>
      </c>
      <c r="B863" s="93" t="s">
        <v>1613</v>
      </c>
      <c r="C863" s="94">
        <v>110382.33497719436</v>
      </c>
      <c r="F863" s="93" t="s">
        <v>694</v>
      </c>
      <c r="G863" s="93" t="s">
        <v>1948</v>
      </c>
      <c r="H863" s="94">
        <v>38895.768676808948</v>
      </c>
    </row>
    <row r="864" spans="1:8" x14ac:dyDescent="0.2">
      <c r="A864" s="93" t="s">
        <v>301</v>
      </c>
      <c r="B864" s="93" t="s">
        <v>1557</v>
      </c>
      <c r="C864" s="94">
        <v>40396.343585301031</v>
      </c>
      <c r="F864" s="93" t="s">
        <v>829</v>
      </c>
      <c r="G864" s="93" t="s">
        <v>2083</v>
      </c>
      <c r="H864" s="94">
        <v>36089.292774871181</v>
      </c>
    </row>
    <row r="865" spans="1:8" x14ac:dyDescent="0.2">
      <c r="A865" s="93" t="s">
        <v>216</v>
      </c>
      <c r="B865" s="93" t="s">
        <v>1473</v>
      </c>
      <c r="C865" s="94">
        <v>31581.305017120143</v>
      </c>
      <c r="F865" s="93" t="s">
        <v>1214</v>
      </c>
      <c r="G865" s="93" t="s">
        <v>2468</v>
      </c>
      <c r="H865" s="94">
        <v>29794.90624407514</v>
      </c>
    </row>
    <row r="866" spans="1:8" x14ac:dyDescent="0.2">
      <c r="A866" s="93" t="s">
        <v>518</v>
      </c>
      <c r="B866" s="93" t="s">
        <v>1773</v>
      </c>
      <c r="C866" s="94">
        <v>72234.315781679557</v>
      </c>
      <c r="F866" s="93" t="s">
        <v>262</v>
      </c>
      <c r="G866" s="93" t="s">
        <v>1518</v>
      </c>
      <c r="H866" s="94">
        <v>50251.057666092427</v>
      </c>
    </row>
    <row r="867" spans="1:8" x14ac:dyDescent="0.2">
      <c r="A867" s="93" t="s">
        <v>321</v>
      </c>
      <c r="B867" s="93" t="s">
        <v>1577</v>
      </c>
      <c r="C867" s="94">
        <v>40045.978039959191</v>
      </c>
      <c r="F867" s="93" t="s">
        <v>458</v>
      </c>
      <c r="G867" s="93" t="s">
        <v>1713</v>
      </c>
      <c r="H867" s="94">
        <v>39972.774273338204</v>
      </c>
    </row>
    <row r="868" spans="1:8" x14ac:dyDescent="0.2">
      <c r="A868" s="93" t="s">
        <v>1308</v>
      </c>
      <c r="B868" s="93" t="s">
        <v>2562</v>
      </c>
      <c r="C868" s="94">
        <v>39872.910603892065</v>
      </c>
      <c r="F868" s="93" t="s">
        <v>149</v>
      </c>
      <c r="G868" s="93" t="s">
        <v>1406</v>
      </c>
      <c r="H868" s="94">
        <v>37582.972402926956</v>
      </c>
    </row>
    <row r="869" spans="1:8" x14ac:dyDescent="0.2">
      <c r="A869" s="93" t="s">
        <v>476</v>
      </c>
      <c r="B869" s="93" t="s">
        <v>1731</v>
      </c>
      <c r="C869" s="94">
        <v>45211.49312751909</v>
      </c>
      <c r="F869" s="93" t="s">
        <v>1006</v>
      </c>
      <c r="G869" s="93" t="s">
        <v>2260</v>
      </c>
      <c r="H869" s="94">
        <v>47240.33182192775</v>
      </c>
    </row>
    <row r="870" spans="1:8" x14ac:dyDescent="0.2">
      <c r="A870" s="93" t="s">
        <v>1021</v>
      </c>
      <c r="B870" s="93" t="s">
        <v>2275</v>
      </c>
      <c r="C870" s="94">
        <v>30203.063024170173</v>
      </c>
      <c r="F870" s="93" t="s">
        <v>372</v>
      </c>
      <c r="G870" s="93" t="s">
        <v>1628</v>
      </c>
      <c r="H870" s="94">
        <v>38396.45483896129</v>
      </c>
    </row>
    <row r="871" spans="1:8" x14ac:dyDescent="0.2">
      <c r="A871" s="93" t="s">
        <v>541</v>
      </c>
      <c r="B871" s="93" t="s">
        <v>1796</v>
      </c>
      <c r="C871" s="94">
        <v>37199.863888934393</v>
      </c>
      <c r="F871" s="93" t="s">
        <v>1240</v>
      </c>
      <c r="G871" s="93" t="s">
        <v>2494</v>
      </c>
      <c r="H871" s="94">
        <v>63779.412662262279</v>
      </c>
    </row>
    <row r="872" spans="1:8" x14ac:dyDescent="0.2">
      <c r="A872" s="93" t="s">
        <v>998</v>
      </c>
      <c r="B872" s="93" t="s">
        <v>2252</v>
      </c>
      <c r="C872" s="94">
        <v>119420.59273666603</v>
      </c>
      <c r="F872" s="93" t="s">
        <v>657</v>
      </c>
      <c r="G872" s="93" t="s">
        <v>1912</v>
      </c>
      <c r="H872" s="94">
        <v>32732.678221957765</v>
      </c>
    </row>
    <row r="873" spans="1:8" x14ac:dyDescent="0.2">
      <c r="A873" s="93" t="s">
        <v>458</v>
      </c>
      <c r="B873" s="93" t="s">
        <v>1713</v>
      </c>
      <c r="C873" s="94">
        <v>39972.774273338204</v>
      </c>
      <c r="F873" s="93" t="s">
        <v>359</v>
      </c>
      <c r="G873" s="93" t="s">
        <v>1615</v>
      </c>
      <c r="H873" s="94">
        <v>89909.854414070476</v>
      </c>
    </row>
    <row r="874" spans="1:8" x14ac:dyDescent="0.2">
      <c r="A874" s="93" t="s">
        <v>1245</v>
      </c>
      <c r="B874" s="93" t="s">
        <v>2499</v>
      </c>
      <c r="C874" s="94">
        <v>64852.658265083563</v>
      </c>
      <c r="F874" s="93" t="s">
        <v>84</v>
      </c>
      <c r="G874" s="93" t="s">
        <v>1342</v>
      </c>
      <c r="H874" s="94">
        <v>32243.849821025738</v>
      </c>
    </row>
    <row r="875" spans="1:8" x14ac:dyDescent="0.2">
      <c r="A875" s="93" t="s">
        <v>93</v>
      </c>
      <c r="B875" s="93" t="s">
        <v>1351</v>
      </c>
      <c r="C875" s="94">
        <v>16803.456382951819</v>
      </c>
      <c r="F875" s="93" t="s">
        <v>380</v>
      </c>
      <c r="G875" s="93" t="s">
        <v>1636</v>
      </c>
      <c r="H875" s="94">
        <v>37979.264483336701</v>
      </c>
    </row>
    <row r="876" spans="1:8" x14ac:dyDescent="0.2">
      <c r="A876" s="93" t="s">
        <v>703</v>
      </c>
      <c r="B876" s="93" t="s">
        <v>1957</v>
      </c>
      <c r="C876" s="94">
        <v>48203.163853580598</v>
      </c>
      <c r="F876" s="93" t="s">
        <v>406</v>
      </c>
      <c r="G876" s="93" t="s">
        <v>1661</v>
      </c>
      <c r="H876" s="94">
        <v>74232.547647050538</v>
      </c>
    </row>
    <row r="877" spans="1:8" x14ac:dyDescent="0.2">
      <c r="A877" s="93" t="s">
        <v>1051</v>
      </c>
      <c r="B877" s="93" t="s">
        <v>2305</v>
      </c>
      <c r="C877" s="94">
        <v>39261.984698864304</v>
      </c>
      <c r="F877" s="93" t="s">
        <v>140</v>
      </c>
      <c r="G877" s="93" t="s">
        <v>2635</v>
      </c>
      <c r="H877" s="94">
        <v>27164.77120999651</v>
      </c>
    </row>
    <row r="878" spans="1:8" x14ac:dyDescent="0.2">
      <c r="A878" s="93" t="s">
        <v>94</v>
      </c>
      <c r="B878" s="93" t="s">
        <v>1352</v>
      </c>
      <c r="C878" s="94">
        <v>36175.098795121972</v>
      </c>
      <c r="F878" s="93" t="s">
        <v>308</v>
      </c>
      <c r="G878" s="93" t="s">
        <v>1564</v>
      </c>
      <c r="H878" s="94">
        <v>35825.994513655227</v>
      </c>
    </row>
    <row r="879" spans="1:8" x14ac:dyDescent="0.2">
      <c r="A879" s="93" t="s">
        <v>95</v>
      </c>
      <c r="B879" s="93" t="s">
        <v>1353</v>
      </c>
      <c r="C879" s="94">
        <v>30096.348007857978</v>
      </c>
      <c r="F879" s="93" t="s">
        <v>647</v>
      </c>
      <c r="G879" s="93" t="s">
        <v>1902</v>
      </c>
      <c r="H879" s="94">
        <v>77617.09493626008</v>
      </c>
    </row>
    <row r="880" spans="1:8" x14ac:dyDescent="0.2">
      <c r="A880" s="93" t="s">
        <v>96</v>
      </c>
      <c r="B880" s="93" t="s">
        <v>1354</v>
      </c>
      <c r="C880" s="94">
        <v>37916.129842169685</v>
      </c>
      <c r="F880" s="93" t="s">
        <v>1315</v>
      </c>
      <c r="G880" s="93" t="s">
        <v>2569</v>
      </c>
      <c r="H880" s="94">
        <v>34379.773919080108</v>
      </c>
    </row>
    <row r="881" spans="1:8" x14ac:dyDescent="0.2">
      <c r="A881" s="93" t="s">
        <v>97</v>
      </c>
      <c r="B881" s="93" t="s">
        <v>1355</v>
      </c>
      <c r="C881" s="94">
        <v>35150.212166918835</v>
      </c>
      <c r="F881" s="93" t="s">
        <v>1187</v>
      </c>
      <c r="G881" s="93" t="s">
        <v>2441</v>
      </c>
      <c r="H881" s="94">
        <v>34183.313393374767</v>
      </c>
    </row>
    <row r="882" spans="1:8" x14ac:dyDescent="0.2">
      <c r="A882" s="93" t="s">
        <v>1209</v>
      </c>
      <c r="B882" s="93" t="s">
        <v>2463</v>
      </c>
      <c r="C882" s="94">
        <v>53466.417496686146</v>
      </c>
      <c r="F882" s="93" t="s">
        <v>969</v>
      </c>
      <c r="G882" s="93" t="s">
        <v>2223</v>
      </c>
      <c r="H882" s="94">
        <v>31291.34743866021</v>
      </c>
    </row>
    <row r="883" spans="1:8" x14ac:dyDescent="0.2">
      <c r="A883" s="93" t="s">
        <v>1210</v>
      </c>
      <c r="B883" s="93" t="s">
        <v>2464</v>
      </c>
      <c r="C883" s="94">
        <v>38057.637576863803</v>
      </c>
      <c r="F883" s="93" t="s">
        <v>1042</v>
      </c>
      <c r="G883" s="93" t="s">
        <v>2296</v>
      </c>
      <c r="H883" s="94">
        <v>46234.319626986799</v>
      </c>
    </row>
    <row r="884" spans="1:8" x14ac:dyDescent="0.2">
      <c r="A884" s="93" t="s">
        <v>1211</v>
      </c>
      <c r="B884" s="93" t="s">
        <v>2465</v>
      </c>
      <c r="C884" s="94">
        <v>42785.51677115768</v>
      </c>
      <c r="F884" s="93" t="s">
        <v>670</v>
      </c>
      <c r="G884" s="93" t="s">
        <v>1925</v>
      </c>
      <c r="H884" s="94">
        <v>52124.837007780428</v>
      </c>
    </row>
    <row r="885" spans="1:8" x14ac:dyDescent="0.2">
      <c r="A885" s="93" t="s">
        <v>958</v>
      </c>
      <c r="B885" s="93" t="s">
        <v>2212</v>
      </c>
      <c r="C885" s="94">
        <v>55817.484937508518</v>
      </c>
      <c r="F885" s="93" t="s">
        <v>672</v>
      </c>
      <c r="G885" s="93" t="s">
        <v>1927</v>
      </c>
      <c r="H885" s="94">
        <v>54774.695519042471</v>
      </c>
    </row>
    <row r="886" spans="1:8" x14ac:dyDescent="0.2">
      <c r="A886" s="93" t="s">
        <v>1060</v>
      </c>
      <c r="B886" s="93" t="s">
        <v>2314</v>
      </c>
      <c r="C886" s="94">
        <v>61418.425014407592</v>
      </c>
      <c r="F886" s="93" t="s">
        <v>153</v>
      </c>
      <c r="G886" s="93" t="s">
        <v>1410</v>
      </c>
      <c r="H886" s="94">
        <v>48730.833105859667</v>
      </c>
    </row>
    <row r="887" spans="1:8" x14ac:dyDescent="0.2">
      <c r="A887" s="93" t="s">
        <v>689</v>
      </c>
      <c r="B887" s="93" t="s">
        <v>1943</v>
      </c>
      <c r="C887" s="94">
        <v>39381.621277252023</v>
      </c>
      <c r="F887" s="93" t="s">
        <v>445</v>
      </c>
      <c r="G887" s="93" t="s">
        <v>1700</v>
      </c>
      <c r="H887" s="94">
        <v>55685.451037886523</v>
      </c>
    </row>
    <row r="888" spans="1:8" x14ac:dyDescent="0.2">
      <c r="A888" s="93" t="s">
        <v>477</v>
      </c>
      <c r="B888" s="93" t="s">
        <v>1732</v>
      </c>
      <c r="C888" s="94">
        <v>30022.825100488921</v>
      </c>
      <c r="F888" s="93" t="s">
        <v>1189</v>
      </c>
      <c r="G888" s="93" t="s">
        <v>2443</v>
      </c>
      <c r="H888" s="94">
        <v>52919.221282055936</v>
      </c>
    </row>
    <row r="889" spans="1:8" x14ac:dyDescent="0.2">
      <c r="A889" s="93" t="s">
        <v>1119</v>
      </c>
      <c r="B889" s="93" t="s">
        <v>2373</v>
      </c>
      <c r="C889" s="94">
        <v>45988.252699951576</v>
      </c>
      <c r="F889" s="93" t="s">
        <v>202</v>
      </c>
      <c r="G889" s="93" t="s">
        <v>1459</v>
      </c>
      <c r="H889" s="94">
        <v>47357.219723363836</v>
      </c>
    </row>
    <row r="890" spans="1:8" x14ac:dyDescent="0.2">
      <c r="A890" s="93" t="s">
        <v>338</v>
      </c>
      <c r="B890" s="93" t="s">
        <v>1594</v>
      </c>
      <c r="C890" s="94">
        <v>44462.182987394597</v>
      </c>
      <c r="F890" s="93" t="s">
        <v>396</v>
      </c>
      <c r="G890" s="93" t="s">
        <v>1651</v>
      </c>
      <c r="H890" s="94">
        <v>29985.182704420662</v>
      </c>
    </row>
    <row r="891" spans="1:8" x14ac:dyDescent="0.2">
      <c r="A891" s="93" t="s">
        <v>339</v>
      </c>
      <c r="B891" s="93" t="s">
        <v>1595</v>
      </c>
      <c r="C891" s="94">
        <v>61268.669076855389</v>
      </c>
      <c r="F891" s="93" t="s">
        <v>660</v>
      </c>
      <c r="G891" s="93" t="s">
        <v>1915</v>
      </c>
      <c r="H891" s="94">
        <v>37310.214344319698</v>
      </c>
    </row>
    <row r="892" spans="1:8" x14ac:dyDescent="0.2">
      <c r="A892" s="93" t="s">
        <v>177</v>
      </c>
      <c r="B892" s="93" t="s">
        <v>1434</v>
      </c>
      <c r="C892" s="94">
        <v>57798.524310464389</v>
      </c>
      <c r="F892" s="93" t="s">
        <v>89</v>
      </c>
      <c r="G892" s="93" t="s">
        <v>1347</v>
      </c>
      <c r="H892" s="94">
        <v>26899.743952750254</v>
      </c>
    </row>
    <row r="893" spans="1:8" x14ac:dyDescent="0.2">
      <c r="A893" s="93" t="s">
        <v>1117</v>
      </c>
      <c r="B893" s="93" t="s">
        <v>2371</v>
      </c>
      <c r="C893" s="94">
        <v>46224.318664056511</v>
      </c>
      <c r="F893" s="93" t="s">
        <v>1233</v>
      </c>
      <c r="G893" s="93" t="s">
        <v>2487</v>
      </c>
      <c r="H893" s="94">
        <v>35219.475824442285</v>
      </c>
    </row>
    <row r="894" spans="1:8" x14ac:dyDescent="0.2">
      <c r="A894" s="93" t="s">
        <v>1249</v>
      </c>
      <c r="B894" s="93" t="s">
        <v>2503</v>
      </c>
      <c r="C894" s="94">
        <v>49114.291366387086</v>
      </c>
      <c r="F894" s="93" t="s">
        <v>1312</v>
      </c>
      <c r="G894" s="93" t="s">
        <v>2566</v>
      </c>
      <c r="H894" s="94">
        <v>62958.491829575491</v>
      </c>
    </row>
    <row r="895" spans="1:8" x14ac:dyDescent="0.2">
      <c r="A895" s="93" t="s">
        <v>1150</v>
      </c>
      <c r="B895" s="93" t="s">
        <v>2404</v>
      </c>
      <c r="C895" s="94">
        <v>31150.301271627821</v>
      </c>
      <c r="F895" s="93" t="s">
        <v>200</v>
      </c>
      <c r="G895" s="93" t="s">
        <v>1457</v>
      </c>
      <c r="H895" s="94">
        <v>39362.448780103681</v>
      </c>
    </row>
    <row r="896" spans="1:8" x14ac:dyDescent="0.2">
      <c r="A896" s="93" t="s">
        <v>1151</v>
      </c>
      <c r="B896" s="93" t="s">
        <v>2405</v>
      </c>
      <c r="C896" s="94">
        <v>50992.322143622383</v>
      </c>
      <c r="F896" s="93" t="s">
        <v>332</v>
      </c>
      <c r="G896" s="93" t="s">
        <v>1588</v>
      </c>
      <c r="H896" s="94">
        <v>94307.916639265692</v>
      </c>
    </row>
    <row r="897" spans="1:8" x14ac:dyDescent="0.2">
      <c r="A897" s="93" t="s">
        <v>1052</v>
      </c>
      <c r="B897" s="93" t="s">
        <v>2306</v>
      </c>
      <c r="C897" s="94">
        <v>30224.607100262747</v>
      </c>
      <c r="F897" s="93" t="s">
        <v>771</v>
      </c>
      <c r="G897" s="93" t="s">
        <v>2025</v>
      </c>
      <c r="H897" s="94">
        <v>34335.823251274654</v>
      </c>
    </row>
    <row r="898" spans="1:8" x14ac:dyDescent="0.2">
      <c r="A898" s="93" t="s">
        <v>869</v>
      </c>
      <c r="B898" s="93" t="s">
        <v>2123</v>
      </c>
      <c r="C898" s="94">
        <v>51287.575222729844</v>
      </c>
      <c r="F898" s="93" t="s">
        <v>1023</v>
      </c>
      <c r="G898" s="93" t="s">
        <v>2277</v>
      </c>
      <c r="H898" s="94">
        <v>29175.824890351927</v>
      </c>
    </row>
    <row r="899" spans="1:8" x14ac:dyDescent="0.2">
      <c r="A899" s="93" t="s">
        <v>1108</v>
      </c>
      <c r="B899" s="93" t="s">
        <v>2362</v>
      </c>
      <c r="C899" s="94">
        <v>64042.182409556153</v>
      </c>
      <c r="F899" s="93" t="s">
        <v>248</v>
      </c>
      <c r="G899" s="93" t="s">
        <v>1505</v>
      </c>
      <c r="H899" s="94">
        <v>46636.234666730976</v>
      </c>
    </row>
    <row r="900" spans="1:8" x14ac:dyDescent="0.2">
      <c r="A900" s="93" t="s">
        <v>636</v>
      </c>
      <c r="B900" s="93" t="s">
        <v>1891</v>
      </c>
      <c r="C900" s="94">
        <v>78111.640361567872</v>
      </c>
      <c r="F900" s="93" t="s">
        <v>81</v>
      </c>
      <c r="G900" s="93" t="s">
        <v>1339</v>
      </c>
      <c r="H900" s="94">
        <v>22327.552362970153</v>
      </c>
    </row>
    <row r="901" spans="1:8" x14ac:dyDescent="0.2">
      <c r="A901" s="93" t="s">
        <v>510</v>
      </c>
      <c r="B901" s="93" t="s">
        <v>1765</v>
      </c>
      <c r="C901" s="94">
        <v>41279.878208089453</v>
      </c>
      <c r="F901" s="93" t="s">
        <v>433</v>
      </c>
      <c r="G901" s="93" t="s">
        <v>1688</v>
      </c>
      <c r="H901" s="94">
        <v>48113.443232748563</v>
      </c>
    </row>
    <row r="902" spans="1:8" x14ac:dyDescent="0.2">
      <c r="A902" s="93" t="s">
        <v>251</v>
      </c>
      <c r="B902" s="93" t="s">
        <v>1508</v>
      </c>
      <c r="C902" s="94">
        <v>31123.093672230963</v>
      </c>
      <c r="F902" s="93" t="s">
        <v>1125</v>
      </c>
      <c r="G902" s="93" t="s">
        <v>2379</v>
      </c>
      <c r="H902" s="94">
        <v>26570.035129961667</v>
      </c>
    </row>
    <row r="903" spans="1:8" x14ac:dyDescent="0.2">
      <c r="A903" s="93" t="s">
        <v>490</v>
      </c>
      <c r="B903" s="93" t="s">
        <v>1745</v>
      </c>
      <c r="C903" s="94">
        <v>26361.347585461303</v>
      </c>
      <c r="F903" s="93" t="s">
        <v>712</v>
      </c>
      <c r="G903" s="93" t="s">
        <v>1966</v>
      </c>
      <c r="H903" s="94">
        <v>57040.397793805758</v>
      </c>
    </row>
    <row r="904" spans="1:8" x14ac:dyDescent="0.2">
      <c r="A904" s="93" t="s">
        <v>159</v>
      </c>
      <c r="B904" s="93" t="s">
        <v>1416</v>
      </c>
      <c r="C904" s="94">
        <v>58186.096935417831</v>
      </c>
      <c r="F904" s="93" t="s">
        <v>673</v>
      </c>
      <c r="G904" s="93" t="s">
        <v>2638</v>
      </c>
      <c r="H904" s="94">
        <v>66192.632859207093</v>
      </c>
    </row>
    <row r="905" spans="1:8" x14ac:dyDescent="0.2">
      <c r="A905" s="93" t="s">
        <v>1152</v>
      </c>
      <c r="B905" s="93" t="s">
        <v>2406</v>
      </c>
      <c r="C905" s="94">
        <v>46875.403079098258</v>
      </c>
      <c r="F905" s="93" t="s">
        <v>710</v>
      </c>
      <c r="G905" s="93" t="s">
        <v>1964</v>
      </c>
      <c r="H905" s="94">
        <v>73295.729722758872</v>
      </c>
    </row>
    <row r="906" spans="1:8" x14ac:dyDescent="0.2">
      <c r="A906" s="93" t="s">
        <v>1185</v>
      </c>
      <c r="B906" s="93" t="s">
        <v>2439</v>
      </c>
      <c r="C906" s="94">
        <v>38966.357220181584</v>
      </c>
      <c r="F906" s="93" t="s">
        <v>863</v>
      </c>
      <c r="G906" s="93" t="s">
        <v>2117</v>
      </c>
      <c r="H906" s="94">
        <v>64554.420853168966</v>
      </c>
    </row>
    <row r="907" spans="1:8" x14ac:dyDescent="0.2">
      <c r="A907" s="93" t="s">
        <v>637</v>
      </c>
      <c r="B907" s="93" t="s">
        <v>1892</v>
      </c>
      <c r="C907" s="94">
        <v>57678.710636790405</v>
      </c>
      <c r="F907" s="93" t="s">
        <v>282</v>
      </c>
      <c r="G907" s="93" t="s">
        <v>1538</v>
      </c>
      <c r="H907" s="94">
        <v>50353.232304435434</v>
      </c>
    </row>
    <row r="908" spans="1:8" x14ac:dyDescent="0.2">
      <c r="A908" s="93" t="s">
        <v>426</v>
      </c>
      <c r="B908" s="93" t="s">
        <v>1681</v>
      </c>
      <c r="C908" s="94">
        <v>24212.642752245243</v>
      </c>
      <c r="F908" s="93" t="s">
        <v>740</v>
      </c>
      <c r="G908" s="93" t="s">
        <v>1994</v>
      </c>
      <c r="H908" s="94">
        <v>36397.302020990282</v>
      </c>
    </row>
    <row r="909" spans="1:8" x14ac:dyDescent="0.2">
      <c r="A909" s="93" t="s">
        <v>999</v>
      </c>
      <c r="B909" s="93" t="s">
        <v>2253</v>
      </c>
      <c r="C909" s="94">
        <v>61729.899283128761</v>
      </c>
      <c r="F909" s="93" t="s">
        <v>265</v>
      </c>
      <c r="G909" s="93" t="s">
        <v>1521</v>
      </c>
      <c r="H909" s="94">
        <v>52076.356191740502</v>
      </c>
    </row>
    <row r="910" spans="1:8" x14ac:dyDescent="0.2">
      <c r="A910" s="93" t="s">
        <v>427</v>
      </c>
      <c r="B910" s="93" t="s">
        <v>1682</v>
      </c>
      <c r="C910" s="94">
        <v>54759.281472817587</v>
      </c>
      <c r="F910" s="93" t="s">
        <v>459</v>
      </c>
      <c r="G910" s="93" t="s">
        <v>1714</v>
      </c>
      <c r="H910" s="94">
        <v>43269.865142268049</v>
      </c>
    </row>
    <row r="911" spans="1:8" x14ac:dyDescent="0.2">
      <c r="A911" s="93" t="s">
        <v>870</v>
      </c>
      <c r="B911" s="93" t="s">
        <v>2124</v>
      </c>
      <c r="C911" s="94">
        <v>60772.525847135374</v>
      </c>
      <c r="F911" s="93" t="s">
        <v>1031</v>
      </c>
      <c r="G911" s="93" t="s">
        <v>2285</v>
      </c>
      <c r="H911" s="94">
        <v>39722.173833809386</v>
      </c>
    </row>
    <row r="912" spans="1:8" x14ac:dyDescent="0.2">
      <c r="A912" s="93" t="s">
        <v>1309</v>
      </c>
      <c r="B912" s="93" t="s">
        <v>2563</v>
      </c>
      <c r="C912" s="94">
        <v>35045.884932484019</v>
      </c>
      <c r="F912" s="93" t="s">
        <v>258</v>
      </c>
      <c r="G912" s="93" t="s">
        <v>1514</v>
      </c>
      <c r="H912" s="94">
        <v>35655.719269521629</v>
      </c>
    </row>
    <row r="913" spans="1:8" x14ac:dyDescent="0.2">
      <c r="A913" s="93" t="s">
        <v>1061</v>
      </c>
      <c r="B913" s="93" t="s">
        <v>2315</v>
      </c>
      <c r="C913" s="94">
        <v>125155.1801089207</v>
      </c>
      <c r="F913" s="93" t="s">
        <v>73</v>
      </c>
      <c r="G913" s="93" t="s">
        <v>1331</v>
      </c>
      <c r="H913" s="94">
        <v>50646.111394359454</v>
      </c>
    </row>
    <row r="914" spans="1:8" x14ac:dyDescent="0.2">
      <c r="A914" s="93" t="s">
        <v>638</v>
      </c>
      <c r="B914" s="93" t="s">
        <v>1893</v>
      </c>
      <c r="C914" s="94">
        <v>68292.181210627939</v>
      </c>
      <c r="F914" s="93" t="s">
        <v>1154</v>
      </c>
      <c r="G914" s="93" t="s">
        <v>2408</v>
      </c>
      <c r="H914" s="94">
        <v>28502.67278186258</v>
      </c>
    </row>
    <row r="915" spans="1:8" x14ac:dyDescent="0.2">
      <c r="A915" s="93" t="s">
        <v>1276</v>
      </c>
      <c r="B915" s="93" t="s">
        <v>2530</v>
      </c>
      <c r="C915" s="94">
        <v>58558.443247851348</v>
      </c>
      <c r="F915" s="93" t="s">
        <v>159</v>
      </c>
      <c r="G915" s="93" t="s">
        <v>1416</v>
      </c>
      <c r="H915" s="94">
        <v>58186.096935417831</v>
      </c>
    </row>
    <row r="916" spans="1:8" x14ac:dyDescent="0.2">
      <c r="A916" s="93" t="s">
        <v>358</v>
      </c>
      <c r="B916" s="93" t="s">
        <v>1614</v>
      </c>
      <c r="C916" s="94">
        <v>31422.201823161693</v>
      </c>
      <c r="F916" s="93" t="s">
        <v>833</v>
      </c>
      <c r="G916" s="93" t="s">
        <v>2087</v>
      </c>
      <c r="H916" s="94">
        <v>32743.816549327588</v>
      </c>
    </row>
    <row r="917" spans="1:8" x14ac:dyDescent="0.2">
      <c r="A917" s="93" t="s">
        <v>160</v>
      </c>
      <c r="B917" s="93" t="s">
        <v>1417</v>
      </c>
      <c r="C917" s="94">
        <v>39603.282045414649</v>
      </c>
      <c r="F917" s="93" t="s">
        <v>587</v>
      </c>
      <c r="G917" s="93" t="s">
        <v>1842</v>
      </c>
      <c r="H917" s="94">
        <v>26849.284979489075</v>
      </c>
    </row>
    <row r="918" spans="1:8" x14ac:dyDescent="0.2">
      <c r="A918" s="93" t="s">
        <v>161</v>
      </c>
      <c r="B918" s="93" t="s">
        <v>1418</v>
      </c>
      <c r="C918" s="94">
        <v>67098.631465327329</v>
      </c>
      <c r="F918" s="93" t="s">
        <v>776</v>
      </c>
      <c r="G918" s="93" t="s">
        <v>2030</v>
      </c>
      <c r="H918" s="94">
        <v>74907.568335591583</v>
      </c>
    </row>
    <row r="919" spans="1:8" x14ac:dyDescent="0.2">
      <c r="A919" s="93" t="s">
        <v>322</v>
      </c>
      <c r="B919" s="93" t="s">
        <v>1578</v>
      </c>
      <c r="C919" s="94">
        <v>66881.346605820887</v>
      </c>
      <c r="F919" s="93" t="s">
        <v>520</v>
      </c>
      <c r="G919" s="93" t="s">
        <v>1775</v>
      </c>
      <c r="H919" s="94">
        <v>33151.120789089502</v>
      </c>
    </row>
    <row r="920" spans="1:8" x14ac:dyDescent="0.2">
      <c r="A920" s="93" t="s">
        <v>1283</v>
      </c>
      <c r="B920" s="93" t="s">
        <v>2537</v>
      </c>
      <c r="C920" s="94">
        <v>44924.644660046732</v>
      </c>
      <c r="F920" s="93" t="s">
        <v>363</v>
      </c>
      <c r="G920" s="93" t="s">
        <v>1619</v>
      </c>
      <c r="H920" s="94">
        <v>84446.05802301431</v>
      </c>
    </row>
    <row r="921" spans="1:8" x14ac:dyDescent="0.2">
      <c r="A921" s="93" t="s">
        <v>714</v>
      </c>
      <c r="B921" s="93" t="s">
        <v>1968</v>
      </c>
      <c r="C921" s="94">
        <v>33631.043489645883</v>
      </c>
      <c r="F921" s="93" t="s">
        <v>383</v>
      </c>
      <c r="G921" s="93" t="s">
        <v>1639</v>
      </c>
      <c r="H921" s="94">
        <v>58163.45362024878</v>
      </c>
    </row>
    <row r="922" spans="1:8" x14ac:dyDescent="0.2">
      <c r="A922" s="93" t="s">
        <v>162</v>
      </c>
      <c r="B922" s="93" t="s">
        <v>1419</v>
      </c>
      <c r="C922" s="94">
        <v>50064.543889851993</v>
      </c>
      <c r="F922" s="93" t="s">
        <v>409</v>
      </c>
      <c r="G922" s="93" t="s">
        <v>1664</v>
      </c>
      <c r="H922" s="94">
        <v>54651.034655097385</v>
      </c>
    </row>
    <row r="923" spans="1:8" x14ac:dyDescent="0.2">
      <c r="A923" s="93" t="s">
        <v>163</v>
      </c>
      <c r="B923" s="93" t="s">
        <v>1420</v>
      </c>
      <c r="C923" s="94">
        <v>30470.586767994213</v>
      </c>
      <c r="F923" s="93" t="s">
        <v>703</v>
      </c>
      <c r="G923" s="93" t="s">
        <v>1957</v>
      </c>
      <c r="H923" s="94">
        <v>48203.163853580598</v>
      </c>
    </row>
    <row r="924" spans="1:8" x14ac:dyDescent="0.2">
      <c r="A924" s="93" t="s">
        <v>164</v>
      </c>
      <c r="B924" s="93" t="s">
        <v>1421</v>
      </c>
      <c r="C924" s="94">
        <v>29794.563607058313</v>
      </c>
      <c r="F924" s="93" t="s">
        <v>612</v>
      </c>
      <c r="G924" s="93" t="s">
        <v>1867</v>
      </c>
      <c r="H924" s="94">
        <v>46711.899204480258</v>
      </c>
    </row>
    <row r="925" spans="1:8" x14ac:dyDescent="0.2">
      <c r="A925" s="93" t="s">
        <v>397</v>
      </c>
      <c r="B925" s="93" t="s">
        <v>1652</v>
      </c>
      <c r="C925" s="94">
        <v>43606.591952383518</v>
      </c>
      <c r="F925" s="93" t="s">
        <v>935</v>
      </c>
      <c r="G925" s="93" t="s">
        <v>2189</v>
      </c>
      <c r="H925" s="94">
        <v>55765.569912183935</v>
      </c>
    </row>
    <row r="926" spans="1:8" x14ac:dyDescent="0.2">
      <c r="A926" s="93" t="s">
        <v>563</v>
      </c>
      <c r="B926" s="93" t="s">
        <v>1818</v>
      </c>
      <c r="C926" s="94">
        <v>43296.555575802297</v>
      </c>
      <c r="F926" s="93" t="s">
        <v>780</v>
      </c>
      <c r="G926" s="93" t="s">
        <v>2034</v>
      </c>
      <c r="H926" s="94">
        <v>47212.508960318766</v>
      </c>
    </row>
    <row r="927" spans="1:8" x14ac:dyDescent="0.2">
      <c r="A927" s="93" t="s">
        <v>542</v>
      </c>
      <c r="B927" s="93" t="s">
        <v>1797</v>
      </c>
      <c r="C927" s="94">
        <v>48733.864851444057</v>
      </c>
      <c r="F927" s="93" t="s">
        <v>491</v>
      </c>
      <c r="G927" s="93" t="s">
        <v>1746</v>
      </c>
      <c r="H927" s="94">
        <v>41111.329628144034</v>
      </c>
    </row>
    <row r="928" spans="1:8" x14ac:dyDescent="0.2">
      <c r="A928" s="93" t="s">
        <v>165</v>
      </c>
      <c r="B928" s="93" t="s">
        <v>1422</v>
      </c>
      <c r="C928" s="94">
        <v>86841.240820919251</v>
      </c>
      <c r="F928" s="93" t="s">
        <v>403</v>
      </c>
      <c r="G928" s="93" t="s">
        <v>1658</v>
      </c>
      <c r="H928" s="94">
        <v>31396.922511592074</v>
      </c>
    </row>
    <row r="929" spans="1:8" x14ac:dyDescent="0.2">
      <c r="A929" s="93" t="s">
        <v>459</v>
      </c>
      <c r="B929" s="93" t="s">
        <v>1714</v>
      </c>
      <c r="C929" s="94">
        <v>43269.865142268049</v>
      </c>
      <c r="F929" s="93" t="s">
        <v>1158</v>
      </c>
      <c r="G929" s="93" t="s">
        <v>2412</v>
      </c>
      <c r="H929" s="94">
        <v>44014.462736427144</v>
      </c>
    </row>
    <row r="930" spans="1:8" x14ac:dyDescent="0.2">
      <c r="A930" s="93" t="s">
        <v>265</v>
      </c>
      <c r="B930" s="93" t="s">
        <v>1521</v>
      </c>
      <c r="C930" s="94">
        <v>52076.356191740502</v>
      </c>
      <c r="F930" s="93" t="s">
        <v>271</v>
      </c>
      <c r="G930" s="93" t="s">
        <v>1527</v>
      </c>
      <c r="H930" s="94">
        <v>38223.457229627318</v>
      </c>
    </row>
    <row r="931" spans="1:8" x14ac:dyDescent="0.2">
      <c r="A931" s="93" t="s">
        <v>817</v>
      </c>
      <c r="B931" s="93" t="s">
        <v>2071</v>
      </c>
      <c r="C931" s="94">
        <v>30055.21761748119</v>
      </c>
      <c r="F931" s="93" t="s">
        <v>189</v>
      </c>
      <c r="G931" s="93" t="s">
        <v>1446</v>
      </c>
      <c r="H931" s="94">
        <v>42007.631418329802</v>
      </c>
    </row>
    <row r="932" spans="1:8" x14ac:dyDescent="0.2">
      <c r="A932" s="93" t="s">
        <v>939</v>
      </c>
      <c r="B932" s="93" t="s">
        <v>2193</v>
      </c>
      <c r="C932" s="94">
        <v>45699.767974176277</v>
      </c>
      <c r="F932" s="93" t="s">
        <v>583</v>
      </c>
      <c r="G932" s="93" t="s">
        <v>1838</v>
      </c>
      <c r="H932" s="94">
        <v>34989.427565811216</v>
      </c>
    </row>
    <row r="933" spans="1:8" x14ac:dyDescent="0.2">
      <c r="A933" s="93" t="s">
        <v>428</v>
      </c>
      <c r="B933" s="93" t="s">
        <v>1683</v>
      </c>
      <c r="C933" s="94">
        <v>38030.746726347308</v>
      </c>
      <c r="F933" s="93" t="s">
        <v>397</v>
      </c>
      <c r="G933" s="93" t="s">
        <v>1652</v>
      </c>
      <c r="H933" s="94">
        <v>43606.591952383518</v>
      </c>
    </row>
    <row r="934" spans="1:8" x14ac:dyDescent="0.2">
      <c r="A934" s="93" t="s">
        <v>511</v>
      </c>
      <c r="B934" s="93" t="s">
        <v>1766</v>
      </c>
      <c r="C934" s="94">
        <v>59489.019516030225</v>
      </c>
      <c r="F934" s="93" t="s">
        <v>496</v>
      </c>
      <c r="G934" s="93" t="s">
        <v>1751</v>
      </c>
      <c r="H934" s="94">
        <v>33786.376811396534</v>
      </c>
    </row>
    <row r="935" spans="1:8" x14ac:dyDescent="0.2">
      <c r="A935" s="93" t="s">
        <v>1310</v>
      </c>
      <c r="B935" s="93" t="s">
        <v>2564</v>
      </c>
      <c r="C935" s="94">
        <v>39481.734958267567</v>
      </c>
      <c r="F935" s="93" t="s">
        <v>626</v>
      </c>
      <c r="G935" s="93" t="s">
        <v>1881</v>
      </c>
      <c r="H935" s="94">
        <v>25270.300053457031</v>
      </c>
    </row>
    <row r="936" spans="1:8" x14ac:dyDescent="0.2">
      <c r="A936" s="93" t="s">
        <v>398</v>
      </c>
      <c r="B936" s="93" t="s">
        <v>1653</v>
      </c>
      <c r="C936" s="94">
        <v>36256.97337812886</v>
      </c>
      <c r="F936" s="93" t="s">
        <v>1278</v>
      </c>
      <c r="G936" s="93" t="s">
        <v>2532</v>
      </c>
      <c r="H936" s="94">
        <v>33329.0997885123</v>
      </c>
    </row>
    <row r="937" spans="1:8" x14ac:dyDescent="0.2">
      <c r="A937" s="93" t="s">
        <v>1022</v>
      </c>
      <c r="B937" s="93" t="s">
        <v>2276</v>
      </c>
      <c r="C937" s="94">
        <v>40262.734912124288</v>
      </c>
      <c r="F937" s="93" t="s">
        <v>152</v>
      </c>
      <c r="G937" s="93" t="s">
        <v>1409</v>
      </c>
      <c r="H937" s="94">
        <v>66653.3592033147</v>
      </c>
    </row>
    <row r="938" spans="1:8" x14ac:dyDescent="0.2">
      <c r="A938" s="93" t="s">
        <v>1062</v>
      </c>
      <c r="B938" s="93" t="s">
        <v>2316</v>
      </c>
      <c r="C938" s="94">
        <v>39984.029946468901</v>
      </c>
      <c r="F938" s="93" t="s">
        <v>1131</v>
      </c>
      <c r="G938" s="93" t="s">
        <v>2385</v>
      </c>
      <c r="H938" s="94">
        <v>74499.620305229648</v>
      </c>
    </row>
    <row r="939" spans="1:8" x14ac:dyDescent="0.2">
      <c r="A939" s="93" t="s">
        <v>294</v>
      </c>
      <c r="B939" s="93" t="s">
        <v>1550</v>
      </c>
      <c r="C939" s="94">
        <v>30341.139839907206</v>
      </c>
      <c r="F939" s="93" t="s">
        <v>104</v>
      </c>
      <c r="G939" s="93" t="s">
        <v>1362</v>
      </c>
      <c r="H939" s="94">
        <v>49333.161927729845</v>
      </c>
    </row>
    <row r="940" spans="1:8" x14ac:dyDescent="0.2">
      <c r="A940" s="93" t="s">
        <v>940</v>
      </c>
      <c r="B940" s="93" t="s">
        <v>2194</v>
      </c>
      <c r="C940" s="94">
        <v>61282.306203192071</v>
      </c>
      <c r="F940" s="93" t="s">
        <v>413</v>
      </c>
      <c r="G940" s="93" t="s">
        <v>1668</v>
      </c>
      <c r="H940" s="94">
        <v>71756.022856145399</v>
      </c>
    </row>
    <row r="941" spans="1:8" x14ac:dyDescent="0.2">
      <c r="A941" s="93" t="s">
        <v>1250</v>
      </c>
      <c r="B941" s="93" t="s">
        <v>2504</v>
      </c>
      <c r="C941" s="94">
        <v>37449.270644528486</v>
      </c>
      <c r="F941" s="93" t="s">
        <v>539</v>
      </c>
      <c r="G941" s="93" t="s">
        <v>1794</v>
      </c>
      <c r="H941" s="94">
        <v>58797.617972410568</v>
      </c>
    </row>
    <row r="942" spans="1:8" x14ac:dyDescent="0.2">
      <c r="A942" s="93" t="s">
        <v>399</v>
      </c>
      <c r="B942" s="93" t="s">
        <v>1654</v>
      </c>
      <c r="C942" s="94">
        <v>33056.398791601328</v>
      </c>
      <c r="F942" s="93" t="s">
        <v>706</v>
      </c>
      <c r="G942" s="93" t="s">
        <v>1960</v>
      </c>
      <c r="H942" s="94">
        <v>74510.388049482557</v>
      </c>
    </row>
    <row r="943" spans="1:8" x14ac:dyDescent="0.2">
      <c r="A943" s="93" t="s">
        <v>376</v>
      </c>
      <c r="B943" s="93" t="s">
        <v>1632</v>
      </c>
      <c r="C943" s="94">
        <v>69123.355159370272</v>
      </c>
      <c r="F943" s="93" t="s">
        <v>426</v>
      </c>
      <c r="G943" s="93" t="s">
        <v>1681</v>
      </c>
      <c r="H943" s="94">
        <v>24212.642752245243</v>
      </c>
    </row>
    <row r="944" spans="1:8" x14ac:dyDescent="0.2">
      <c r="A944" s="93" t="s">
        <v>818</v>
      </c>
      <c r="B944" s="93" t="s">
        <v>2072</v>
      </c>
      <c r="C944" s="94">
        <v>74897.865911795045</v>
      </c>
      <c r="F944" s="93" t="s">
        <v>1025</v>
      </c>
      <c r="G944" s="93" t="s">
        <v>2279</v>
      </c>
      <c r="H944" s="94">
        <v>29469.608958445759</v>
      </c>
    </row>
    <row r="945" spans="1:8" x14ac:dyDescent="0.2">
      <c r="A945" s="93" t="s">
        <v>715</v>
      </c>
      <c r="B945" s="93" t="s">
        <v>1969</v>
      </c>
      <c r="C945" s="94">
        <v>47065.467708819939</v>
      </c>
      <c r="F945" s="93" t="s">
        <v>574</v>
      </c>
      <c r="G945" s="93" t="s">
        <v>1829</v>
      </c>
      <c r="H945" s="94">
        <v>29686.055931368563</v>
      </c>
    </row>
    <row r="946" spans="1:8" x14ac:dyDescent="0.2">
      <c r="A946" s="93" t="s">
        <v>716</v>
      </c>
      <c r="B946" s="93" t="s">
        <v>1970</v>
      </c>
      <c r="C946" s="94">
        <v>71767.747151151852</v>
      </c>
      <c r="F946" s="93" t="s">
        <v>1004</v>
      </c>
      <c r="G946" s="93" t="s">
        <v>2258</v>
      </c>
      <c r="H946" s="94">
        <v>54070.814927734638</v>
      </c>
    </row>
    <row r="947" spans="1:8" x14ac:dyDescent="0.2">
      <c r="A947" s="93" t="s">
        <v>639</v>
      </c>
      <c r="B947" s="93" t="s">
        <v>1894</v>
      </c>
      <c r="C947" s="94">
        <v>42096.602533159588</v>
      </c>
      <c r="F947" s="93" t="s">
        <v>295</v>
      </c>
      <c r="G947" s="93" t="s">
        <v>1551</v>
      </c>
      <c r="H947" s="94">
        <v>66965.514513484144</v>
      </c>
    </row>
    <row r="948" spans="1:8" x14ac:dyDescent="0.2">
      <c r="A948" s="93" t="s">
        <v>786</v>
      </c>
      <c r="B948" s="93" t="s">
        <v>2040</v>
      </c>
      <c r="C948" s="94">
        <v>82900.345632791257</v>
      </c>
      <c r="F948" s="93" t="s">
        <v>483</v>
      </c>
      <c r="G948" s="93" t="s">
        <v>1738</v>
      </c>
      <c r="H948" s="94">
        <v>41023.669555673594</v>
      </c>
    </row>
    <row r="949" spans="1:8" x14ac:dyDescent="0.2">
      <c r="A949" s="93" t="s">
        <v>871</v>
      </c>
      <c r="B949" s="93" t="s">
        <v>2125</v>
      </c>
      <c r="C949" s="94">
        <v>50316.895301496523</v>
      </c>
      <c r="F949" s="93" t="s">
        <v>761</v>
      </c>
      <c r="G949" s="93" t="s">
        <v>2015</v>
      </c>
      <c r="H949" s="94">
        <v>39967.42606130075</v>
      </c>
    </row>
    <row r="950" spans="1:8" x14ac:dyDescent="0.2">
      <c r="A950" s="93" t="s">
        <v>295</v>
      </c>
      <c r="B950" s="93" t="s">
        <v>1551</v>
      </c>
      <c r="C950" s="94">
        <v>66965.514513484144</v>
      </c>
      <c r="F950" s="93" t="s">
        <v>659</v>
      </c>
      <c r="G950" s="93" t="s">
        <v>1914</v>
      </c>
      <c r="H950" s="94">
        <v>70644.478978821542</v>
      </c>
    </row>
    <row r="951" spans="1:8" x14ac:dyDescent="0.2">
      <c r="A951" s="93" t="s">
        <v>517</v>
      </c>
      <c r="B951" s="93" t="s">
        <v>1772</v>
      </c>
      <c r="C951" s="94">
        <v>39120.985926492271</v>
      </c>
      <c r="F951" s="93" t="s">
        <v>873</v>
      </c>
      <c r="G951" s="93" t="s">
        <v>2127</v>
      </c>
      <c r="H951" s="94">
        <v>64540.322137871051</v>
      </c>
    </row>
    <row r="952" spans="1:8" x14ac:dyDescent="0.2">
      <c r="A952" s="93" t="s">
        <v>607</v>
      </c>
      <c r="B952" s="93" t="s">
        <v>1862</v>
      </c>
      <c r="C952" s="94">
        <v>54289.518665560834</v>
      </c>
      <c r="F952" s="93" t="s">
        <v>684</v>
      </c>
      <c r="G952" s="93" t="s">
        <v>1938</v>
      </c>
      <c r="H952" s="94">
        <v>72606.928396815667</v>
      </c>
    </row>
    <row r="953" spans="1:8" x14ac:dyDescent="0.2">
      <c r="A953" s="93" t="s">
        <v>1071</v>
      </c>
      <c r="B953" s="93" t="s">
        <v>2325</v>
      </c>
      <c r="C953" s="94">
        <v>34053.887423212451</v>
      </c>
      <c r="F953" s="93" t="s">
        <v>228</v>
      </c>
      <c r="G953" s="93" t="s">
        <v>1485</v>
      </c>
      <c r="H953" s="94">
        <v>36210.031933856204</v>
      </c>
    </row>
    <row r="954" spans="1:8" x14ac:dyDescent="0.2">
      <c r="A954" s="93" t="s">
        <v>1072</v>
      </c>
      <c r="B954" s="93" t="s">
        <v>2326</v>
      </c>
      <c r="C954" s="94">
        <v>37908.203893744081</v>
      </c>
      <c r="F954" s="93" t="s">
        <v>167</v>
      </c>
      <c r="G954" s="93" t="s">
        <v>1424</v>
      </c>
      <c r="H954" s="94">
        <v>53766.07673165547</v>
      </c>
    </row>
    <row r="955" spans="1:8" x14ac:dyDescent="0.2">
      <c r="A955" s="93" t="s">
        <v>941</v>
      </c>
      <c r="B955" s="93" t="s">
        <v>2195</v>
      </c>
      <c r="C955" s="94">
        <v>55828.53404259446</v>
      </c>
      <c r="F955" s="93" t="s">
        <v>385</v>
      </c>
      <c r="G955" s="93" t="s">
        <v>1641</v>
      </c>
      <c r="H955" s="94">
        <v>40676.142556663021</v>
      </c>
    </row>
    <row r="956" spans="1:8" x14ac:dyDescent="0.2">
      <c r="A956" s="93" t="s">
        <v>1109</v>
      </c>
      <c r="B956" s="93" t="s">
        <v>2363</v>
      </c>
      <c r="C956" s="94">
        <v>151275.1540498322</v>
      </c>
      <c r="F956" s="93" t="s">
        <v>825</v>
      </c>
      <c r="G956" s="93" t="s">
        <v>2079</v>
      </c>
      <c r="H956" s="94">
        <v>33008.685937796508</v>
      </c>
    </row>
    <row r="957" spans="1:8" x14ac:dyDescent="0.2">
      <c r="A957" s="93" t="s">
        <v>1186</v>
      </c>
      <c r="B957" s="93" t="s">
        <v>2440</v>
      </c>
      <c r="C957" s="94">
        <v>52586.33615722489</v>
      </c>
      <c r="F957" s="93" t="s">
        <v>1279</v>
      </c>
      <c r="G957" s="93" t="s">
        <v>2533</v>
      </c>
      <c r="H957" s="94">
        <v>50584.191501530724</v>
      </c>
    </row>
    <row r="958" spans="1:8" x14ac:dyDescent="0.2">
      <c r="A958" s="93" t="s">
        <v>1187</v>
      </c>
      <c r="B958" s="93" t="s">
        <v>2441</v>
      </c>
      <c r="C958" s="94">
        <v>34183.313393374767</v>
      </c>
      <c r="F958" s="93" t="s">
        <v>1106</v>
      </c>
      <c r="G958" s="93" t="s">
        <v>2360</v>
      </c>
      <c r="H958" s="94">
        <v>35914.392035504439</v>
      </c>
    </row>
    <row r="959" spans="1:8" x14ac:dyDescent="0.2">
      <c r="A959" s="93" t="s">
        <v>1212</v>
      </c>
      <c r="B959" s="93" t="s">
        <v>2466</v>
      </c>
      <c r="C959" s="94">
        <v>27637.552972443998</v>
      </c>
      <c r="F959" s="93" t="s">
        <v>272</v>
      </c>
      <c r="G959" s="93" t="s">
        <v>1528</v>
      </c>
      <c r="H959" s="94">
        <v>29244.011251545642</v>
      </c>
    </row>
    <row r="960" spans="1:8" x14ac:dyDescent="0.2">
      <c r="A960" s="93" t="s">
        <v>1246</v>
      </c>
      <c r="B960" s="93" t="s">
        <v>2500</v>
      </c>
      <c r="C960" s="94">
        <v>30512.210651067951</v>
      </c>
      <c r="F960" s="93" t="s">
        <v>622</v>
      </c>
      <c r="G960" s="93" t="s">
        <v>1877</v>
      </c>
      <c r="H960" s="94">
        <v>40068.006000377762</v>
      </c>
    </row>
    <row r="961" spans="1:8" x14ac:dyDescent="0.2">
      <c r="A961" s="93" t="s">
        <v>1120</v>
      </c>
      <c r="B961" s="93" t="s">
        <v>2374</v>
      </c>
      <c r="C961" s="94">
        <v>59949.004005574781</v>
      </c>
      <c r="F961" s="93" t="s">
        <v>506</v>
      </c>
      <c r="G961" s="93" t="s">
        <v>1761</v>
      </c>
      <c r="H961" s="94">
        <v>23286.34345389995</v>
      </c>
    </row>
    <row r="962" spans="1:8" x14ac:dyDescent="0.2">
      <c r="A962" s="93" t="s">
        <v>1121</v>
      </c>
      <c r="B962" s="93" t="s">
        <v>2375</v>
      </c>
      <c r="C962" s="94">
        <v>59466.518749262301</v>
      </c>
      <c r="F962" s="93" t="s">
        <v>330</v>
      </c>
      <c r="G962" s="93" t="s">
        <v>1586</v>
      </c>
      <c r="H962" s="94">
        <v>60749.590103881572</v>
      </c>
    </row>
    <row r="963" spans="1:8" x14ac:dyDescent="0.2">
      <c r="A963" s="93" t="s">
        <v>1122</v>
      </c>
      <c r="B963" s="93" t="s">
        <v>2376</v>
      </c>
      <c r="C963" s="94">
        <v>53408.173869303588</v>
      </c>
      <c r="F963" s="93" t="s">
        <v>908</v>
      </c>
      <c r="G963" s="93" t="s">
        <v>2162</v>
      </c>
      <c r="H963" s="94">
        <v>57826.499113585509</v>
      </c>
    </row>
    <row r="964" spans="1:8" x14ac:dyDescent="0.2">
      <c r="A964" s="93" t="s">
        <v>1273</v>
      </c>
      <c r="B964" s="93" t="s">
        <v>2527</v>
      </c>
      <c r="C964" s="94">
        <v>48607.4649832508</v>
      </c>
      <c r="F964" s="93" t="s">
        <v>264</v>
      </c>
      <c r="G964" s="93" t="s">
        <v>1520</v>
      </c>
      <c r="H964" s="94">
        <v>35530.269469998617</v>
      </c>
    </row>
    <row r="965" spans="1:8" x14ac:dyDescent="0.2">
      <c r="A965" s="93" t="s">
        <v>1265</v>
      </c>
      <c r="B965" s="93" t="s">
        <v>2519</v>
      </c>
      <c r="C965" s="94">
        <v>48368.956273771881</v>
      </c>
      <c r="F965" s="93" t="s">
        <v>585</v>
      </c>
      <c r="G965" s="93" t="s">
        <v>1840</v>
      </c>
      <c r="H965" s="94">
        <v>25524.803103013743</v>
      </c>
    </row>
    <row r="966" spans="1:8" x14ac:dyDescent="0.2">
      <c r="A966" s="93" t="s">
        <v>787</v>
      </c>
      <c r="B966" s="93" t="s">
        <v>2041</v>
      </c>
      <c r="C966" s="94">
        <v>58096.13378160492</v>
      </c>
      <c r="F966" s="93" t="s">
        <v>698</v>
      </c>
      <c r="G966" s="93" t="s">
        <v>1952</v>
      </c>
      <c r="H966" s="94">
        <v>43533.7025806905</v>
      </c>
    </row>
    <row r="967" spans="1:8" x14ac:dyDescent="0.2">
      <c r="A967" s="93" t="s">
        <v>1153</v>
      </c>
      <c r="B967" s="93" t="s">
        <v>2407</v>
      </c>
      <c r="C967" s="94">
        <v>33921.88962769058</v>
      </c>
      <c r="F967" s="93" t="s">
        <v>188</v>
      </c>
      <c r="G967" s="93" t="s">
        <v>1445</v>
      </c>
      <c r="H967" s="94">
        <v>33098.226537851602</v>
      </c>
    </row>
    <row r="968" spans="1:8" x14ac:dyDescent="0.2">
      <c r="A968" s="93" t="s">
        <v>121</v>
      </c>
      <c r="B968" s="93" t="s">
        <v>1379</v>
      </c>
      <c r="C968" s="94">
        <v>44381.958671047149</v>
      </c>
      <c r="F968" s="93" t="s">
        <v>1090</v>
      </c>
      <c r="G968" s="93" t="s">
        <v>2344</v>
      </c>
      <c r="H968" s="94">
        <v>42290.910811462978</v>
      </c>
    </row>
    <row r="969" spans="1:8" x14ac:dyDescent="0.2">
      <c r="A969" s="93" t="s">
        <v>942</v>
      </c>
      <c r="B969" s="93" t="s">
        <v>2196</v>
      </c>
      <c r="C969" s="94">
        <v>90627.958206399722</v>
      </c>
      <c r="F969" s="93" t="s">
        <v>1198</v>
      </c>
      <c r="G969" s="93" t="s">
        <v>2452</v>
      </c>
      <c r="H969" s="94">
        <v>45847.8447497241</v>
      </c>
    </row>
    <row r="970" spans="1:8" x14ac:dyDescent="0.2">
      <c r="A970" s="93" t="s">
        <v>564</v>
      </c>
      <c r="B970" s="93" t="s">
        <v>1819</v>
      </c>
      <c r="C970" s="94">
        <v>40462.376705328912</v>
      </c>
      <c r="F970" s="93" t="s">
        <v>1144</v>
      </c>
      <c r="G970" s="93" t="s">
        <v>2398</v>
      </c>
      <c r="H970" s="94">
        <v>34411.397616029681</v>
      </c>
    </row>
    <row r="971" spans="1:8" x14ac:dyDescent="0.2">
      <c r="A971" s="93" t="s">
        <v>565</v>
      </c>
      <c r="B971" s="93" t="s">
        <v>1820</v>
      </c>
      <c r="C971" s="94">
        <v>53386.847964940338</v>
      </c>
      <c r="F971" s="93" t="s">
        <v>909</v>
      </c>
      <c r="G971" s="93" t="s">
        <v>2163</v>
      </c>
      <c r="H971" s="94">
        <v>87148.906222344871</v>
      </c>
    </row>
    <row r="972" spans="1:8" x14ac:dyDescent="0.2">
      <c r="A972" s="93" t="s">
        <v>566</v>
      </c>
      <c r="B972" s="93" t="s">
        <v>1821</v>
      </c>
      <c r="C972" s="94">
        <v>36244.57796958735</v>
      </c>
      <c r="F972" s="93" t="s">
        <v>101</v>
      </c>
      <c r="G972" s="93" t="s">
        <v>1359</v>
      </c>
      <c r="H972" s="94">
        <v>41028.313123249085</v>
      </c>
    </row>
    <row r="973" spans="1:8" x14ac:dyDescent="0.2">
      <c r="A973" s="93" t="s">
        <v>567</v>
      </c>
      <c r="B973" s="93" t="s">
        <v>1822</v>
      </c>
      <c r="C973" s="94">
        <v>61430.988950421488</v>
      </c>
      <c r="F973" s="93" t="s">
        <v>365</v>
      </c>
      <c r="G973" s="93" t="s">
        <v>1621</v>
      </c>
      <c r="H973" s="94">
        <v>135813.18150709977</v>
      </c>
    </row>
    <row r="974" spans="1:8" x14ac:dyDescent="0.2">
      <c r="A974" s="93" t="s">
        <v>568</v>
      </c>
      <c r="B974" s="93" t="s">
        <v>1823</v>
      </c>
      <c r="C974" s="94">
        <v>121367.03501604777</v>
      </c>
      <c r="F974" s="93" t="s">
        <v>1136</v>
      </c>
      <c r="G974" s="93" t="s">
        <v>2390</v>
      </c>
      <c r="H974" s="94">
        <v>37824.618179324061</v>
      </c>
    </row>
    <row r="975" spans="1:8" x14ac:dyDescent="0.2">
      <c r="A975" s="93" t="s">
        <v>543</v>
      </c>
      <c r="B975" s="93" t="s">
        <v>1798</v>
      </c>
      <c r="C975" s="94">
        <v>35684.283437493905</v>
      </c>
      <c r="F975" s="93" t="s">
        <v>222</v>
      </c>
      <c r="G975" s="93" t="s">
        <v>1479</v>
      </c>
      <c r="H975" s="94">
        <v>57815.694530889916</v>
      </c>
    </row>
    <row r="976" spans="1:8" x14ac:dyDescent="0.2">
      <c r="A976" s="93" t="s">
        <v>544</v>
      </c>
      <c r="B976" s="93" t="s">
        <v>1799</v>
      </c>
      <c r="C976" s="94">
        <v>61530.772497032871</v>
      </c>
      <c r="F976" s="93" t="s">
        <v>573</v>
      </c>
      <c r="G976" s="93" t="s">
        <v>1828</v>
      </c>
      <c r="H976" s="94">
        <v>40141.164935776935</v>
      </c>
    </row>
    <row r="977" spans="1:8" x14ac:dyDescent="0.2">
      <c r="A977" s="93" t="s">
        <v>545</v>
      </c>
      <c r="B977" s="93" t="s">
        <v>1800</v>
      </c>
      <c r="C977" s="94">
        <v>37873.122531432608</v>
      </c>
      <c r="F977" s="93" t="s">
        <v>590</v>
      </c>
      <c r="G977" s="93" t="s">
        <v>1845</v>
      </c>
      <c r="H977" s="94">
        <v>37199.600767776676</v>
      </c>
    </row>
    <row r="978" spans="1:8" x14ac:dyDescent="0.2">
      <c r="A978" s="93" t="s">
        <v>546</v>
      </c>
      <c r="B978" s="93" t="s">
        <v>1801</v>
      </c>
      <c r="C978" s="94">
        <v>39108.004835611078</v>
      </c>
      <c r="F978" s="93" t="s">
        <v>687</v>
      </c>
      <c r="G978" s="93" t="s">
        <v>1941</v>
      </c>
      <c r="H978" s="94">
        <v>61150.964094858973</v>
      </c>
    </row>
    <row r="979" spans="1:8" x14ac:dyDescent="0.2">
      <c r="A979" s="93" t="s">
        <v>547</v>
      </c>
      <c r="B979" s="93" t="s">
        <v>1802</v>
      </c>
      <c r="C979" s="94">
        <v>94903.950254453055</v>
      </c>
      <c r="F979" s="93" t="s">
        <v>80</v>
      </c>
      <c r="G979" s="93" t="s">
        <v>1338</v>
      </c>
      <c r="H979" s="94">
        <v>38077.667089076029</v>
      </c>
    </row>
    <row r="980" spans="1:8" x14ac:dyDescent="0.2">
      <c r="A980" s="93" t="s">
        <v>548</v>
      </c>
      <c r="B980" s="93" t="s">
        <v>1803</v>
      </c>
      <c r="C980" s="94">
        <v>37969.674958212898</v>
      </c>
      <c r="F980" s="93" t="s">
        <v>630</v>
      </c>
      <c r="G980" s="93" t="s">
        <v>1885</v>
      </c>
      <c r="H980" s="94">
        <v>67819.158958835571</v>
      </c>
    </row>
    <row r="981" spans="1:8" x14ac:dyDescent="0.2">
      <c r="A981" s="93" t="s">
        <v>1162</v>
      </c>
      <c r="B981" s="93" t="s">
        <v>2416</v>
      </c>
      <c r="C981" s="94">
        <v>38518.057820140915</v>
      </c>
      <c r="F981" s="93" t="s">
        <v>244</v>
      </c>
      <c r="G981" s="93" t="s">
        <v>1501</v>
      </c>
      <c r="H981" s="94">
        <v>48503.007127495061</v>
      </c>
    </row>
    <row r="982" spans="1:8" x14ac:dyDescent="0.2">
      <c r="A982" s="93" t="s">
        <v>1163</v>
      </c>
      <c r="B982" s="93" t="s">
        <v>2417</v>
      </c>
      <c r="C982" s="94">
        <v>62595.001583281555</v>
      </c>
      <c r="F982" s="93" t="s">
        <v>813</v>
      </c>
      <c r="G982" s="93" t="s">
        <v>2067</v>
      </c>
      <c r="H982" s="94">
        <v>29793.460905612701</v>
      </c>
    </row>
    <row r="983" spans="1:8" x14ac:dyDescent="0.2">
      <c r="A983" s="93" t="s">
        <v>1166</v>
      </c>
      <c r="B983" s="93" t="s">
        <v>2420</v>
      </c>
      <c r="C983" s="94">
        <v>134547.48778337278</v>
      </c>
      <c r="F983" s="93" t="s">
        <v>887</v>
      </c>
      <c r="G983" s="93" t="s">
        <v>2141</v>
      </c>
      <c r="H983" s="94">
        <v>72908.844430124867</v>
      </c>
    </row>
    <row r="984" spans="1:8" x14ac:dyDescent="0.2">
      <c r="A984" s="93" t="s">
        <v>549</v>
      </c>
      <c r="B984" s="93" t="s">
        <v>1804</v>
      </c>
      <c r="C984" s="94">
        <v>32904.503678777357</v>
      </c>
      <c r="F984" s="93" t="s">
        <v>417</v>
      </c>
      <c r="G984" s="93" t="s">
        <v>1672</v>
      </c>
      <c r="H984" s="94">
        <v>51746.579679871938</v>
      </c>
    </row>
    <row r="985" spans="1:8" x14ac:dyDescent="0.2">
      <c r="A985" s="93" t="s">
        <v>359</v>
      </c>
      <c r="B985" s="93" t="s">
        <v>1615</v>
      </c>
      <c r="C985" s="94">
        <v>89909.854414070476</v>
      </c>
      <c r="F985" s="93" t="s">
        <v>978</v>
      </c>
      <c r="G985" s="93" t="s">
        <v>2232</v>
      </c>
      <c r="H985" s="94">
        <v>54107.218664377964</v>
      </c>
    </row>
    <row r="986" spans="1:8" x14ac:dyDescent="0.2">
      <c r="A986" s="93" t="s">
        <v>717</v>
      </c>
      <c r="B986" s="93" t="s">
        <v>1971</v>
      </c>
      <c r="C986" s="94">
        <v>60851.486247727829</v>
      </c>
      <c r="F986" s="93" t="s">
        <v>733</v>
      </c>
      <c r="G986" s="93" t="s">
        <v>1987</v>
      </c>
      <c r="H986" s="94">
        <v>42956.443509469005</v>
      </c>
    </row>
    <row r="987" spans="1:8" x14ac:dyDescent="0.2">
      <c r="A987" s="93" t="s">
        <v>668</v>
      </c>
      <c r="B987" s="93" t="s">
        <v>1923</v>
      </c>
      <c r="C987" s="94">
        <v>52166.483061718725</v>
      </c>
      <c r="F987" s="93" t="s">
        <v>571</v>
      </c>
      <c r="G987" s="93" t="s">
        <v>1826</v>
      </c>
      <c r="H987" s="94">
        <v>75454.80197769888</v>
      </c>
    </row>
    <row r="988" spans="1:8" x14ac:dyDescent="0.2">
      <c r="A988" s="93" t="s">
        <v>943</v>
      </c>
      <c r="B988" s="93" t="s">
        <v>2197</v>
      </c>
      <c r="C988" s="94">
        <v>60902.314363874582</v>
      </c>
      <c r="F988" s="93" t="s">
        <v>681</v>
      </c>
      <c r="G988" s="93" t="s">
        <v>1935</v>
      </c>
      <c r="H988" s="94">
        <v>27136.207249472041</v>
      </c>
    </row>
    <row r="989" spans="1:8" x14ac:dyDescent="0.2">
      <c r="A989" s="93" t="s">
        <v>491</v>
      </c>
      <c r="B989" s="93" t="s">
        <v>1746</v>
      </c>
      <c r="C989" s="94">
        <v>41111.329628144034</v>
      </c>
      <c r="F989" s="93" t="s">
        <v>154</v>
      </c>
      <c r="G989" s="93" t="s">
        <v>1411</v>
      </c>
      <c r="H989" s="94">
        <v>30425.71600748034</v>
      </c>
    </row>
    <row r="990" spans="1:8" x14ac:dyDescent="0.2">
      <c r="A990" s="93" t="s">
        <v>872</v>
      </c>
      <c r="B990" s="93" t="s">
        <v>2126</v>
      </c>
      <c r="C990" s="94">
        <v>35353.000860892935</v>
      </c>
      <c r="F990" s="93" t="s">
        <v>298</v>
      </c>
      <c r="G990" s="93" t="s">
        <v>1554</v>
      </c>
      <c r="H990" s="94">
        <v>56898.462454360815</v>
      </c>
    </row>
    <row r="991" spans="1:8" x14ac:dyDescent="0.2">
      <c r="A991" s="93" t="s">
        <v>1164</v>
      </c>
      <c r="B991" s="93" t="s">
        <v>2418</v>
      </c>
      <c r="C991" s="94">
        <v>54201.827353350716</v>
      </c>
      <c r="F991" s="93" t="s">
        <v>91</v>
      </c>
      <c r="G991" s="93" t="s">
        <v>1349</v>
      </c>
      <c r="H991" s="94">
        <v>35394.788984671308</v>
      </c>
    </row>
    <row r="992" spans="1:8" x14ac:dyDescent="0.2">
      <c r="A992" s="93" t="s">
        <v>660</v>
      </c>
      <c r="B992" s="93" t="s">
        <v>1915</v>
      </c>
      <c r="C992" s="94">
        <v>37310.214344319698</v>
      </c>
      <c r="F992" s="93" t="s">
        <v>311</v>
      </c>
      <c r="G992" s="93" t="s">
        <v>1567</v>
      </c>
      <c r="H992" s="94">
        <v>46821.829131036386</v>
      </c>
    </row>
    <row r="993" spans="1:8" x14ac:dyDescent="0.2">
      <c r="A993" s="93" t="s">
        <v>1168</v>
      </c>
      <c r="B993" s="93" t="s">
        <v>2422</v>
      </c>
      <c r="C993" s="94">
        <v>42761.416533017822</v>
      </c>
      <c r="F993" s="93" t="s">
        <v>1320</v>
      </c>
      <c r="G993" s="93" t="s">
        <v>2574</v>
      </c>
      <c r="H993" s="94">
        <v>72761.684912706129</v>
      </c>
    </row>
    <row r="994" spans="1:8" x14ac:dyDescent="0.2">
      <c r="A994" s="93" t="s">
        <v>1169</v>
      </c>
      <c r="B994" s="93" t="s">
        <v>2423</v>
      </c>
      <c r="C994" s="94">
        <v>30651.320665959858</v>
      </c>
      <c r="F994" s="93" t="s">
        <v>893</v>
      </c>
      <c r="G994" s="93" t="s">
        <v>2147</v>
      </c>
      <c r="H994" s="94">
        <v>45793.786686755397</v>
      </c>
    </row>
    <row r="995" spans="1:8" x14ac:dyDescent="0.2">
      <c r="A995" s="93" t="s">
        <v>1170</v>
      </c>
      <c r="B995" s="93" t="s">
        <v>2424</v>
      </c>
      <c r="C995" s="94">
        <v>95499.045357391937</v>
      </c>
      <c r="F995" s="93" t="s">
        <v>1249</v>
      </c>
      <c r="G995" s="93" t="s">
        <v>2503</v>
      </c>
      <c r="H995" s="94">
        <v>49114.291366387086</v>
      </c>
    </row>
    <row r="996" spans="1:8" x14ac:dyDescent="0.2">
      <c r="A996" s="93" t="s">
        <v>296</v>
      </c>
      <c r="B996" s="93" t="s">
        <v>1552</v>
      </c>
      <c r="C996" s="94">
        <v>44785.520495315766</v>
      </c>
      <c r="F996" s="93" t="s">
        <v>669</v>
      </c>
      <c r="G996" s="93" t="s">
        <v>1924</v>
      </c>
      <c r="H996" s="94">
        <v>32369.428953833223</v>
      </c>
    </row>
    <row r="997" spans="1:8" x14ac:dyDescent="0.2">
      <c r="A997" s="93" t="s">
        <v>944</v>
      </c>
      <c r="B997" s="93" t="s">
        <v>2198</v>
      </c>
      <c r="C997" s="94">
        <v>55115.934064067231</v>
      </c>
      <c r="F997" s="93" t="s">
        <v>1051</v>
      </c>
      <c r="G997" s="93" t="s">
        <v>2305</v>
      </c>
      <c r="H997" s="94">
        <v>39261.984698864304</v>
      </c>
    </row>
    <row r="998" spans="1:8" x14ac:dyDescent="0.2">
      <c r="A998" s="93" t="s">
        <v>297</v>
      </c>
      <c r="B998" s="93" t="s">
        <v>1553</v>
      </c>
      <c r="C998" s="94">
        <v>39699.848888107961</v>
      </c>
      <c r="F998" s="93" t="s">
        <v>158</v>
      </c>
      <c r="G998" s="93" t="s">
        <v>1415</v>
      </c>
      <c r="H998" s="94">
        <v>40104.16773013692</v>
      </c>
    </row>
    <row r="999" spans="1:8" x14ac:dyDescent="0.2">
      <c r="A999" s="93" t="s">
        <v>512</v>
      </c>
      <c r="B999" s="93" t="s">
        <v>1767</v>
      </c>
      <c r="C999" s="94">
        <v>45781.45925061802</v>
      </c>
      <c r="F999" s="93" t="s">
        <v>519</v>
      </c>
      <c r="G999" s="93" t="s">
        <v>1774</v>
      </c>
      <c r="H999" s="94">
        <v>70897.503657719499</v>
      </c>
    </row>
    <row r="1000" spans="1:8" x14ac:dyDescent="0.2">
      <c r="A1000" s="93" t="s">
        <v>1171</v>
      </c>
      <c r="B1000" s="93" t="s">
        <v>2425</v>
      </c>
      <c r="C1000" s="94">
        <v>35318.960506501739</v>
      </c>
      <c r="F1000" s="93" t="s">
        <v>143</v>
      </c>
      <c r="G1000" s="93" t="s">
        <v>1400</v>
      </c>
      <c r="H1000" s="94">
        <v>51805.362885948409</v>
      </c>
    </row>
    <row r="1001" spans="1:8" x14ac:dyDescent="0.2">
      <c r="A1001" s="93" t="s">
        <v>1172</v>
      </c>
      <c r="B1001" s="93" t="s">
        <v>2426</v>
      </c>
      <c r="C1001" s="94">
        <v>39661.571893473869</v>
      </c>
      <c r="F1001" s="93" t="s">
        <v>962</v>
      </c>
      <c r="G1001" s="93" t="s">
        <v>2216</v>
      </c>
      <c r="H1001" s="94">
        <v>32537.025800251071</v>
      </c>
    </row>
    <row r="1002" spans="1:8" x14ac:dyDescent="0.2">
      <c r="A1002" s="93" t="s">
        <v>1173</v>
      </c>
      <c r="B1002" s="93" t="s">
        <v>2427</v>
      </c>
      <c r="C1002" s="94">
        <v>29899.825579374563</v>
      </c>
      <c r="F1002" s="93" t="s">
        <v>1116</v>
      </c>
      <c r="G1002" s="93" t="s">
        <v>2370</v>
      </c>
      <c r="H1002" s="94">
        <v>86575.907108210347</v>
      </c>
    </row>
    <row r="1003" spans="1:8" x14ac:dyDescent="0.2">
      <c r="A1003" s="93" t="s">
        <v>1224</v>
      </c>
      <c r="B1003" s="93" t="s">
        <v>2478</v>
      </c>
      <c r="C1003" s="94">
        <v>43744.729594132405</v>
      </c>
      <c r="F1003" s="93" t="s">
        <v>387</v>
      </c>
      <c r="G1003" s="93" t="s">
        <v>1642</v>
      </c>
      <c r="H1003" s="94">
        <v>49744.35652365764</v>
      </c>
    </row>
    <row r="1004" spans="1:8" x14ac:dyDescent="0.2">
      <c r="A1004" s="93" t="s">
        <v>1241</v>
      </c>
      <c r="B1004" s="93" t="s">
        <v>2495</v>
      </c>
      <c r="C1004" s="94">
        <v>30785.624503230181</v>
      </c>
      <c r="F1004" s="93" t="s">
        <v>941</v>
      </c>
      <c r="G1004" s="93" t="s">
        <v>2195</v>
      </c>
      <c r="H1004" s="94">
        <v>55828.53404259446</v>
      </c>
    </row>
    <row r="1005" spans="1:8" x14ac:dyDescent="0.2">
      <c r="A1005" s="93" t="s">
        <v>439</v>
      </c>
      <c r="B1005" s="93" t="s">
        <v>1694</v>
      </c>
      <c r="C1005" s="94">
        <v>51533.095774153699</v>
      </c>
      <c r="F1005" s="93" t="s">
        <v>217</v>
      </c>
      <c r="G1005" s="93" t="s">
        <v>1474</v>
      </c>
      <c r="H1005" s="94">
        <v>43462.518854743823</v>
      </c>
    </row>
    <row r="1006" spans="1:8" x14ac:dyDescent="0.2">
      <c r="A1006" s="93" t="s">
        <v>440</v>
      </c>
      <c r="B1006" s="93" t="s">
        <v>1695</v>
      </c>
      <c r="C1006" s="94">
        <v>54212.644470075735</v>
      </c>
      <c r="F1006" s="93" t="s">
        <v>70</v>
      </c>
      <c r="G1006" s="93" t="s">
        <v>1328</v>
      </c>
      <c r="H1006" s="94">
        <v>72180.53708953585</v>
      </c>
    </row>
    <row r="1007" spans="1:8" x14ac:dyDescent="0.2">
      <c r="A1007" s="93" t="s">
        <v>1238</v>
      </c>
      <c r="B1007" s="93" t="s">
        <v>2492</v>
      </c>
      <c r="C1007" s="94">
        <v>59701.341546673466</v>
      </c>
      <c r="F1007" s="93" t="s">
        <v>476</v>
      </c>
      <c r="G1007" s="93" t="s">
        <v>1731</v>
      </c>
      <c r="H1007" s="94">
        <v>45211.49312751909</v>
      </c>
    </row>
    <row r="1008" spans="1:8" x14ac:dyDescent="0.2">
      <c r="A1008" s="93" t="s">
        <v>1110</v>
      </c>
      <c r="B1008" s="93" t="s">
        <v>2364</v>
      </c>
      <c r="C1008" s="94">
        <v>46661.231939297693</v>
      </c>
      <c r="F1008" s="93" t="s">
        <v>1247</v>
      </c>
      <c r="G1008" s="93" t="s">
        <v>2501</v>
      </c>
      <c r="H1008" s="94">
        <v>55177.947993459165</v>
      </c>
    </row>
    <row r="1009" spans="1:8" x14ac:dyDescent="0.2">
      <c r="A1009" s="93" t="s">
        <v>252</v>
      </c>
      <c r="B1009" s="93" t="s">
        <v>1509</v>
      </c>
      <c r="C1009" s="94">
        <v>52804.392842040586</v>
      </c>
      <c r="F1009" s="93" t="s">
        <v>111</v>
      </c>
      <c r="G1009" s="93" t="s">
        <v>1369</v>
      </c>
      <c r="H1009" s="94">
        <v>45503.633587808261</v>
      </c>
    </row>
    <row r="1010" spans="1:8" x14ac:dyDescent="0.2">
      <c r="A1010" s="93" t="s">
        <v>1174</v>
      </c>
      <c r="B1010" s="93" t="s">
        <v>2428</v>
      </c>
      <c r="C1010" s="94">
        <v>32098.618583957592</v>
      </c>
      <c r="F1010" s="93" t="s">
        <v>211</v>
      </c>
      <c r="G1010" s="93" t="s">
        <v>1468</v>
      </c>
      <c r="H1010" s="94">
        <v>40491.873019210907</v>
      </c>
    </row>
    <row r="1011" spans="1:8" x14ac:dyDescent="0.2">
      <c r="A1011" s="93" t="s">
        <v>441</v>
      </c>
      <c r="B1011" s="93" t="s">
        <v>1696</v>
      </c>
      <c r="C1011" s="94">
        <v>57545.490553328229</v>
      </c>
      <c r="F1011" s="93" t="s">
        <v>801</v>
      </c>
      <c r="G1011" s="93" t="s">
        <v>2055</v>
      </c>
      <c r="H1011" s="94">
        <v>105759.1922033985</v>
      </c>
    </row>
    <row r="1012" spans="1:8" x14ac:dyDescent="0.2">
      <c r="A1012" s="93" t="s">
        <v>178</v>
      </c>
      <c r="B1012" s="93" t="s">
        <v>1435</v>
      </c>
      <c r="C1012" s="94">
        <v>66329.921217953233</v>
      </c>
      <c r="F1012" s="93" t="s">
        <v>719</v>
      </c>
      <c r="G1012" s="93" t="s">
        <v>1973</v>
      </c>
      <c r="H1012" s="94">
        <v>41404.262264677243</v>
      </c>
    </row>
    <row r="1013" spans="1:8" x14ac:dyDescent="0.2">
      <c r="A1013" s="93" t="s">
        <v>360</v>
      </c>
      <c r="B1013" s="93" t="s">
        <v>1616</v>
      </c>
      <c r="C1013" s="94">
        <v>58535.572064820444</v>
      </c>
      <c r="F1013" s="93" t="s">
        <v>1206</v>
      </c>
      <c r="G1013" s="93" t="s">
        <v>2460</v>
      </c>
      <c r="H1013" s="94">
        <v>64292.146478433162</v>
      </c>
    </row>
    <row r="1014" spans="1:8" x14ac:dyDescent="0.2">
      <c r="A1014" s="93" t="s">
        <v>873</v>
      </c>
      <c r="B1014" s="93" t="s">
        <v>2127</v>
      </c>
      <c r="C1014" s="94">
        <v>64540.322137871051</v>
      </c>
      <c r="F1014" s="93" t="s">
        <v>139</v>
      </c>
      <c r="G1014" s="93" t="s">
        <v>1397</v>
      </c>
      <c r="H1014" s="94">
        <v>30224.596760047771</v>
      </c>
    </row>
    <row r="1015" spans="1:8" x14ac:dyDescent="0.2">
      <c r="A1015" s="93" t="s">
        <v>550</v>
      </c>
      <c r="B1015" s="93" t="s">
        <v>1805</v>
      </c>
      <c r="C1015" s="94">
        <v>43015.550988431678</v>
      </c>
      <c r="F1015" s="93" t="s">
        <v>440</v>
      </c>
      <c r="G1015" s="93" t="s">
        <v>1695</v>
      </c>
      <c r="H1015" s="94">
        <v>54212.644470075735</v>
      </c>
    </row>
    <row r="1016" spans="1:8" x14ac:dyDescent="0.2">
      <c r="A1016" s="93" t="s">
        <v>1111</v>
      </c>
      <c r="B1016" s="93" t="s">
        <v>2365</v>
      </c>
      <c r="C1016" s="94">
        <v>51722.626037894835</v>
      </c>
      <c r="F1016" s="93" t="s">
        <v>950</v>
      </c>
      <c r="G1016" s="93" t="s">
        <v>2204</v>
      </c>
      <c r="H1016" s="94">
        <v>45409.278868690984</v>
      </c>
    </row>
    <row r="1017" spans="1:8" x14ac:dyDescent="0.2">
      <c r="A1017" s="93" t="s">
        <v>640</v>
      </c>
      <c r="B1017" s="93" t="s">
        <v>1895</v>
      </c>
      <c r="C1017" s="94">
        <v>31684.701043995607</v>
      </c>
      <c r="F1017" s="93" t="s">
        <v>620</v>
      </c>
      <c r="G1017" s="93" t="s">
        <v>1875</v>
      </c>
      <c r="H1017" s="94">
        <v>51434.760753337076</v>
      </c>
    </row>
    <row r="1018" spans="1:8" x14ac:dyDescent="0.2">
      <c r="A1018" s="93" t="s">
        <v>513</v>
      </c>
      <c r="B1018" s="93" t="s">
        <v>1768</v>
      </c>
      <c r="C1018" s="94">
        <v>38988.32381964771</v>
      </c>
      <c r="F1018" s="93" t="s">
        <v>1047</v>
      </c>
      <c r="G1018" s="93" t="s">
        <v>2301</v>
      </c>
      <c r="H1018" s="94">
        <v>34068.162245889172</v>
      </c>
    </row>
    <row r="1019" spans="1:8" x14ac:dyDescent="0.2">
      <c r="A1019" s="93" t="s">
        <v>1289</v>
      </c>
      <c r="B1019" s="93" t="s">
        <v>2543</v>
      </c>
      <c r="C1019" s="94">
        <v>35413.811749113913</v>
      </c>
      <c r="F1019" s="93" t="s">
        <v>745</v>
      </c>
      <c r="G1019" s="93" t="s">
        <v>1999</v>
      </c>
      <c r="H1019" s="94">
        <v>53759.310816505887</v>
      </c>
    </row>
    <row r="1020" spans="1:8" x14ac:dyDescent="0.2">
      <c r="A1020" s="93" t="s">
        <v>1190</v>
      </c>
      <c r="B1020" s="93" t="s">
        <v>2444</v>
      </c>
      <c r="C1020" s="94">
        <v>62141.95256102948</v>
      </c>
      <c r="F1020" s="93" t="s">
        <v>916</v>
      </c>
      <c r="G1020" s="93" t="s">
        <v>2170</v>
      </c>
      <c r="H1020" s="94">
        <v>63263.098009141722</v>
      </c>
    </row>
    <row r="1021" spans="1:8" x14ac:dyDescent="0.2">
      <c r="A1021" s="93" t="s">
        <v>1191</v>
      </c>
      <c r="B1021" s="93" t="s">
        <v>2445</v>
      </c>
      <c r="C1021" s="94">
        <v>50141.848175672487</v>
      </c>
      <c r="F1021" s="93" t="s">
        <v>423</v>
      </c>
      <c r="G1021" s="93" t="s">
        <v>1678</v>
      </c>
      <c r="H1021" s="94">
        <v>66219.286056018245</v>
      </c>
    </row>
    <row r="1022" spans="1:8" x14ac:dyDescent="0.2">
      <c r="A1022" s="93" t="s">
        <v>1192</v>
      </c>
      <c r="B1022" s="93" t="s">
        <v>2446</v>
      </c>
      <c r="C1022" s="94">
        <v>53939.854778571076</v>
      </c>
      <c r="F1022" s="93" t="s">
        <v>1300</v>
      </c>
      <c r="G1022" s="93" t="s">
        <v>2554</v>
      </c>
      <c r="H1022" s="94">
        <v>42796.429555339811</v>
      </c>
    </row>
    <row r="1023" spans="1:8" x14ac:dyDescent="0.2">
      <c r="A1023" s="93" t="s">
        <v>1193</v>
      </c>
      <c r="B1023" s="93" t="s">
        <v>2447</v>
      </c>
      <c r="C1023" s="94">
        <v>40460.183141960428</v>
      </c>
      <c r="F1023" s="93" t="s">
        <v>693</v>
      </c>
      <c r="G1023" s="93" t="s">
        <v>1947</v>
      </c>
      <c r="H1023" s="94">
        <v>34285.658959574685</v>
      </c>
    </row>
    <row r="1024" spans="1:8" x14ac:dyDescent="0.2">
      <c r="A1024" s="93" t="s">
        <v>1154</v>
      </c>
      <c r="B1024" s="93" t="s">
        <v>2408</v>
      </c>
      <c r="C1024" s="94">
        <v>28502.67278186258</v>
      </c>
      <c r="F1024" s="93" t="s">
        <v>820</v>
      </c>
      <c r="G1024" s="93" t="s">
        <v>2074</v>
      </c>
      <c r="H1024" s="94">
        <v>32072.87761294176</v>
      </c>
    </row>
    <row r="1025" spans="1:8" x14ac:dyDescent="0.2">
      <c r="A1025" s="93" t="s">
        <v>492</v>
      </c>
      <c r="B1025" s="93" t="s">
        <v>1747</v>
      </c>
      <c r="C1025" s="94">
        <v>93210.825437962456</v>
      </c>
      <c r="F1025" s="93" t="s">
        <v>1071</v>
      </c>
      <c r="G1025" s="93" t="s">
        <v>2325</v>
      </c>
      <c r="H1025" s="94">
        <v>34053.887423212451</v>
      </c>
    </row>
    <row r="1026" spans="1:8" x14ac:dyDescent="0.2">
      <c r="A1026" s="93" t="s">
        <v>166</v>
      </c>
      <c r="B1026" s="93" t="s">
        <v>1423</v>
      </c>
      <c r="C1026" s="94">
        <v>49516.981523947848</v>
      </c>
      <c r="F1026" s="93" t="s">
        <v>904</v>
      </c>
      <c r="G1026" s="93" t="s">
        <v>2158</v>
      </c>
      <c r="H1026" s="94">
        <v>76579.835498596018</v>
      </c>
    </row>
    <row r="1027" spans="1:8" x14ac:dyDescent="0.2">
      <c r="A1027" s="93" t="s">
        <v>1063</v>
      </c>
      <c r="B1027" s="93" t="s">
        <v>2317</v>
      </c>
      <c r="C1027" s="94">
        <v>39698.052229435511</v>
      </c>
      <c r="F1027" s="93" t="s">
        <v>435</v>
      </c>
      <c r="G1027" s="93" t="s">
        <v>1690</v>
      </c>
      <c r="H1027" s="94">
        <v>58498.941948665786</v>
      </c>
    </row>
    <row r="1028" spans="1:8" x14ac:dyDescent="0.2">
      <c r="A1028" s="93" t="s">
        <v>377</v>
      </c>
      <c r="B1028" s="93" t="s">
        <v>1633</v>
      </c>
      <c r="C1028" s="94">
        <v>55107.423533012865</v>
      </c>
      <c r="F1028" s="93" t="s">
        <v>451</v>
      </c>
      <c r="G1028" s="93" t="s">
        <v>1706</v>
      </c>
      <c r="H1028" s="94">
        <v>31280.576768291001</v>
      </c>
    </row>
    <row r="1029" spans="1:8" x14ac:dyDescent="0.2">
      <c r="A1029" s="93" t="s">
        <v>788</v>
      </c>
      <c r="B1029" s="93" t="s">
        <v>2042</v>
      </c>
      <c r="C1029" s="94">
        <v>50062.151152355829</v>
      </c>
      <c r="F1029" s="93" t="s">
        <v>277</v>
      </c>
      <c r="G1029" s="93" t="s">
        <v>1533</v>
      </c>
      <c r="H1029" s="94">
        <v>34526.932378761485</v>
      </c>
    </row>
    <row r="1030" spans="1:8" x14ac:dyDescent="0.2">
      <c r="A1030" s="93" t="s">
        <v>727</v>
      </c>
      <c r="B1030" s="93" t="s">
        <v>1981</v>
      </c>
      <c r="C1030" s="94">
        <v>101366.6837755801</v>
      </c>
      <c r="F1030" s="93" t="s">
        <v>959</v>
      </c>
      <c r="G1030" s="93" t="s">
        <v>2213</v>
      </c>
      <c r="H1030" s="94">
        <v>29329.541845900232</v>
      </c>
    </row>
    <row r="1031" spans="1:8" x14ac:dyDescent="0.2">
      <c r="A1031" s="93" t="s">
        <v>1315</v>
      </c>
      <c r="B1031" s="93" t="s">
        <v>2569</v>
      </c>
      <c r="C1031" s="94">
        <v>34379.773919080108</v>
      </c>
      <c r="F1031" s="93" t="s">
        <v>898</v>
      </c>
      <c r="G1031" s="93" t="s">
        <v>2152</v>
      </c>
      <c r="H1031" s="94">
        <v>35846.861884963262</v>
      </c>
    </row>
    <row r="1032" spans="1:8" x14ac:dyDescent="0.2">
      <c r="A1032" s="93" t="s">
        <v>641</v>
      </c>
      <c r="B1032" s="93" t="s">
        <v>1896</v>
      </c>
      <c r="C1032" s="94">
        <v>39695.562691801686</v>
      </c>
      <c r="F1032" s="93" t="s">
        <v>337</v>
      </c>
      <c r="G1032" s="93" t="s">
        <v>1593</v>
      </c>
      <c r="H1032" s="94">
        <v>40191.421002654068</v>
      </c>
    </row>
    <row r="1033" spans="1:8" x14ac:dyDescent="0.2">
      <c r="A1033" s="93" t="s">
        <v>179</v>
      </c>
      <c r="B1033" s="93" t="s">
        <v>1436</v>
      </c>
      <c r="C1033" s="94">
        <v>27130.663237654342</v>
      </c>
      <c r="F1033" s="93" t="s">
        <v>1066</v>
      </c>
      <c r="G1033" s="93" t="s">
        <v>2320</v>
      </c>
      <c r="H1033" s="94">
        <v>81087.308317842049</v>
      </c>
    </row>
    <row r="1034" spans="1:8" x14ac:dyDescent="0.2">
      <c r="A1034" s="93" t="s">
        <v>180</v>
      </c>
      <c r="B1034" s="93" t="s">
        <v>1437</v>
      </c>
      <c r="C1034" s="94">
        <v>56790.82533125129</v>
      </c>
      <c r="F1034" s="93" t="s">
        <v>944</v>
      </c>
      <c r="G1034" s="93" t="s">
        <v>2198</v>
      </c>
      <c r="H1034" s="94">
        <v>55115.934064067231</v>
      </c>
    </row>
    <row r="1035" spans="1:8" x14ac:dyDescent="0.2">
      <c r="A1035" s="93" t="s">
        <v>181</v>
      </c>
      <c r="B1035" s="93" t="s">
        <v>1438</v>
      </c>
      <c r="C1035" s="94">
        <v>33779.862207948318</v>
      </c>
      <c r="F1035" s="93" t="s">
        <v>437</v>
      </c>
      <c r="G1035" s="93" t="s">
        <v>1692</v>
      </c>
      <c r="H1035" s="94">
        <v>55442.137317535336</v>
      </c>
    </row>
    <row r="1036" spans="1:8" x14ac:dyDescent="0.2">
      <c r="A1036" s="93" t="s">
        <v>182</v>
      </c>
      <c r="B1036" s="93" t="s">
        <v>1439</v>
      </c>
      <c r="C1036" s="94">
        <v>77795.869866158391</v>
      </c>
      <c r="F1036" s="93" t="s">
        <v>207</v>
      </c>
      <c r="G1036" s="93" t="s">
        <v>1464</v>
      </c>
      <c r="H1036" s="94">
        <v>34446.427197061232</v>
      </c>
    </row>
    <row r="1037" spans="1:8" x14ac:dyDescent="0.2">
      <c r="A1037" s="93" t="s">
        <v>183</v>
      </c>
      <c r="B1037" s="93" t="s">
        <v>1440</v>
      </c>
      <c r="C1037" s="94">
        <v>68300.705366796552</v>
      </c>
      <c r="F1037" s="93" t="s">
        <v>596</v>
      </c>
      <c r="G1037" s="93" t="s">
        <v>1851</v>
      </c>
      <c r="H1037" s="94">
        <v>49605.15449388526</v>
      </c>
    </row>
    <row r="1038" spans="1:8" x14ac:dyDescent="0.2">
      <c r="A1038" s="93" t="s">
        <v>184</v>
      </c>
      <c r="B1038" s="93" t="s">
        <v>1441</v>
      </c>
      <c r="C1038" s="94">
        <v>43856.544855279972</v>
      </c>
      <c r="F1038" s="93" t="s">
        <v>148</v>
      </c>
      <c r="G1038" s="93" t="s">
        <v>1405</v>
      </c>
      <c r="H1038" s="94">
        <v>30873.961064352839</v>
      </c>
    </row>
    <row r="1039" spans="1:8" x14ac:dyDescent="0.2">
      <c r="A1039" s="93" t="s">
        <v>185</v>
      </c>
      <c r="B1039" s="93" t="s">
        <v>1442</v>
      </c>
      <c r="C1039" s="94">
        <v>46541.889490501941</v>
      </c>
      <c r="F1039" s="93" t="s">
        <v>635</v>
      </c>
      <c r="G1039" s="93" t="s">
        <v>1890</v>
      </c>
      <c r="H1039" s="94">
        <v>34071.564097464863</v>
      </c>
    </row>
    <row r="1040" spans="1:8" x14ac:dyDescent="0.2">
      <c r="A1040" s="93" t="s">
        <v>186</v>
      </c>
      <c r="B1040" s="93" t="s">
        <v>1443</v>
      </c>
      <c r="C1040" s="94">
        <v>38487.789802675696</v>
      </c>
      <c r="F1040" s="93" t="s">
        <v>259</v>
      </c>
      <c r="G1040" s="93" t="s">
        <v>1515</v>
      </c>
      <c r="H1040" s="94">
        <v>39062.170666170161</v>
      </c>
    </row>
    <row r="1041" spans="1:8" x14ac:dyDescent="0.2">
      <c r="A1041" s="93" t="s">
        <v>187</v>
      </c>
      <c r="B1041" s="93" t="s">
        <v>1444</v>
      </c>
      <c r="C1041" s="94">
        <v>54918.827383198703</v>
      </c>
      <c r="F1041" s="93" t="s">
        <v>494</v>
      </c>
      <c r="G1041" s="93" t="s">
        <v>1749</v>
      </c>
      <c r="H1041" s="94">
        <v>65610.288550035504</v>
      </c>
    </row>
    <row r="1042" spans="1:8" x14ac:dyDescent="0.2">
      <c r="A1042" s="93" t="s">
        <v>253</v>
      </c>
      <c r="B1042" s="93" t="s">
        <v>1510</v>
      </c>
      <c r="C1042" s="94">
        <v>83975.877423180558</v>
      </c>
      <c r="F1042" s="93" t="s">
        <v>77</v>
      </c>
      <c r="G1042" s="93" t="s">
        <v>1335</v>
      </c>
      <c r="H1042" s="94">
        <v>53450.586079533292</v>
      </c>
    </row>
    <row r="1043" spans="1:8" x14ac:dyDescent="0.2">
      <c r="A1043" s="93" t="s">
        <v>1041</v>
      </c>
      <c r="B1043" s="93" t="s">
        <v>2295</v>
      </c>
      <c r="C1043" s="94">
        <v>47364.542568291865</v>
      </c>
      <c r="F1043" s="93" t="s">
        <v>399</v>
      </c>
      <c r="G1043" s="93" t="s">
        <v>1654</v>
      </c>
      <c r="H1043" s="94">
        <v>33056.398791601328</v>
      </c>
    </row>
    <row r="1044" spans="1:8" x14ac:dyDescent="0.2">
      <c r="A1044" s="93" t="s">
        <v>1000</v>
      </c>
      <c r="B1044" s="93" t="s">
        <v>2254</v>
      </c>
      <c r="C1044" s="94">
        <v>28289.482258492248</v>
      </c>
      <c r="F1044" s="93" t="s">
        <v>79</v>
      </c>
      <c r="G1044" s="93" t="s">
        <v>1337</v>
      </c>
      <c r="H1044" s="94">
        <v>47857.823903178571</v>
      </c>
    </row>
    <row r="1045" spans="1:8" x14ac:dyDescent="0.2">
      <c r="A1045" s="93" t="s">
        <v>945</v>
      </c>
      <c r="B1045" s="93" t="s">
        <v>2199</v>
      </c>
      <c r="C1045" s="94">
        <v>41406.723002117658</v>
      </c>
      <c r="F1045" s="93" t="s">
        <v>314</v>
      </c>
      <c r="G1045" s="93" t="s">
        <v>1570</v>
      </c>
      <c r="H1045" s="94">
        <v>61455.884018269404</v>
      </c>
    </row>
    <row r="1046" spans="1:8" x14ac:dyDescent="0.2">
      <c r="A1046" s="93" t="s">
        <v>1316</v>
      </c>
      <c r="B1046" s="93" t="s">
        <v>2570</v>
      </c>
      <c r="C1046" s="94">
        <v>54230.889897547422</v>
      </c>
      <c r="F1046" s="93" t="s">
        <v>680</v>
      </c>
      <c r="G1046" s="93" t="s">
        <v>1934</v>
      </c>
      <c r="H1046" s="94">
        <v>62825.54799061505</v>
      </c>
    </row>
    <row r="1047" spans="1:8" x14ac:dyDescent="0.2">
      <c r="A1047" s="93" t="s">
        <v>1251</v>
      </c>
      <c r="B1047" s="93" t="s">
        <v>2505</v>
      </c>
      <c r="C1047" s="94">
        <v>27226.300573828634</v>
      </c>
      <c r="F1047" s="93" t="s">
        <v>498</v>
      </c>
      <c r="G1047" s="93" t="s">
        <v>1753</v>
      </c>
      <c r="H1047" s="94">
        <v>28827.206032225971</v>
      </c>
    </row>
    <row r="1048" spans="1:8" x14ac:dyDescent="0.2">
      <c r="A1048" s="93" t="s">
        <v>1179</v>
      </c>
      <c r="B1048" s="93" t="s">
        <v>2433</v>
      </c>
      <c r="C1048" s="94">
        <v>53434.247635585802</v>
      </c>
      <c r="F1048" s="93" t="s">
        <v>352</v>
      </c>
      <c r="G1048" s="93" t="s">
        <v>1608</v>
      </c>
      <c r="H1048" s="94">
        <v>42662.573950304737</v>
      </c>
    </row>
    <row r="1049" spans="1:8" x14ac:dyDescent="0.2">
      <c r="A1049" s="93" t="s">
        <v>400</v>
      </c>
      <c r="B1049" s="93" t="s">
        <v>1655</v>
      </c>
      <c r="C1049" s="94">
        <v>29838.077385803808</v>
      </c>
      <c r="F1049" s="93" t="s">
        <v>810</v>
      </c>
      <c r="G1049" s="93" t="s">
        <v>2064</v>
      </c>
      <c r="H1049" s="94">
        <v>51073.615885852072</v>
      </c>
    </row>
    <row r="1050" spans="1:8" x14ac:dyDescent="0.2">
      <c r="A1050" s="93" t="s">
        <v>1073</v>
      </c>
      <c r="B1050" s="93" t="s">
        <v>2327</v>
      </c>
      <c r="C1050" s="94">
        <v>59951.618404121909</v>
      </c>
      <c r="F1050" s="93" t="s">
        <v>1016</v>
      </c>
      <c r="G1050" s="93" t="s">
        <v>2270</v>
      </c>
      <c r="H1050" s="94">
        <v>38227.570991784189</v>
      </c>
    </row>
    <row r="1051" spans="1:8" x14ac:dyDescent="0.2">
      <c r="A1051" s="93" t="s">
        <v>1074</v>
      </c>
      <c r="B1051" s="93" t="s">
        <v>2328</v>
      </c>
      <c r="C1051" s="94">
        <v>28781.669320924626</v>
      </c>
      <c r="F1051" s="93" t="s">
        <v>799</v>
      </c>
      <c r="G1051" s="93" t="s">
        <v>2053</v>
      </c>
      <c r="H1051" s="94">
        <v>83888.67656737112</v>
      </c>
    </row>
    <row r="1052" spans="1:8" x14ac:dyDescent="0.2">
      <c r="A1052" s="93" t="s">
        <v>1155</v>
      </c>
      <c r="B1052" s="93" t="s">
        <v>2409</v>
      </c>
      <c r="C1052" s="94">
        <v>28622.235150751727</v>
      </c>
      <c r="F1052" s="93" t="s">
        <v>1173</v>
      </c>
      <c r="G1052" s="93" t="s">
        <v>2427</v>
      </c>
      <c r="H1052" s="94">
        <v>29899.825579374563</v>
      </c>
    </row>
    <row r="1053" spans="1:8" x14ac:dyDescent="0.2">
      <c r="A1053" s="93" t="s">
        <v>340</v>
      </c>
      <c r="B1053" s="93" t="s">
        <v>1596</v>
      </c>
      <c r="C1053" s="94">
        <v>25340.792395783312</v>
      </c>
      <c r="F1053" s="93" t="s">
        <v>112</v>
      </c>
      <c r="G1053" s="93" t="s">
        <v>1370</v>
      </c>
      <c r="H1053" s="94">
        <v>30469.949722961268</v>
      </c>
    </row>
    <row r="1054" spans="1:8" x14ac:dyDescent="0.2">
      <c r="A1054" s="93" t="s">
        <v>1064</v>
      </c>
      <c r="B1054" s="93" t="s">
        <v>2318</v>
      </c>
      <c r="C1054" s="94">
        <v>57114.895771758347</v>
      </c>
      <c r="F1054" s="93" t="s">
        <v>289</v>
      </c>
      <c r="G1054" s="93" t="s">
        <v>1545</v>
      </c>
      <c r="H1054" s="94">
        <v>41642.5388939361</v>
      </c>
    </row>
    <row r="1055" spans="1:8" x14ac:dyDescent="0.2">
      <c r="A1055" s="93" t="s">
        <v>401</v>
      </c>
      <c r="B1055" s="93" t="s">
        <v>1656</v>
      </c>
      <c r="C1055" s="94">
        <v>32552.252215671244</v>
      </c>
      <c r="F1055" s="93" t="s">
        <v>1011</v>
      </c>
      <c r="G1055" s="93" t="s">
        <v>2265</v>
      </c>
      <c r="H1055" s="94">
        <v>47298.057052672499</v>
      </c>
    </row>
    <row r="1056" spans="1:8" x14ac:dyDescent="0.2">
      <c r="A1056" s="93" t="s">
        <v>839</v>
      </c>
      <c r="B1056" s="93" t="s">
        <v>2093</v>
      </c>
      <c r="C1056" s="94">
        <v>48467.01623542115</v>
      </c>
      <c r="F1056" s="93" t="s">
        <v>1245</v>
      </c>
      <c r="G1056" s="93" t="s">
        <v>2499</v>
      </c>
      <c r="H1056" s="94">
        <v>64852.658265083563</v>
      </c>
    </row>
    <row r="1057" spans="1:8" x14ac:dyDescent="0.2">
      <c r="A1057" s="93" t="s">
        <v>1023</v>
      </c>
      <c r="B1057" s="93" t="s">
        <v>2277</v>
      </c>
      <c r="C1057" s="94">
        <v>29175.824890351927</v>
      </c>
      <c r="F1057" s="93" t="s">
        <v>613</v>
      </c>
      <c r="G1057" s="93" t="s">
        <v>1868</v>
      </c>
      <c r="H1057" s="94">
        <v>44168.006691771574</v>
      </c>
    </row>
    <row r="1058" spans="1:8" x14ac:dyDescent="0.2">
      <c r="A1058" s="93" t="s">
        <v>973</v>
      </c>
      <c r="B1058" s="93" t="s">
        <v>2227</v>
      </c>
      <c r="C1058" s="94">
        <v>29109.47559380102</v>
      </c>
      <c r="F1058" s="93" t="s">
        <v>1137</v>
      </c>
      <c r="G1058" s="93" t="s">
        <v>2391</v>
      </c>
      <c r="H1058" s="94">
        <v>29223.574670520589</v>
      </c>
    </row>
    <row r="1059" spans="1:8" x14ac:dyDescent="0.2">
      <c r="A1059" s="93" t="s">
        <v>229</v>
      </c>
      <c r="B1059" s="93" t="s">
        <v>1486</v>
      </c>
      <c r="C1059" s="94">
        <v>42412.101403410699</v>
      </c>
      <c r="F1059" s="93" t="s">
        <v>1068</v>
      </c>
      <c r="G1059" s="93" t="s">
        <v>2322</v>
      </c>
      <c r="H1059" s="94">
        <v>27964.409562823908</v>
      </c>
    </row>
    <row r="1060" spans="1:8" x14ac:dyDescent="0.2">
      <c r="A1060" s="93" t="s">
        <v>122</v>
      </c>
      <c r="B1060" s="93" t="s">
        <v>1380</v>
      </c>
      <c r="C1060" s="94">
        <v>38167.632519354171</v>
      </c>
      <c r="F1060" s="93" t="s">
        <v>398</v>
      </c>
      <c r="G1060" s="93" t="s">
        <v>1653</v>
      </c>
      <c r="H1060" s="94">
        <v>36256.97337812886</v>
      </c>
    </row>
    <row r="1061" spans="1:8" x14ac:dyDescent="0.2">
      <c r="A1061" s="93" t="s">
        <v>594</v>
      </c>
      <c r="B1061" s="93" t="s">
        <v>1849</v>
      </c>
      <c r="C1061" s="94">
        <v>30867.621000450919</v>
      </c>
      <c r="F1061" s="93" t="s">
        <v>1172</v>
      </c>
      <c r="G1061" s="93" t="s">
        <v>2426</v>
      </c>
      <c r="H1061" s="94">
        <v>39661.571893473869</v>
      </c>
    </row>
    <row r="1062" spans="1:8" x14ac:dyDescent="0.2">
      <c r="A1062" s="93" t="s">
        <v>266</v>
      </c>
      <c r="B1062" s="93" t="s">
        <v>1522</v>
      </c>
      <c r="C1062" s="94">
        <v>30901.801992600587</v>
      </c>
      <c r="F1062" s="93" t="s">
        <v>522</v>
      </c>
      <c r="G1062" s="93" t="s">
        <v>1777</v>
      </c>
      <c r="H1062" s="94">
        <v>41841.67747622254</v>
      </c>
    </row>
    <row r="1063" spans="1:8" x14ac:dyDescent="0.2">
      <c r="A1063" s="93" t="s">
        <v>402</v>
      </c>
      <c r="B1063" s="93" t="s">
        <v>1657</v>
      </c>
      <c r="C1063" s="94">
        <v>39622.349700007886</v>
      </c>
      <c r="F1063" s="93" t="s">
        <v>239</v>
      </c>
      <c r="G1063" s="93" t="s">
        <v>1496</v>
      </c>
      <c r="H1063" s="94">
        <v>37548.796252169144</v>
      </c>
    </row>
    <row r="1064" spans="1:8" x14ac:dyDescent="0.2">
      <c r="A1064" s="93" t="s">
        <v>1112</v>
      </c>
      <c r="B1064" s="93" t="s">
        <v>2366</v>
      </c>
      <c r="C1064" s="94">
        <v>35338.39435731608</v>
      </c>
      <c r="F1064" s="93" t="s">
        <v>276</v>
      </c>
      <c r="G1064" s="93" t="s">
        <v>1532</v>
      </c>
      <c r="H1064" s="94">
        <v>49801.419479442287</v>
      </c>
    </row>
    <row r="1065" spans="1:8" x14ac:dyDescent="0.2">
      <c r="A1065" s="93" t="s">
        <v>946</v>
      </c>
      <c r="B1065" s="93" t="s">
        <v>2200</v>
      </c>
      <c r="C1065" s="94">
        <v>58632.05036157601</v>
      </c>
      <c r="F1065" s="93" t="s">
        <v>303</v>
      </c>
      <c r="G1065" s="93" t="s">
        <v>1559</v>
      </c>
      <c r="H1065" s="94">
        <v>43353.715243948391</v>
      </c>
    </row>
    <row r="1066" spans="1:8" x14ac:dyDescent="0.2">
      <c r="A1066" s="93" t="s">
        <v>588</v>
      </c>
      <c r="B1066" s="93" t="s">
        <v>1843</v>
      </c>
      <c r="C1066" s="94">
        <v>53813.528411526619</v>
      </c>
      <c r="F1066" s="93" t="s">
        <v>749</v>
      </c>
      <c r="G1066" s="93" t="s">
        <v>2003</v>
      </c>
      <c r="H1066" s="94">
        <v>52782.740157885477</v>
      </c>
    </row>
    <row r="1067" spans="1:8" x14ac:dyDescent="0.2">
      <c r="A1067" s="93" t="s">
        <v>478</v>
      </c>
      <c r="B1067" s="93" t="s">
        <v>1733</v>
      </c>
      <c r="C1067" s="94">
        <v>36608.960642227641</v>
      </c>
      <c r="F1067" s="93" t="s">
        <v>1260</v>
      </c>
      <c r="G1067" s="93" t="s">
        <v>2514</v>
      </c>
      <c r="H1067" s="94">
        <v>49316.015028912952</v>
      </c>
    </row>
    <row r="1068" spans="1:8" x14ac:dyDescent="0.2">
      <c r="A1068" s="93" t="s">
        <v>493</v>
      </c>
      <c r="B1068" s="93" t="s">
        <v>1748</v>
      </c>
      <c r="C1068" s="94">
        <v>30449.782959444776</v>
      </c>
      <c r="F1068" s="93" t="s">
        <v>560</v>
      </c>
      <c r="G1068" s="93" t="s">
        <v>1815</v>
      </c>
      <c r="H1068" s="94">
        <v>73340.646764542093</v>
      </c>
    </row>
    <row r="1069" spans="1:8" x14ac:dyDescent="0.2">
      <c r="A1069" s="93" t="s">
        <v>704</v>
      </c>
      <c r="B1069" s="93" t="s">
        <v>1958</v>
      </c>
      <c r="C1069" s="94">
        <v>34159.497916036678</v>
      </c>
      <c r="F1069" s="93" t="s">
        <v>100</v>
      </c>
      <c r="G1069" s="93" t="s">
        <v>1358</v>
      </c>
      <c r="H1069" s="94">
        <v>23023.920001621133</v>
      </c>
    </row>
    <row r="1070" spans="1:8" x14ac:dyDescent="0.2">
      <c r="A1070" s="93" t="s">
        <v>642</v>
      </c>
      <c r="B1070" s="93" t="s">
        <v>1897</v>
      </c>
      <c r="C1070" s="94">
        <v>20779.652514779395</v>
      </c>
      <c r="F1070" s="93" t="s">
        <v>689</v>
      </c>
      <c r="G1070" s="93" t="s">
        <v>1943</v>
      </c>
      <c r="H1070" s="94">
        <v>39381.621277252023</v>
      </c>
    </row>
    <row r="1071" spans="1:8" x14ac:dyDescent="0.2">
      <c r="A1071" s="93" t="s">
        <v>669</v>
      </c>
      <c r="B1071" s="93" t="s">
        <v>1924</v>
      </c>
      <c r="C1071" s="94">
        <v>32369.428953833223</v>
      </c>
      <c r="F1071" s="93" t="s">
        <v>1204</v>
      </c>
      <c r="G1071" s="93" t="s">
        <v>2458</v>
      </c>
      <c r="H1071" s="94">
        <v>29801.051382228889</v>
      </c>
    </row>
    <row r="1072" spans="1:8" x14ac:dyDescent="0.2">
      <c r="A1072" s="93" t="s">
        <v>728</v>
      </c>
      <c r="B1072" s="93" t="s">
        <v>1982</v>
      </c>
      <c r="C1072" s="94">
        <v>38449.223633929141</v>
      </c>
      <c r="F1072" s="93" t="s">
        <v>790</v>
      </c>
      <c r="G1072" s="93" t="s">
        <v>2044</v>
      </c>
      <c r="H1072" s="94">
        <v>53779.114683094558</v>
      </c>
    </row>
    <row r="1073" spans="1:8" x14ac:dyDescent="0.2">
      <c r="A1073" s="93" t="s">
        <v>643</v>
      </c>
      <c r="B1073" s="93" t="s">
        <v>1898</v>
      </c>
      <c r="C1073" s="94">
        <v>43779.063378237101</v>
      </c>
      <c r="F1073" s="93" t="s">
        <v>925</v>
      </c>
      <c r="G1073" s="93" t="s">
        <v>2179</v>
      </c>
      <c r="H1073" s="94">
        <v>74843.876172671313</v>
      </c>
    </row>
    <row r="1074" spans="1:8" x14ac:dyDescent="0.2">
      <c r="A1074" s="93" t="s">
        <v>267</v>
      </c>
      <c r="B1074" s="93" t="s">
        <v>1523</v>
      </c>
      <c r="C1074" s="94">
        <v>27608.817088444775</v>
      </c>
      <c r="F1074" s="93" t="s">
        <v>1234</v>
      </c>
      <c r="G1074" s="93" t="s">
        <v>2488</v>
      </c>
      <c r="H1074" s="94">
        <v>55569.57900853426</v>
      </c>
    </row>
    <row r="1075" spans="1:8" x14ac:dyDescent="0.2">
      <c r="A1075" s="93" t="s">
        <v>429</v>
      </c>
      <c r="B1075" s="93" t="s">
        <v>1684</v>
      </c>
      <c r="C1075" s="94">
        <v>40091.816761873095</v>
      </c>
      <c r="F1075" s="93" t="s">
        <v>329</v>
      </c>
      <c r="G1075" s="93" t="s">
        <v>1585</v>
      </c>
      <c r="H1075" s="94">
        <v>41790.880512131138</v>
      </c>
    </row>
    <row r="1076" spans="1:8" x14ac:dyDescent="0.2">
      <c r="A1076" s="93" t="s">
        <v>670</v>
      </c>
      <c r="B1076" s="93" t="s">
        <v>1925</v>
      </c>
      <c r="C1076" s="94">
        <v>52124.837007780428</v>
      </c>
      <c r="F1076" s="93" t="s">
        <v>327</v>
      </c>
      <c r="G1076" s="93" t="s">
        <v>1583</v>
      </c>
      <c r="H1076" s="94">
        <v>38568.615641001801</v>
      </c>
    </row>
    <row r="1077" spans="1:8" x14ac:dyDescent="0.2">
      <c r="A1077" s="93" t="s">
        <v>569</v>
      </c>
      <c r="B1077" s="93" t="s">
        <v>1824</v>
      </c>
      <c r="C1077" s="94">
        <v>29097.92705449463</v>
      </c>
      <c r="F1077" s="93" t="s">
        <v>984</v>
      </c>
      <c r="G1077" s="93" t="s">
        <v>2238</v>
      </c>
      <c r="H1077" s="94">
        <v>54677.181876539958</v>
      </c>
    </row>
    <row r="1078" spans="1:8" x14ac:dyDescent="0.2">
      <c r="A1078" s="93" t="s">
        <v>661</v>
      </c>
      <c r="B1078" s="93" t="s">
        <v>1916</v>
      </c>
      <c r="C1078" s="94">
        <v>45426.519377150864</v>
      </c>
      <c r="F1078" s="93" t="s">
        <v>1230</v>
      </c>
      <c r="G1078" s="93" t="s">
        <v>2484</v>
      </c>
      <c r="H1078" s="94">
        <v>55360.823969499106</v>
      </c>
    </row>
    <row r="1079" spans="1:8" x14ac:dyDescent="0.2">
      <c r="A1079" s="93" t="s">
        <v>98</v>
      </c>
      <c r="B1079" s="93" t="s">
        <v>1356</v>
      </c>
      <c r="C1079" s="94">
        <v>64345.430410901019</v>
      </c>
      <c r="F1079" s="93" t="s">
        <v>469</v>
      </c>
      <c r="G1079" s="93" t="s">
        <v>1724</v>
      </c>
      <c r="H1079" s="94">
        <v>56423.440974388854</v>
      </c>
    </row>
    <row r="1080" spans="1:8" x14ac:dyDescent="0.2">
      <c r="A1080" s="93" t="s">
        <v>1242</v>
      </c>
      <c r="B1080" s="93" t="s">
        <v>2496</v>
      </c>
      <c r="C1080" s="94">
        <v>38405.858651095237</v>
      </c>
      <c r="F1080" s="93" t="s">
        <v>227</v>
      </c>
      <c r="G1080" s="93" t="s">
        <v>1484</v>
      </c>
      <c r="H1080" s="94">
        <v>91890.37224943217</v>
      </c>
    </row>
    <row r="1081" spans="1:8" x14ac:dyDescent="0.2">
      <c r="A1081" s="93" t="s">
        <v>134</v>
      </c>
      <c r="B1081" s="93" t="s">
        <v>1392</v>
      </c>
      <c r="C1081" s="94">
        <v>33714.336392842975</v>
      </c>
      <c r="F1081" s="93" t="s">
        <v>320</v>
      </c>
      <c r="G1081" s="93" t="s">
        <v>1576</v>
      </c>
      <c r="H1081" s="94">
        <v>26675.716800577669</v>
      </c>
    </row>
    <row r="1082" spans="1:8" x14ac:dyDescent="0.2">
      <c r="A1082" s="93" t="s">
        <v>123</v>
      </c>
      <c r="B1082" s="93" t="s">
        <v>1381</v>
      </c>
      <c r="C1082" s="94">
        <v>32408.650668114351</v>
      </c>
      <c r="F1082" s="93" t="s">
        <v>99</v>
      </c>
      <c r="G1082" s="93" t="s">
        <v>1357</v>
      </c>
      <c r="H1082" s="94">
        <v>47220.568911180584</v>
      </c>
    </row>
    <row r="1083" spans="1:8" x14ac:dyDescent="0.2">
      <c r="A1083" s="93" t="s">
        <v>403</v>
      </c>
      <c r="B1083" s="93" t="s">
        <v>1658</v>
      </c>
      <c r="C1083" s="94">
        <v>31396.922511592074</v>
      </c>
      <c r="F1083" s="93" t="s">
        <v>1186</v>
      </c>
      <c r="G1083" s="93" t="s">
        <v>2440</v>
      </c>
      <c r="H1083" s="94">
        <v>52586.33615722489</v>
      </c>
    </row>
    <row r="1084" spans="1:8" x14ac:dyDescent="0.2">
      <c r="A1084" s="93" t="s">
        <v>671</v>
      </c>
      <c r="B1084" s="93" t="s">
        <v>1926</v>
      </c>
      <c r="C1084" s="94">
        <v>49547.171838515176</v>
      </c>
      <c r="F1084" s="93" t="s">
        <v>1147</v>
      </c>
      <c r="G1084" s="93" t="s">
        <v>2401</v>
      </c>
      <c r="H1084" s="94">
        <v>48253.167677050224</v>
      </c>
    </row>
    <row r="1085" spans="1:8" x14ac:dyDescent="0.2">
      <c r="A1085" s="93" t="s">
        <v>644</v>
      </c>
      <c r="B1085" s="93" t="s">
        <v>1899</v>
      </c>
      <c r="C1085" s="94">
        <v>63383.757794975303</v>
      </c>
      <c r="F1085" s="93" t="s">
        <v>730</v>
      </c>
      <c r="G1085" s="93" t="s">
        <v>1984</v>
      </c>
      <c r="H1085" s="94">
        <v>64570.657322501975</v>
      </c>
    </row>
    <row r="1086" spans="1:8" x14ac:dyDescent="0.2">
      <c r="A1086" s="93" t="s">
        <v>1075</v>
      </c>
      <c r="B1086" s="93" t="s">
        <v>2329</v>
      </c>
      <c r="C1086" s="94">
        <v>35961.01710285923</v>
      </c>
      <c r="F1086" s="93" t="s">
        <v>292</v>
      </c>
      <c r="G1086" s="93" t="s">
        <v>1548</v>
      </c>
      <c r="H1086" s="94">
        <v>75286.774493694174</v>
      </c>
    </row>
    <row r="1087" spans="1:8" x14ac:dyDescent="0.2">
      <c r="A1087" s="93" t="s">
        <v>209</v>
      </c>
      <c r="B1087" s="93" t="s">
        <v>1466</v>
      </c>
      <c r="C1087" s="94">
        <v>36134.974723337917</v>
      </c>
      <c r="F1087" s="93" t="s">
        <v>735</v>
      </c>
      <c r="G1087" s="93" t="s">
        <v>1989</v>
      </c>
      <c r="H1087" s="94">
        <v>63978.028941131553</v>
      </c>
    </row>
    <row r="1088" spans="1:8" x14ac:dyDescent="0.2">
      <c r="A1088" s="93" t="s">
        <v>404</v>
      </c>
      <c r="B1088" s="93" t="s">
        <v>1659</v>
      </c>
      <c r="C1088" s="94">
        <v>55108.790306817355</v>
      </c>
      <c r="F1088" s="93" t="s">
        <v>319</v>
      </c>
      <c r="G1088" s="93" t="s">
        <v>1575</v>
      </c>
      <c r="H1088" s="94">
        <v>74030.883257141933</v>
      </c>
    </row>
    <row r="1089" spans="1:8" x14ac:dyDescent="0.2">
      <c r="A1089" s="93" t="s">
        <v>405</v>
      </c>
      <c r="B1089" s="93" t="s">
        <v>1660</v>
      </c>
      <c r="C1089" s="94">
        <v>54788.968084282096</v>
      </c>
      <c r="F1089" s="93" t="s">
        <v>1207</v>
      </c>
      <c r="G1089" s="93" t="s">
        <v>2461</v>
      </c>
      <c r="H1089" s="94">
        <v>51901.540816265537</v>
      </c>
    </row>
    <row r="1090" spans="1:8" x14ac:dyDescent="0.2">
      <c r="A1090" s="93" t="s">
        <v>645</v>
      </c>
      <c r="B1090" s="93" t="s">
        <v>1900</v>
      </c>
      <c r="C1090" s="94">
        <v>36129.581715077067</v>
      </c>
      <c r="F1090" s="93" t="s">
        <v>121</v>
      </c>
      <c r="G1090" s="93" t="s">
        <v>1379</v>
      </c>
      <c r="H1090" s="94">
        <v>44381.958671047149</v>
      </c>
    </row>
    <row r="1091" spans="1:8" x14ac:dyDescent="0.2">
      <c r="A1091" s="93" t="s">
        <v>646</v>
      </c>
      <c r="B1091" s="93" t="s">
        <v>1901</v>
      </c>
      <c r="C1091" s="94">
        <v>47378.962423479694</v>
      </c>
      <c r="F1091" s="93" t="s">
        <v>482</v>
      </c>
      <c r="G1091" s="93" t="s">
        <v>1737</v>
      </c>
      <c r="H1091" s="94">
        <v>29098.382314992221</v>
      </c>
    </row>
    <row r="1092" spans="1:8" x14ac:dyDescent="0.2">
      <c r="A1092" s="93" t="s">
        <v>551</v>
      </c>
      <c r="B1092" s="93" t="s">
        <v>1806</v>
      </c>
      <c r="C1092" s="94">
        <v>35406.246589362665</v>
      </c>
      <c r="F1092" s="93" t="s">
        <v>253</v>
      </c>
      <c r="G1092" s="93" t="s">
        <v>1510</v>
      </c>
      <c r="H1092" s="94">
        <v>83975.877423180558</v>
      </c>
    </row>
    <row r="1093" spans="1:8" x14ac:dyDescent="0.2">
      <c r="A1093" s="93" t="s">
        <v>874</v>
      </c>
      <c r="B1093" s="93" t="s">
        <v>2128</v>
      </c>
      <c r="C1093" s="94">
        <v>49640.860808177036</v>
      </c>
      <c r="F1093" s="93" t="s">
        <v>1202</v>
      </c>
      <c r="G1093" s="93" t="s">
        <v>2456</v>
      </c>
      <c r="H1093" s="94">
        <v>58911.725107156555</v>
      </c>
    </row>
    <row r="1094" spans="1:8" x14ac:dyDescent="0.2">
      <c r="A1094" s="93" t="s">
        <v>875</v>
      </c>
      <c r="B1094" s="93" t="s">
        <v>2129</v>
      </c>
      <c r="C1094" s="94">
        <v>39851.810747500072</v>
      </c>
      <c r="F1094" s="93" t="s">
        <v>552</v>
      </c>
      <c r="G1094" s="93" t="s">
        <v>1807</v>
      </c>
      <c r="H1094" s="94">
        <v>41651.562000223843</v>
      </c>
    </row>
    <row r="1095" spans="1:8" x14ac:dyDescent="0.2">
      <c r="A1095" s="93" t="s">
        <v>876</v>
      </c>
      <c r="B1095" s="93" t="s">
        <v>2130</v>
      </c>
      <c r="C1095" s="94">
        <v>36398.304154421327</v>
      </c>
      <c r="F1095" s="93" t="s">
        <v>191</v>
      </c>
      <c r="G1095" s="93" t="s">
        <v>1448</v>
      </c>
      <c r="H1095" s="94">
        <v>44503.712851415366</v>
      </c>
    </row>
    <row r="1096" spans="1:8" x14ac:dyDescent="0.2">
      <c r="A1096" s="93" t="s">
        <v>877</v>
      </c>
      <c r="B1096" s="93" t="s">
        <v>2131</v>
      </c>
      <c r="C1096" s="94">
        <v>56819.067269448744</v>
      </c>
      <c r="F1096" s="93" t="s">
        <v>570</v>
      </c>
      <c r="G1096" s="93" t="s">
        <v>1825</v>
      </c>
      <c r="H1096" s="94">
        <v>43187.446804189123</v>
      </c>
    </row>
    <row r="1097" spans="1:8" x14ac:dyDescent="0.2">
      <c r="A1097" s="93" t="s">
        <v>878</v>
      </c>
      <c r="B1097" s="93" t="s">
        <v>2132</v>
      </c>
      <c r="C1097" s="94">
        <v>51613.737846674645</v>
      </c>
      <c r="F1097" s="93" t="s">
        <v>844</v>
      </c>
      <c r="G1097" s="93" t="s">
        <v>2098</v>
      </c>
      <c r="H1097" s="94">
        <v>39957.61770679491</v>
      </c>
    </row>
    <row r="1098" spans="1:8" x14ac:dyDescent="0.2">
      <c r="A1098" s="93" t="s">
        <v>879</v>
      </c>
      <c r="B1098" s="93" t="s">
        <v>2133</v>
      </c>
      <c r="C1098" s="94">
        <v>53765.243703359971</v>
      </c>
      <c r="F1098" s="93" t="s">
        <v>818</v>
      </c>
      <c r="G1098" s="93" t="s">
        <v>2072</v>
      </c>
      <c r="H1098" s="94">
        <v>74897.865911795045</v>
      </c>
    </row>
    <row r="1099" spans="1:8" x14ac:dyDescent="0.2">
      <c r="A1099" s="93" t="s">
        <v>880</v>
      </c>
      <c r="B1099" s="93" t="s">
        <v>2134</v>
      </c>
      <c r="C1099" s="94">
        <v>77041.35979246744</v>
      </c>
      <c r="F1099" s="93" t="s">
        <v>770</v>
      </c>
      <c r="G1099" s="93" t="s">
        <v>2024</v>
      </c>
      <c r="H1099" s="94">
        <v>54967.394421951598</v>
      </c>
    </row>
    <row r="1100" spans="1:8" x14ac:dyDescent="0.2">
      <c r="A1100" s="93" t="s">
        <v>1053</v>
      </c>
      <c r="B1100" s="93" t="s">
        <v>2307</v>
      </c>
      <c r="C1100" s="94">
        <v>42251.100961860306</v>
      </c>
      <c r="F1100" s="93" t="s">
        <v>1035</v>
      </c>
      <c r="G1100" s="93" t="s">
        <v>2289</v>
      </c>
      <c r="H1100" s="94">
        <v>56143.672028997942</v>
      </c>
    </row>
    <row r="1101" spans="1:8" x14ac:dyDescent="0.2">
      <c r="A1101" s="93" t="s">
        <v>1054</v>
      </c>
      <c r="B1101" s="93" t="s">
        <v>2308</v>
      </c>
      <c r="C1101" s="94">
        <v>37960.778299825368</v>
      </c>
      <c r="F1101" s="93" t="s">
        <v>876</v>
      </c>
      <c r="G1101" s="93" t="s">
        <v>2130</v>
      </c>
      <c r="H1101" s="94">
        <v>36398.304154421327</v>
      </c>
    </row>
    <row r="1102" spans="1:8" x14ac:dyDescent="0.2">
      <c r="A1102" s="93" t="s">
        <v>1247</v>
      </c>
      <c r="B1102" s="93" t="s">
        <v>2501</v>
      </c>
      <c r="C1102" s="94">
        <v>55177.947993459165</v>
      </c>
      <c r="F1102" s="93" t="s">
        <v>529</v>
      </c>
      <c r="G1102" s="93" t="s">
        <v>1784</v>
      </c>
      <c r="H1102" s="94">
        <v>79020.651732738625</v>
      </c>
    </row>
    <row r="1103" spans="1:8" x14ac:dyDescent="0.2">
      <c r="A1103" s="93" t="s">
        <v>718</v>
      </c>
      <c r="B1103" s="93" t="s">
        <v>1972</v>
      </c>
      <c r="C1103" s="94">
        <v>43058.11378796443</v>
      </c>
      <c r="F1103" s="93" t="s">
        <v>1185</v>
      </c>
      <c r="G1103" s="93" t="s">
        <v>2439</v>
      </c>
      <c r="H1103" s="94">
        <v>38966.357220181584</v>
      </c>
    </row>
    <row r="1104" spans="1:8" x14ac:dyDescent="0.2">
      <c r="A1104" s="93" t="s">
        <v>974</v>
      </c>
      <c r="B1104" s="93" t="s">
        <v>2228</v>
      </c>
      <c r="C1104" s="94">
        <v>32027.510716960885</v>
      </c>
      <c r="F1104" s="93" t="s">
        <v>937</v>
      </c>
      <c r="G1104" s="93" t="s">
        <v>2191</v>
      </c>
      <c r="H1104" s="94">
        <v>42262.662060615708</v>
      </c>
    </row>
    <row r="1105" spans="1:8" x14ac:dyDescent="0.2">
      <c r="A1105" s="93" t="s">
        <v>1258</v>
      </c>
      <c r="B1105" s="93" t="s">
        <v>2512</v>
      </c>
      <c r="C1105" s="94">
        <v>57520.922975479771</v>
      </c>
      <c r="F1105" s="93" t="s">
        <v>697</v>
      </c>
      <c r="G1105" s="93" t="s">
        <v>1951</v>
      </c>
      <c r="H1105" s="94">
        <v>43461.33780920822</v>
      </c>
    </row>
    <row r="1106" spans="1:8" x14ac:dyDescent="0.2">
      <c r="A1106" s="93" t="s">
        <v>99</v>
      </c>
      <c r="B1106" s="93" t="s">
        <v>1357</v>
      </c>
      <c r="C1106" s="94">
        <v>47220.568911180584</v>
      </c>
      <c r="F1106" s="93" t="s">
        <v>611</v>
      </c>
      <c r="G1106" s="93" t="s">
        <v>1866</v>
      </c>
      <c r="H1106" s="94">
        <v>63616.811890363606</v>
      </c>
    </row>
    <row r="1107" spans="1:8" x14ac:dyDescent="0.2">
      <c r="A1107" s="93" t="s">
        <v>662</v>
      </c>
      <c r="B1107" s="93" t="s">
        <v>1917</v>
      </c>
      <c r="C1107" s="94">
        <v>35647.764973226818</v>
      </c>
      <c r="F1107" s="93" t="s">
        <v>1306</v>
      </c>
      <c r="G1107" s="93" t="s">
        <v>2560</v>
      </c>
      <c r="H1107" s="94">
        <v>29683.523778156406</v>
      </c>
    </row>
    <row r="1108" spans="1:8" x14ac:dyDescent="0.2">
      <c r="A1108" s="93" t="s">
        <v>647</v>
      </c>
      <c r="B1108" s="93" t="s">
        <v>1902</v>
      </c>
      <c r="C1108" s="94">
        <v>77617.09493626008</v>
      </c>
      <c r="F1108" s="93" t="s">
        <v>436</v>
      </c>
      <c r="G1108" s="93" t="s">
        <v>1691</v>
      </c>
      <c r="H1108" s="94">
        <v>40687.923906237549</v>
      </c>
    </row>
    <row r="1109" spans="1:8" x14ac:dyDescent="0.2">
      <c r="A1109" s="93" t="s">
        <v>217</v>
      </c>
      <c r="B1109" s="93" t="s">
        <v>1474</v>
      </c>
      <c r="C1109" s="94">
        <v>43462.518854743823</v>
      </c>
      <c r="F1109" s="93" t="s">
        <v>1105</v>
      </c>
      <c r="G1109" s="93" t="s">
        <v>2359</v>
      </c>
      <c r="H1109" s="94">
        <v>59849.974223323974</v>
      </c>
    </row>
    <row r="1110" spans="1:8" x14ac:dyDescent="0.2">
      <c r="A1110" s="93" t="s">
        <v>514</v>
      </c>
      <c r="B1110" s="93" t="s">
        <v>1769</v>
      </c>
      <c r="C1110" s="94">
        <v>48863.675469313312</v>
      </c>
      <c r="F1110" s="93" t="s">
        <v>404</v>
      </c>
      <c r="G1110" s="93" t="s">
        <v>1659</v>
      </c>
      <c r="H1110" s="94">
        <v>55108.790306817355</v>
      </c>
    </row>
    <row r="1111" spans="1:8" x14ac:dyDescent="0.2">
      <c r="A1111" s="93" t="s">
        <v>254</v>
      </c>
      <c r="B1111" s="93" t="s">
        <v>1511</v>
      </c>
      <c r="C1111" s="94">
        <v>30849.237160879096</v>
      </c>
      <c r="F1111" s="93" t="s">
        <v>219</v>
      </c>
      <c r="G1111" s="93" t="s">
        <v>1476</v>
      </c>
      <c r="H1111" s="94">
        <v>61048.324643128231</v>
      </c>
    </row>
    <row r="1112" spans="1:8" x14ac:dyDescent="0.2">
      <c r="A1112" s="93" t="s">
        <v>124</v>
      </c>
      <c r="B1112" s="93" t="s">
        <v>1382</v>
      </c>
      <c r="C1112" s="94">
        <v>41582.850211937919</v>
      </c>
      <c r="F1112" s="93" t="s">
        <v>883</v>
      </c>
      <c r="G1112" s="93" t="s">
        <v>2137</v>
      </c>
      <c r="H1112" s="94">
        <v>34336.553442207907</v>
      </c>
    </row>
    <row r="1113" spans="1:8" x14ac:dyDescent="0.2">
      <c r="A1113" s="93" t="s">
        <v>1113</v>
      </c>
      <c r="B1113" s="93" t="s">
        <v>2367</v>
      </c>
      <c r="C1113" s="94">
        <v>41685.682508241276</v>
      </c>
      <c r="F1113" s="93" t="s">
        <v>1127</v>
      </c>
      <c r="G1113" s="93" t="s">
        <v>2381</v>
      </c>
      <c r="H1113" s="94">
        <v>50485.298894593092</v>
      </c>
    </row>
    <row r="1114" spans="1:8" x14ac:dyDescent="0.2">
      <c r="A1114" s="93" t="s">
        <v>1001</v>
      </c>
      <c r="B1114" s="93" t="s">
        <v>2255</v>
      </c>
      <c r="C1114" s="94">
        <v>41819.876631495863</v>
      </c>
      <c r="F1114" s="93" t="s">
        <v>438</v>
      </c>
      <c r="G1114" s="93" t="s">
        <v>1693</v>
      </c>
      <c r="H1114" s="94">
        <v>30804.573404934905</v>
      </c>
    </row>
    <row r="1115" spans="1:8" x14ac:dyDescent="0.2">
      <c r="A1115" s="93" t="s">
        <v>100</v>
      </c>
      <c r="B1115" s="93" t="s">
        <v>1358</v>
      </c>
      <c r="C1115" s="94">
        <v>23023.920001621133</v>
      </c>
      <c r="F1115" s="93" t="s">
        <v>381</v>
      </c>
      <c r="G1115" s="93" t="s">
        <v>1637</v>
      </c>
      <c r="H1115" s="94">
        <v>45729.194314450891</v>
      </c>
    </row>
    <row r="1116" spans="1:8" x14ac:dyDescent="0.2">
      <c r="A1116" s="93" t="s">
        <v>1055</v>
      </c>
      <c r="B1116" s="93" t="s">
        <v>2309</v>
      </c>
      <c r="C1116" s="94">
        <v>28829.050064238945</v>
      </c>
      <c r="F1116" s="93" t="s">
        <v>209</v>
      </c>
      <c r="G1116" s="93" t="s">
        <v>1466</v>
      </c>
      <c r="H1116" s="94">
        <v>36134.974723337917</v>
      </c>
    </row>
    <row r="1117" spans="1:8" x14ac:dyDescent="0.2">
      <c r="A1117" s="93" t="s">
        <v>277</v>
      </c>
      <c r="B1117" s="93" t="s">
        <v>1533</v>
      </c>
      <c r="C1117" s="94">
        <v>34526.932378761485</v>
      </c>
      <c r="F1117" s="93" t="s">
        <v>748</v>
      </c>
      <c r="G1117" s="93" t="s">
        <v>2002</v>
      </c>
      <c r="H1117" s="94">
        <v>38421.661113152542</v>
      </c>
    </row>
    <row r="1118" spans="1:8" x14ac:dyDescent="0.2">
      <c r="A1118" s="93" t="s">
        <v>1056</v>
      </c>
      <c r="B1118" s="93" t="s">
        <v>2310</v>
      </c>
      <c r="C1118" s="94">
        <v>20190.20100610832</v>
      </c>
      <c r="F1118" s="93" t="s">
        <v>1142</v>
      </c>
      <c r="G1118" s="93" t="s">
        <v>2396</v>
      </c>
      <c r="H1118" s="94">
        <v>56556.464498412344</v>
      </c>
    </row>
    <row r="1119" spans="1:8" x14ac:dyDescent="0.2">
      <c r="A1119" s="93" t="s">
        <v>978</v>
      </c>
      <c r="B1119" s="93" t="s">
        <v>2232</v>
      </c>
      <c r="C1119" s="94">
        <v>54107.218664377964</v>
      </c>
      <c r="F1119" s="93" t="s">
        <v>242</v>
      </c>
      <c r="G1119" s="93" t="s">
        <v>1499</v>
      </c>
      <c r="H1119" s="94">
        <v>38504.099980839361</v>
      </c>
    </row>
    <row r="1120" spans="1:8" x14ac:dyDescent="0.2">
      <c r="A1120" s="93" t="s">
        <v>672</v>
      </c>
      <c r="B1120" s="93" t="s">
        <v>1927</v>
      </c>
      <c r="C1120" s="94">
        <v>54774.695519042471</v>
      </c>
      <c r="F1120" s="93" t="s">
        <v>157</v>
      </c>
      <c r="G1120" s="93" t="s">
        <v>1414</v>
      </c>
      <c r="H1120" s="94">
        <v>40435.928949778747</v>
      </c>
    </row>
    <row r="1121" spans="1:8" x14ac:dyDescent="0.2">
      <c r="A1121" s="93" t="s">
        <v>479</v>
      </c>
      <c r="B1121" s="93" t="s">
        <v>1734</v>
      </c>
      <c r="C1121" s="94">
        <v>48025.486064535973</v>
      </c>
      <c r="F1121" s="93" t="s">
        <v>280</v>
      </c>
      <c r="G1121" s="93" t="s">
        <v>1536</v>
      </c>
      <c r="H1121" s="94">
        <v>40064.115220921929</v>
      </c>
    </row>
    <row r="1122" spans="1:8" x14ac:dyDescent="0.2">
      <c r="A1122" s="93" t="s">
        <v>1180</v>
      </c>
      <c r="B1122" s="93" t="s">
        <v>2434</v>
      </c>
      <c r="C1122" s="94">
        <v>47589.114187928062</v>
      </c>
      <c r="F1122" s="93" t="s">
        <v>526</v>
      </c>
      <c r="G1122" s="93" t="s">
        <v>1781</v>
      </c>
      <c r="H1122" s="94">
        <v>28765.962188325051</v>
      </c>
    </row>
    <row r="1123" spans="1:8" x14ac:dyDescent="0.2">
      <c r="A1123" s="93" t="s">
        <v>230</v>
      </c>
      <c r="B1123" s="93" t="s">
        <v>1487</v>
      </c>
      <c r="C1123" s="94">
        <v>74758.919208073741</v>
      </c>
      <c r="F1123" s="93" t="s">
        <v>1034</v>
      </c>
      <c r="G1123" s="93" t="s">
        <v>2288</v>
      </c>
      <c r="H1123" s="94">
        <v>44978.914426959294</v>
      </c>
    </row>
    <row r="1124" spans="1:8" x14ac:dyDescent="0.2">
      <c r="A1124" s="93" t="s">
        <v>1259</v>
      </c>
      <c r="B1124" s="93" t="s">
        <v>2513</v>
      </c>
      <c r="C1124" s="94">
        <v>50749.996407395905</v>
      </c>
      <c r="F1124" s="93" t="s">
        <v>204</v>
      </c>
      <c r="G1124" s="93" t="s">
        <v>1461</v>
      </c>
      <c r="H1124" s="94">
        <v>34261.548106361392</v>
      </c>
    </row>
    <row r="1125" spans="1:8" x14ac:dyDescent="0.2">
      <c r="A1125" s="93" t="s">
        <v>1260</v>
      </c>
      <c r="B1125" s="93" t="s">
        <v>2514</v>
      </c>
      <c r="C1125" s="94">
        <v>49316.015028912952</v>
      </c>
      <c r="F1125" s="93" t="s">
        <v>177</v>
      </c>
      <c r="G1125" s="93" t="s">
        <v>1434</v>
      </c>
      <c r="H1125" s="94">
        <v>57798.524310464389</v>
      </c>
    </row>
    <row r="1126" spans="1:8" x14ac:dyDescent="0.2">
      <c r="A1126" s="93" t="s">
        <v>1261</v>
      </c>
      <c r="B1126" s="93" t="s">
        <v>2515</v>
      </c>
      <c r="C1126" s="94">
        <v>67719.047459552065</v>
      </c>
      <c r="F1126" s="93" t="s">
        <v>1201</v>
      </c>
      <c r="G1126" s="93" t="s">
        <v>2455</v>
      </c>
      <c r="H1126" s="94">
        <v>55447.11164583455</v>
      </c>
    </row>
    <row r="1127" spans="1:8" x14ac:dyDescent="0.2">
      <c r="A1127" s="93" t="s">
        <v>1042</v>
      </c>
      <c r="B1127" s="93" t="s">
        <v>2296</v>
      </c>
      <c r="C1127" s="94">
        <v>46234.319626986799</v>
      </c>
      <c r="F1127" s="93" t="s">
        <v>300</v>
      </c>
      <c r="G1127" s="93" t="s">
        <v>1556</v>
      </c>
      <c r="H1127" s="94">
        <v>58598.883337090607</v>
      </c>
    </row>
    <row r="1128" spans="1:8" x14ac:dyDescent="0.2">
      <c r="A1128" s="93" t="s">
        <v>1322</v>
      </c>
      <c r="B1128" s="93" t="s">
        <v>2576</v>
      </c>
      <c r="C1128" s="94">
        <v>74936.605011571679</v>
      </c>
      <c r="F1128" s="93" t="s">
        <v>318</v>
      </c>
      <c r="G1128" s="93" t="s">
        <v>1574</v>
      </c>
      <c r="H1128" s="94">
        <v>70406.158484343352</v>
      </c>
    </row>
    <row r="1129" spans="1:8" x14ac:dyDescent="0.2">
      <c r="A1129" s="93" t="s">
        <v>1024</v>
      </c>
      <c r="B1129" s="93" t="s">
        <v>2278</v>
      </c>
      <c r="C1129" s="94">
        <v>32142.336317373993</v>
      </c>
      <c r="F1129" s="93" t="s">
        <v>257</v>
      </c>
      <c r="G1129" s="93" t="s">
        <v>2636</v>
      </c>
      <c r="H1129" s="94">
        <v>45147.867704596894</v>
      </c>
    </row>
    <row r="1130" spans="1:8" x14ac:dyDescent="0.2">
      <c r="A1130" s="93" t="s">
        <v>1156</v>
      </c>
      <c r="B1130" s="93" t="s">
        <v>2410</v>
      </c>
      <c r="C1130" s="94">
        <v>55440.415746051789</v>
      </c>
      <c r="F1130" s="93" t="s">
        <v>1087</v>
      </c>
      <c r="G1130" s="93" t="s">
        <v>2341</v>
      </c>
      <c r="H1130" s="94">
        <v>46102.473989558668</v>
      </c>
    </row>
    <row r="1131" spans="1:8" x14ac:dyDescent="0.2">
      <c r="A1131" s="93" t="s">
        <v>902</v>
      </c>
      <c r="B1131" s="93" t="s">
        <v>2156</v>
      </c>
      <c r="C1131" s="94">
        <v>44379.89758546152</v>
      </c>
      <c r="F1131" s="93" t="s">
        <v>599</v>
      </c>
      <c r="G1131" s="93" t="s">
        <v>1854</v>
      </c>
      <c r="H1131" s="94">
        <v>63857.096134191292</v>
      </c>
    </row>
    <row r="1132" spans="1:8" x14ac:dyDescent="0.2">
      <c r="A1132" s="93" t="s">
        <v>188</v>
      </c>
      <c r="B1132" s="93" t="s">
        <v>1445</v>
      </c>
      <c r="C1132" s="94">
        <v>33098.226537851602</v>
      </c>
      <c r="F1132" s="93" t="s">
        <v>1121</v>
      </c>
      <c r="G1132" s="93" t="s">
        <v>2375</v>
      </c>
      <c r="H1132" s="94">
        <v>59466.518749262301</v>
      </c>
    </row>
    <row r="1133" spans="1:8" x14ac:dyDescent="0.2">
      <c r="A1133" s="93" t="s">
        <v>189</v>
      </c>
      <c r="B1133" s="93" t="s">
        <v>1446</v>
      </c>
      <c r="C1133" s="94">
        <v>42007.631418329802</v>
      </c>
      <c r="F1133" s="93" t="s">
        <v>1199</v>
      </c>
      <c r="G1133" s="93" t="s">
        <v>2453</v>
      </c>
      <c r="H1133" s="94">
        <v>57506.174304391214</v>
      </c>
    </row>
    <row r="1134" spans="1:8" x14ac:dyDescent="0.2">
      <c r="A1134" s="93" t="s">
        <v>190</v>
      </c>
      <c r="B1134" s="93" t="s">
        <v>1447</v>
      </c>
      <c r="C1134" s="94">
        <v>59624.487162092824</v>
      </c>
      <c r="F1134" s="93" t="s">
        <v>285</v>
      </c>
      <c r="G1134" s="93" t="s">
        <v>1541</v>
      </c>
      <c r="H1134" s="94">
        <v>40155.005826039996</v>
      </c>
    </row>
    <row r="1135" spans="1:8" x14ac:dyDescent="0.2">
      <c r="A1135" s="93" t="s">
        <v>191</v>
      </c>
      <c r="B1135" s="93" t="s">
        <v>1448</v>
      </c>
      <c r="C1135" s="94">
        <v>44503.712851415366</v>
      </c>
      <c r="F1135" s="93" t="s">
        <v>1238</v>
      </c>
      <c r="G1135" s="93" t="s">
        <v>2492</v>
      </c>
      <c r="H1135" s="94">
        <v>59701.341546673466</v>
      </c>
    </row>
    <row r="1136" spans="1:8" x14ac:dyDescent="0.2">
      <c r="A1136" s="93" t="s">
        <v>192</v>
      </c>
      <c r="B1136" s="93" t="s">
        <v>1449</v>
      </c>
      <c r="C1136" s="94">
        <v>44138.360388424298</v>
      </c>
      <c r="F1136" s="93" t="s">
        <v>428</v>
      </c>
      <c r="G1136" s="93" t="s">
        <v>1683</v>
      </c>
      <c r="H1136" s="94">
        <v>38030.746726347308</v>
      </c>
    </row>
    <row r="1137" spans="1:8" x14ac:dyDescent="0.2">
      <c r="A1137" s="93" t="s">
        <v>193</v>
      </c>
      <c r="B1137" s="93" t="s">
        <v>1450</v>
      </c>
      <c r="C1137" s="94">
        <v>37931.583145342927</v>
      </c>
      <c r="F1137" s="93" t="s">
        <v>872</v>
      </c>
      <c r="G1137" s="93" t="s">
        <v>2126</v>
      </c>
      <c r="H1137" s="94">
        <v>35353.000860892935</v>
      </c>
    </row>
    <row r="1138" spans="1:8" x14ac:dyDescent="0.2">
      <c r="A1138" s="93" t="s">
        <v>194</v>
      </c>
      <c r="B1138" s="93" t="s">
        <v>1451</v>
      </c>
      <c r="C1138" s="94">
        <v>49332.462361772981</v>
      </c>
      <c r="F1138" s="93" t="s">
        <v>1287</v>
      </c>
      <c r="G1138" s="93" t="s">
        <v>2541</v>
      </c>
      <c r="H1138" s="94">
        <v>70919.860061104264</v>
      </c>
    </row>
    <row r="1139" spans="1:8" x14ac:dyDescent="0.2">
      <c r="A1139" s="93" t="s">
        <v>881</v>
      </c>
      <c r="B1139" s="93" t="s">
        <v>2135</v>
      </c>
      <c r="C1139" s="94">
        <v>48404.031866309764</v>
      </c>
      <c r="F1139" s="93" t="s">
        <v>906</v>
      </c>
      <c r="G1139" s="93" t="s">
        <v>2160</v>
      </c>
      <c r="H1139" s="94">
        <v>39594.913921835534</v>
      </c>
    </row>
    <row r="1140" spans="1:8" x14ac:dyDescent="0.2">
      <c r="A1140" s="93" t="s">
        <v>882</v>
      </c>
      <c r="B1140" s="93" t="s">
        <v>2136</v>
      </c>
      <c r="C1140" s="94">
        <v>52740.841426677027</v>
      </c>
      <c r="F1140" s="93" t="s">
        <v>128</v>
      </c>
      <c r="G1140" s="93" t="s">
        <v>1386</v>
      </c>
      <c r="H1140" s="94">
        <v>46856.219264641797</v>
      </c>
    </row>
    <row r="1141" spans="1:8" x14ac:dyDescent="0.2">
      <c r="A1141" s="93" t="s">
        <v>883</v>
      </c>
      <c r="B1141" s="93" t="s">
        <v>2137</v>
      </c>
      <c r="C1141" s="94">
        <v>34336.553442207907</v>
      </c>
      <c r="F1141" s="93" t="s">
        <v>1181</v>
      </c>
      <c r="G1141" s="93" t="s">
        <v>2435</v>
      </c>
      <c r="H1141" s="94">
        <v>32938.746205868556</v>
      </c>
    </row>
    <row r="1142" spans="1:8" x14ac:dyDescent="0.2">
      <c r="A1142" s="93" t="s">
        <v>884</v>
      </c>
      <c r="B1142" s="93" t="s">
        <v>2138</v>
      </c>
      <c r="C1142" s="94">
        <v>34004.188656508042</v>
      </c>
      <c r="F1142" s="93" t="s">
        <v>278</v>
      </c>
      <c r="G1142" s="93" t="s">
        <v>1534</v>
      </c>
      <c r="H1142" s="94">
        <v>41491.62268354086</v>
      </c>
    </row>
    <row r="1143" spans="1:8" x14ac:dyDescent="0.2">
      <c r="A1143" s="93" t="s">
        <v>885</v>
      </c>
      <c r="B1143" s="93" t="s">
        <v>2139</v>
      </c>
      <c r="C1143" s="94">
        <v>38450.184914550118</v>
      </c>
      <c r="F1143" s="93" t="s">
        <v>466</v>
      </c>
      <c r="G1143" s="93" t="s">
        <v>1721</v>
      </c>
      <c r="H1143" s="94">
        <v>51131.808196942147</v>
      </c>
    </row>
    <row r="1144" spans="1:8" x14ac:dyDescent="0.2">
      <c r="A1144" s="93" t="s">
        <v>886</v>
      </c>
      <c r="B1144" s="93" t="s">
        <v>2140</v>
      </c>
      <c r="C1144" s="94">
        <v>41757.310503436951</v>
      </c>
      <c r="F1144" s="93" t="s">
        <v>493</v>
      </c>
      <c r="G1144" s="93" t="s">
        <v>1748</v>
      </c>
      <c r="H1144" s="94">
        <v>30449.782959444776</v>
      </c>
    </row>
    <row r="1145" spans="1:8" x14ac:dyDescent="0.2">
      <c r="A1145" s="93" t="s">
        <v>1213</v>
      </c>
      <c r="B1145" s="93" t="s">
        <v>2467</v>
      </c>
      <c r="C1145" s="94">
        <v>22021.998882148491</v>
      </c>
      <c r="F1145" s="93" t="s">
        <v>594</v>
      </c>
      <c r="G1145" s="93" t="s">
        <v>1849</v>
      </c>
      <c r="H1145" s="94">
        <v>30867.621000450919</v>
      </c>
    </row>
    <row r="1146" spans="1:8" x14ac:dyDescent="0.2">
      <c r="A1146" s="93" t="s">
        <v>1157</v>
      </c>
      <c r="B1146" s="93" t="s">
        <v>2411</v>
      </c>
      <c r="C1146" s="94">
        <v>48942.580057560997</v>
      </c>
      <c r="F1146" s="93" t="s">
        <v>943</v>
      </c>
      <c r="G1146" s="93" t="s">
        <v>2197</v>
      </c>
      <c r="H1146" s="94">
        <v>60902.314363874582</v>
      </c>
    </row>
    <row r="1147" spans="1:8" x14ac:dyDescent="0.2">
      <c r="A1147" s="93" t="s">
        <v>1158</v>
      </c>
      <c r="B1147" s="93" t="s">
        <v>2412</v>
      </c>
      <c r="C1147" s="94">
        <v>44014.462736427144</v>
      </c>
      <c r="F1147" s="93" t="s">
        <v>1211</v>
      </c>
      <c r="G1147" s="93" t="s">
        <v>2465</v>
      </c>
      <c r="H1147" s="94">
        <v>42785.51677115768</v>
      </c>
    </row>
    <row r="1148" spans="1:8" x14ac:dyDescent="0.2">
      <c r="A1148" s="93" t="s">
        <v>979</v>
      </c>
      <c r="B1148" s="93" t="s">
        <v>2233</v>
      </c>
      <c r="C1148" s="94">
        <v>50789.929557923126</v>
      </c>
      <c r="F1148" s="93" t="s">
        <v>485</v>
      </c>
      <c r="G1148" s="93" t="s">
        <v>1740</v>
      </c>
      <c r="H1148" s="94">
        <v>57811.42801585421</v>
      </c>
    </row>
    <row r="1149" spans="1:8" x14ac:dyDescent="0.2">
      <c r="A1149" s="93" t="s">
        <v>887</v>
      </c>
      <c r="B1149" s="93" t="s">
        <v>2141</v>
      </c>
      <c r="C1149" s="94">
        <v>72908.844430124867</v>
      </c>
      <c r="F1149" s="93" t="s">
        <v>1219</v>
      </c>
      <c r="G1149" s="93" t="s">
        <v>2473</v>
      </c>
      <c r="H1149" s="94">
        <v>31973.391011355183</v>
      </c>
    </row>
    <row r="1150" spans="1:8" x14ac:dyDescent="0.2">
      <c r="A1150" s="93" t="s">
        <v>1025</v>
      </c>
      <c r="B1150" s="93" t="s">
        <v>2279</v>
      </c>
      <c r="C1150" s="94">
        <v>29469.608958445759</v>
      </c>
      <c r="F1150" s="93" t="s">
        <v>1012</v>
      </c>
      <c r="G1150" s="93" t="s">
        <v>2266</v>
      </c>
      <c r="H1150" s="94">
        <v>40832.059112616502</v>
      </c>
    </row>
    <row r="1151" spans="1:8" x14ac:dyDescent="0.2">
      <c r="A1151" s="93" t="s">
        <v>442</v>
      </c>
      <c r="B1151" s="93" t="s">
        <v>1697</v>
      </c>
      <c r="C1151" s="94">
        <v>31946.171834398119</v>
      </c>
      <c r="F1151" s="93" t="s">
        <v>118</v>
      </c>
      <c r="G1151" s="93" t="s">
        <v>1376</v>
      </c>
      <c r="H1151" s="94">
        <v>40502.217324470686</v>
      </c>
    </row>
    <row r="1152" spans="1:8" x14ac:dyDescent="0.2">
      <c r="A1152" s="93" t="s">
        <v>1266</v>
      </c>
      <c r="B1152" s="93" t="s">
        <v>2520</v>
      </c>
      <c r="C1152" s="94">
        <v>27817.444272856035</v>
      </c>
      <c r="F1152" s="93" t="s">
        <v>999</v>
      </c>
      <c r="G1152" s="93" t="s">
        <v>2253</v>
      </c>
      <c r="H1152" s="94">
        <v>61729.899283128761</v>
      </c>
    </row>
    <row r="1153" spans="1:8" x14ac:dyDescent="0.2">
      <c r="A1153" s="93" t="s">
        <v>1267</v>
      </c>
      <c r="B1153" s="93" t="s">
        <v>2521</v>
      </c>
      <c r="C1153" s="94">
        <v>52889.82116369142</v>
      </c>
      <c r="F1153" s="93" t="s">
        <v>1149</v>
      </c>
      <c r="G1153" s="93" t="s">
        <v>2403</v>
      </c>
      <c r="H1153" s="94">
        <v>38975.583576709934</v>
      </c>
    </row>
    <row r="1154" spans="1:8" x14ac:dyDescent="0.2">
      <c r="A1154" s="93" t="s">
        <v>361</v>
      </c>
      <c r="B1154" s="93" t="s">
        <v>1617</v>
      </c>
      <c r="C1154" s="94">
        <v>31948.827621904027</v>
      </c>
      <c r="F1154" s="93" t="s">
        <v>377</v>
      </c>
      <c r="G1154" s="93" t="s">
        <v>1633</v>
      </c>
      <c r="H1154" s="94">
        <v>55107.423533012865</v>
      </c>
    </row>
    <row r="1155" spans="1:8" x14ac:dyDescent="0.2">
      <c r="A1155" s="93" t="s">
        <v>362</v>
      </c>
      <c r="B1155" s="93" t="s">
        <v>1618</v>
      </c>
      <c r="C1155" s="94">
        <v>36435.642203722098</v>
      </c>
      <c r="F1155" s="93" t="s">
        <v>777</v>
      </c>
      <c r="G1155" s="93" t="s">
        <v>2031</v>
      </c>
      <c r="H1155" s="94">
        <v>58655.374716763086</v>
      </c>
    </row>
    <row r="1156" spans="1:8" x14ac:dyDescent="0.2">
      <c r="A1156" s="93" t="s">
        <v>1194</v>
      </c>
      <c r="B1156" s="93" t="s">
        <v>2448</v>
      </c>
      <c r="C1156" s="94">
        <v>55995.903044996201</v>
      </c>
      <c r="F1156" s="93" t="s">
        <v>536</v>
      </c>
      <c r="G1156" s="93" t="s">
        <v>1791</v>
      </c>
      <c r="H1156" s="94">
        <v>35697.174915447671</v>
      </c>
    </row>
    <row r="1157" spans="1:8" x14ac:dyDescent="0.2">
      <c r="A1157" s="93" t="s">
        <v>167</v>
      </c>
      <c r="B1157" s="93" t="s">
        <v>1424</v>
      </c>
      <c r="C1157" s="94">
        <v>53766.07673165547</v>
      </c>
      <c r="F1157" s="93" t="s">
        <v>246</v>
      </c>
      <c r="G1157" s="93" t="s">
        <v>1503</v>
      </c>
      <c r="H1157" s="94">
        <v>42963.302983708832</v>
      </c>
    </row>
    <row r="1158" spans="1:8" x14ac:dyDescent="0.2">
      <c r="A1158" s="93" t="s">
        <v>663</v>
      </c>
      <c r="B1158" s="93" t="s">
        <v>1918</v>
      </c>
      <c r="C1158" s="94">
        <v>47390.548228936481</v>
      </c>
      <c r="F1158" s="93" t="s">
        <v>900</v>
      </c>
      <c r="G1158" s="93" t="s">
        <v>2154</v>
      </c>
      <c r="H1158" s="94">
        <v>62629.738126343014</v>
      </c>
    </row>
    <row r="1159" spans="1:8" x14ac:dyDescent="0.2">
      <c r="A1159" s="93" t="s">
        <v>1284</v>
      </c>
      <c r="B1159" s="93" t="s">
        <v>2538</v>
      </c>
      <c r="C1159" s="94">
        <v>31137.139208108576</v>
      </c>
      <c r="F1159" s="93" t="s">
        <v>782</v>
      </c>
      <c r="G1159" s="93" t="s">
        <v>2036</v>
      </c>
      <c r="H1159" s="94">
        <v>44486.937776442035</v>
      </c>
    </row>
    <row r="1160" spans="1:8" x14ac:dyDescent="0.2">
      <c r="A1160" s="93" t="s">
        <v>406</v>
      </c>
      <c r="B1160" s="93" t="s">
        <v>1661</v>
      </c>
      <c r="C1160" s="94">
        <v>74232.547647050538</v>
      </c>
      <c r="F1160" s="93" t="s">
        <v>762</v>
      </c>
      <c r="G1160" s="93" t="s">
        <v>2016</v>
      </c>
      <c r="H1160" s="94">
        <v>73683.340211684597</v>
      </c>
    </row>
    <row r="1161" spans="1:8" x14ac:dyDescent="0.2">
      <c r="A1161" s="93" t="s">
        <v>552</v>
      </c>
      <c r="B1161" s="93" t="s">
        <v>1807</v>
      </c>
      <c r="C1161" s="94">
        <v>41651.562000223843</v>
      </c>
      <c r="F1161" s="93" t="s">
        <v>546</v>
      </c>
      <c r="G1161" s="93" t="s">
        <v>1801</v>
      </c>
      <c r="H1161" s="94">
        <v>39108.004835611078</v>
      </c>
    </row>
    <row r="1162" spans="1:8" x14ac:dyDescent="0.2">
      <c r="A1162" s="93" t="s">
        <v>125</v>
      </c>
      <c r="B1162" s="93" t="s">
        <v>1383</v>
      </c>
      <c r="C1162" s="94">
        <v>40444.923969347336</v>
      </c>
      <c r="F1162" s="93" t="s">
        <v>928</v>
      </c>
      <c r="G1162" s="93" t="s">
        <v>2182</v>
      </c>
      <c r="H1162" s="94">
        <v>39790.100631466143</v>
      </c>
    </row>
    <row r="1163" spans="1:8" x14ac:dyDescent="0.2">
      <c r="A1163" s="93" t="s">
        <v>1214</v>
      </c>
      <c r="B1163" s="93" t="s">
        <v>2468</v>
      </c>
      <c r="C1163" s="94">
        <v>29794.90624407514</v>
      </c>
      <c r="F1163" s="93" t="s">
        <v>1045</v>
      </c>
      <c r="G1163" s="93" t="s">
        <v>2299</v>
      </c>
      <c r="H1163" s="94">
        <v>48020.922001272891</v>
      </c>
    </row>
    <row r="1164" spans="1:8" x14ac:dyDescent="0.2">
      <c r="A1164" s="93" t="s">
        <v>648</v>
      </c>
      <c r="B1164" s="93" t="s">
        <v>1903</v>
      </c>
      <c r="C1164" s="94">
        <v>48870.21400449783</v>
      </c>
      <c r="F1164" s="93" t="s">
        <v>360</v>
      </c>
      <c r="G1164" s="93" t="s">
        <v>1616</v>
      </c>
      <c r="H1164" s="94">
        <v>58535.572064820444</v>
      </c>
    </row>
    <row r="1165" spans="1:8" x14ac:dyDescent="0.2">
      <c r="A1165" s="93" t="s">
        <v>341</v>
      </c>
      <c r="B1165" s="93" t="s">
        <v>1597</v>
      </c>
      <c r="C1165" s="94">
        <v>32424.851795901035</v>
      </c>
      <c r="F1165" s="93" t="s">
        <v>952</v>
      </c>
      <c r="G1165" s="93" t="s">
        <v>2206</v>
      </c>
      <c r="H1165" s="94">
        <v>47743.735256609332</v>
      </c>
    </row>
    <row r="1166" spans="1:8" x14ac:dyDescent="0.2">
      <c r="A1166" s="93" t="s">
        <v>407</v>
      </c>
      <c r="B1166" s="93" t="s">
        <v>1662</v>
      </c>
      <c r="C1166" s="94">
        <v>52732.619161713577</v>
      </c>
      <c r="F1166" s="93" t="s">
        <v>629</v>
      </c>
      <c r="G1166" s="93" t="s">
        <v>1884</v>
      </c>
      <c r="H1166" s="94">
        <v>69442.416667555459</v>
      </c>
    </row>
    <row r="1167" spans="1:8" x14ac:dyDescent="0.2">
      <c r="A1167" s="93" t="s">
        <v>888</v>
      </c>
      <c r="B1167" s="93" t="s">
        <v>2142</v>
      </c>
      <c r="C1167" s="94">
        <v>40911.936354287085</v>
      </c>
      <c r="F1167" s="93" t="s">
        <v>393</v>
      </c>
      <c r="G1167" s="93" t="s">
        <v>1648</v>
      </c>
      <c r="H1167" s="94">
        <v>24825.103377519939</v>
      </c>
    </row>
    <row r="1168" spans="1:8" x14ac:dyDescent="0.2">
      <c r="A1168" s="93" t="s">
        <v>980</v>
      </c>
      <c r="B1168" s="93" t="s">
        <v>2234</v>
      </c>
      <c r="C1168" s="94">
        <v>88182.305880039436</v>
      </c>
      <c r="F1168" s="93" t="s">
        <v>931</v>
      </c>
      <c r="G1168" s="93" t="s">
        <v>2185</v>
      </c>
      <c r="H1168" s="94">
        <v>35372.472109493639</v>
      </c>
    </row>
    <row r="1169" spans="1:8" x14ac:dyDescent="0.2">
      <c r="A1169" s="93" t="s">
        <v>975</v>
      </c>
      <c r="B1169" s="93" t="s">
        <v>2229</v>
      </c>
      <c r="C1169" s="94">
        <v>77640.865699178001</v>
      </c>
      <c r="F1169" s="93" t="s">
        <v>896</v>
      </c>
      <c r="G1169" s="93" t="s">
        <v>2150</v>
      </c>
      <c r="H1169" s="94">
        <v>36813.39410859903</v>
      </c>
    </row>
    <row r="1170" spans="1:8" x14ac:dyDescent="0.2">
      <c r="A1170" s="93" t="s">
        <v>443</v>
      </c>
      <c r="B1170" s="93" t="s">
        <v>1698</v>
      </c>
      <c r="C1170" s="94">
        <v>54855.195547956602</v>
      </c>
      <c r="F1170" s="93" t="s">
        <v>69</v>
      </c>
      <c r="G1170" s="93" t="s">
        <v>1327</v>
      </c>
      <c r="H1170" s="94">
        <v>36844.919152697323</v>
      </c>
    </row>
    <row r="1171" spans="1:8" x14ac:dyDescent="0.2">
      <c r="A1171" s="93" t="s">
        <v>1037</v>
      </c>
      <c r="B1171" s="93" t="s">
        <v>2291</v>
      </c>
      <c r="C1171" s="94">
        <v>56609.281685239592</v>
      </c>
      <c r="F1171" s="93" t="s">
        <v>639</v>
      </c>
      <c r="G1171" s="93" t="s">
        <v>1894</v>
      </c>
      <c r="H1171" s="94">
        <v>42096.602533159588</v>
      </c>
    </row>
    <row r="1172" spans="1:8" x14ac:dyDescent="0.2">
      <c r="A1172" s="93" t="s">
        <v>168</v>
      </c>
      <c r="B1172" s="93" t="s">
        <v>1425</v>
      </c>
      <c r="C1172" s="94">
        <v>48093.058362381133</v>
      </c>
      <c r="F1172" s="93" t="s">
        <v>648</v>
      </c>
      <c r="G1172" s="93" t="s">
        <v>1903</v>
      </c>
      <c r="H1172" s="94">
        <v>48870.21400449783</v>
      </c>
    </row>
    <row r="1173" spans="1:8" x14ac:dyDescent="0.2">
      <c r="A1173" s="93" t="s">
        <v>1181</v>
      </c>
      <c r="B1173" s="93" t="s">
        <v>2435</v>
      </c>
      <c r="C1173" s="94">
        <v>32938.746205868556</v>
      </c>
      <c r="F1173" s="93" t="s">
        <v>658</v>
      </c>
      <c r="G1173" s="93" t="s">
        <v>1913</v>
      </c>
      <c r="H1173" s="94">
        <v>39063.059975029268</v>
      </c>
    </row>
    <row r="1174" spans="1:8" x14ac:dyDescent="0.2">
      <c r="A1174" s="93" t="s">
        <v>1057</v>
      </c>
      <c r="B1174" s="93" t="s">
        <v>2311</v>
      </c>
      <c r="C1174" s="94">
        <v>36845.051585221794</v>
      </c>
      <c r="F1174" s="93" t="s">
        <v>1129</v>
      </c>
      <c r="G1174" s="93" t="s">
        <v>2383</v>
      </c>
      <c r="H1174" s="94">
        <v>43860.185091348343</v>
      </c>
    </row>
    <row r="1175" spans="1:8" x14ac:dyDescent="0.2">
      <c r="A1175" s="93" t="s">
        <v>819</v>
      </c>
      <c r="B1175" s="93" t="s">
        <v>2073</v>
      </c>
      <c r="C1175" s="94">
        <v>28676.443981451226</v>
      </c>
      <c r="F1175" s="93" t="s">
        <v>822</v>
      </c>
      <c r="G1175" s="93" t="s">
        <v>2076</v>
      </c>
      <c r="H1175" s="94">
        <v>37210.435947985796</v>
      </c>
    </row>
    <row r="1176" spans="1:8" x14ac:dyDescent="0.2">
      <c r="A1176" s="93" t="s">
        <v>73</v>
      </c>
      <c r="B1176" s="93" t="s">
        <v>1331</v>
      </c>
      <c r="C1176" s="94">
        <v>50646.111394359454</v>
      </c>
      <c r="F1176" s="93" t="s">
        <v>266</v>
      </c>
      <c r="G1176" s="93" t="s">
        <v>1522</v>
      </c>
      <c r="H1176" s="94">
        <v>30901.801992600587</v>
      </c>
    </row>
    <row r="1177" spans="1:8" x14ac:dyDescent="0.2">
      <c r="A1177" s="93" t="s">
        <v>135</v>
      </c>
      <c r="B1177" s="93" t="s">
        <v>1393</v>
      </c>
      <c r="C1177" s="94">
        <v>22555.094953308919</v>
      </c>
      <c r="F1177" s="93" t="s">
        <v>74</v>
      </c>
      <c r="G1177" s="93" t="s">
        <v>1332</v>
      </c>
      <c r="H1177" s="94">
        <v>36546.324028952396</v>
      </c>
    </row>
    <row r="1178" spans="1:8" x14ac:dyDescent="0.2">
      <c r="A1178" s="93" t="s">
        <v>169</v>
      </c>
      <c r="B1178" s="93" t="s">
        <v>1426</v>
      </c>
      <c r="C1178" s="94">
        <v>28757.410136491646</v>
      </c>
      <c r="F1178" s="93" t="s">
        <v>355</v>
      </c>
      <c r="G1178" s="93" t="s">
        <v>1611</v>
      </c>
      <c r="H1178" s="94">
        <v>42449.563038799693</v>
      </c>
    </row>
    <row r="1179" spans="1:8" x14ac:dyDescent="0.2">
      <c r="A1179" s="93" t="s">
        <v>820</v>
      </c>
      <c r="B1179" s="93" t="s">
        <v>2074</v>
      </c>
      <c r="C1179" s="94">
        <v>32072.87761294176</v>
      </c>
      <c r="F1179" s="93" t="s">
        <v>676</v>
      </c>
      <c r="G1179" s="93" t="s">
        <v>1930</v>
      </c>
      <c r="H1179" s="94">
        <v>43692.108038415463</v>
      </c>
    </row>
    <row r="1180" spans="1:8" x14ac:dyDescent="0.2">
      <c r="A1180" s="93" t="s">
        <v>741</v>
      </c>
      <c r="B1180" s="93" t="s">
        <v>1995</v>
      </c>
      <c r="C1180" s="94">
        <v>58281.333099276162</v>
      </c>
      <c r="F1180" s="93" t="s">
        <v>549</v>
      </c>
      <c r="G1180" s="93" t="s">
        <v>1804</v>
      </c>
      <c r="H1180" s="94">
        <v>32904.503678777357</v>
      </c>
    </row>
    <row r="1181" spans="1:8" x14ac:dyDescent="0.2">
      <c r="A1181" s="93" t="s">
        <v>1165</v>
      </c>
      <c r="B1181" s="93" t="s">
        <v>2419</v>
      </c>
      <c r="C1181" s="94">
        <v>37104.454499565058</v>
      </c>
      <c r="F1181" s="93" t="s">
        <v>881</v>
      </c>
      <c r="G1181" s="93" t="s">
        <v>2135</v>
      </c>
      <c r="H1181" s="94">
        <v>48404.031866309764</v>
      </c>
    </row>
    <row r="1182" spans="1:8" x14ac:dyDescent="0.2">
      <c r="A1182" s="93" t="s">
        <v>408</v>
      </c>
      <c r="B1182" s="93" t="s">
        <v>1663</v>
      </c>
      <c r="C1182" s="94">
        <v>36500.107739365878</v>
      </c>
      <c r="F1182" s="93" t="s">
        <v>1132</v>
      </c>
      <c r="G1182" s="93" t="s">
        <v>2386</v>
      </c>
      <c r="H1182" s="94">
        <v>34625.512203850558</v>
      </c>
    </row>
    <row r="1183" spans="1:8" x14ac:dyDescent="0.2">
      <c r="A1183" s="93" t="s">
        <v>947</v>
      </c>
      <c r="B1183" s="93" t="s">
        <v>2201</v>
      </c>
      <c r="C1183" s="94">
        <v>51452.977737854962</v>
      </c>
      <c r="F1183" s="93" t="s">
        <v>847</v>
      </c>
      <c r="G1183" s="93" t="s">
        <v>2101</v>
      </c>
      <c r="H1183" s="94">
        <v>33269.383390306313</v>
      </c>
    </row>
    <row r="1184" spans="1:8" x14ac:dyDescent="0.2">
      <c r="A1184" s="93" t="s">
        <v>772</v>
      </c>
      <c r="B1184" s="93" t="s">
        <v>2026</v>
      </c>
      <c r="C1184" s="94">
        <v>36506.518704545641</v>
      </c>
      <c r="F1184" s="93" t="s">
        <v>516</v>
      </c>
      <c r="G1184" s="93" t="s">
        <v>1771</v>
      </c>
      <c r="H1184" s="94">
        <v>97267.401955928362</v>
      </c>
    </row>
    <row r="1185" spans="1:8" x14ac:dyDescent="0.2">
      <c r="A1185" s="93" t="s">
        <v>821</v>
      </c>
      <c r="B1185" s="93" t="s">
        <v>2075</v>
      </c>
      <c r="C1185" s="94">
        <v>36185.740027898937</v>
      </c>
      <c r="F1185" s="93" t="s">
        <v>885</v>
      </c>
      <c r="G1185" s="93" t="s">
        <v>2139</v>
      </c>
      <c r="H1185" s="94">
        <v>38450.184914550118</v>
      </c>
    </row>
    <row r="1186" spans="1:8" x14ac:dyDescent="0.2">
      <c r="A1186" s="93" t="s">
        <v>236</v>
      </c>
      <c r="B1186" s="93" t="s">
        <v>1493</v>
      </c>
      <c r="C1186" s="94">
        <v>48846.411723485297</v>
      </c>
      <c r="F1186" s="93" t="s">
        <v>85</v>
      </c>
      <c r="G1186" s="93" t="s">
        <v>1343</v>
      </c>
      <c r="H1186" s="94">
        <v>57097.411854456237</v>
      </c>
    </row>
    <row r="1187" spans="1:8" x14ac:dyDescent="0.2">
      <c r="A1187" s="93" t="s">
        <v>675</v>
      </c>
      <c r="B1187" s="93" t="s">
        <v>1929</v>
      </c>
      <c r="C1187" s="94">
        <v>69007.593498405724</v>
      </c>
      <c r="F1187" s="93" t="s">
        <v>156</v>
      </c>
      <c r="G1187" s="93" t="s">
        <v>1413</v>
      </c>
      <c r="H1187" s="94">
        <v>90458.833776506304</v>
      </c>
    </row>
    <row r="1188" spans="1:8" x14ac:dyDescent="0.2">
      <c r="A1188" s="93" t="s">
        <v>690</v>
      </c>
      <c r="B1188" s="93" t="s">
        <v>1944</v>
      </c>
      <c r="C1188" s="94">
        <v>70145.581283654596</v>
      </c>
      <c r="F1188" s="93" t="s">
        <v>1113</v>
      </c>
      <c r="G1188" s="93" t="s">
        <v>2367</v>
      </c>
      <c r="H1188" s="94">
        <v>41685.682508241276</v>
      </c>
    </row>
    <row r="1189" spans="1:8" x14ac:dyDescent="0.2">
      <c r="A1189" s="93" t="s">
        <v>1076</v>
      </c>
      <c r="B1189" s="93" t="s">
        <v>2330</v>
      </c>
      <c r="C1189" s="94">
        <v>53523.343297077081</v>
      </c>
      <c r="F1189" s="93" t="s">
        <v>122</v>
      </c>
      <c r="G1189" s="93" t="s">
        <v>1380</v>
      </c>
      <c r="H1189" s="94">
        <v>38167.632519354171</v>
      </c>
    </row>
    <row r="1190" spans="1:8" x14ac:dyDescent="0.2">
      <c r="A1190" s="93" t="s">
        <v>1159</v>
      </c>
      <c r="B1190" s="93" t="s">
        <v>2413</v>
      </c>
      <c r="C1190" s="94">
        <v>26277.791552292911</v>
      </c>
      <c r="F1190" s="93" t="s">
        <v>715</v>
      </c>
      <c r="G1190" s="93" t="s">
        <v>1969</v>
      </c>
      <c r="H1190" s="94">
        <v>47065.467708819939</v>
      </c>
    </row>
    <row r="1191" spans="1:8" x14ac:dyDescent="0.2">
      <c r="A1191" s="93" t="s">
        <v>789</v>
      </c>
      <c r="B1191" s="93" t="s">
        <v>2043</v>
      </c>
      <c r="C1191" s="94">
        <v>26667.618581873168</v>
      </c>
      <c r="F1191" s="93" t="s">
        <v>1048</v>
      </c>
      <c r="G1191" s="93" t="s">
        <v>2302</v>
      </c>
      <c r="H1191" s="94">
        <v>44199.439535050806</v>
      </c>
    </row>
    <row r="1192" spans="1:8" x14ac:dyDescent="0.2">
      <c r="A1192" s="93" t="s">
        <v>981</v>
      </c>
      <c r="B1192" s="93" t="s">
        <v>2235</v>
      </c>
      <c r="C1192" s="94">
        <v>72863.854952167545</v>
      </c>
      <c r="F1192" s="93" t="s">
        <v>842</v>
      </c>
      <c r="G1192" s="93" t="s">
        <v>2096</v>
      </c>
      <c r="H1192" s="94">
        <v>102652.83887281227</v>
      </c>
    </row>
    <row r="1193" spans="1:8" x14ac:dyDescent="0.2">
      <c r="A1193" s="93" t="s">
        <v>1215</v>
      </c>
      <c r="B1193" s="93" t="s">
        <v>2469</v>
      </c>
      <c r="C1193" s="94">
        <v>46462.872893294443</v>
      </c>
      <c r="F1193" s="93" t="s">
        <v>894</v>
      </c>
      <c r="G1193" s="93" t="s">
        <v>2148</v>
      </c>
      <c r="H1193" s="94">
        <v>42734.236942948963</v>
      </c>
    </row>
    <row r="1194" spans="1:8" x14ac:dyDescent="0.2">
      <c r="A1194" s="93" t="s">
        <v>1252</v>
      </c>
      <c r="B1194" s="93" t="s">
        <v>2506</v>
      </c>
      <c r="C1194" s="94">
        <v>48093.836739145794</v>
      </c>
      <c r="F1194" s="93" t="s">
        <v>1170</v>
      </c>
      <c r="G1194" s="93" t="s">
        <v>2424</v>
      </c>
      <c r="H1194" s="94">
        <v>95499.045357391937</v>
      </c>
    </row>
    <row r="1195" spans="1:8" x14ac:dyDescent="0.2">
      <c r="A1195" s="93" t="s">
        <v>136</v>
      </c>
      <c r="B1195" s="93" t="s">
        <v>1394</v>
      </c>
      <c r="C1195" s="94">
        <v>40277.750749140439</v>
      </c>
      <c r="F1195" s="93" t="s">
        <v>1169</v>
      </c>
      <c r="G1195" s="93" t="s">
        <v>2423</v>
      </c>
      <c r="H1195" s="94">
        <v>30651.320665959858</v>
      </c>
    </row>
    <row r="1196" spans="1:8" x14ac:dyDescent="0.2">
      <c r="A1196" s="93" t="s">
        <v>1077</v>
      </c>
      <c r="B1196" s="93" t="s">
        <v>2331</v>
      </c>
      <c r="C1196" s="94">
        <v>39583.478010301791</v>
      </c>
      <c r="F1196" s="93" t="s">
        <v>1200</v>
      </c>
      <c r="G1196" s="93" t="s">
        <v>2454</v>
      </c>
      <c r="H1196" s="94">
        <v>58581.176927088338</v>
      </c>
    </row>
    <row r="1197" spans="1:8" x14ac:dyDescent="0.2">
      <c r="A1197" s="93" t="s">
        <v>1160</v>
      </c>
      <c r="B1197" s="93" t="s">
        <v>2414</v>
      </c>
      <c r="C1197" s="94">
        <v>30177.425661235284</v>
      </c>
      <c r="F1197" s="93" t="s">
        <v>343</v>
      </c>
      <c r="G1197" s="93" t="s">
        <v>1599</v>
      </c>
      <c r="H1197" s="94">
        <v>43436.229103909645</v>
      </c>
    </row>
    <row r="1198" spans="1:8" x14ac:dyDescent="0.2">
      <c r="A1198" s="93" t="s">
        <v>1262</v>
      </c>
      <c r="B1198" s="93" t="s">
        <v>2516</v>
      </c>
      <c r="C1198" s="94">
        <v>68992.571497059747</v>
      </c>
      <c r="F1198" s="93" t="s">
        <v>996</v>
      </c>
      <c r="G1198" s="93" t="s">
        <v>2250</v>
      </c>
      <c r="H1198" s="94">
        <v>52601.78314376976</v>
      </c>
    </row>
    <row r="1199" spans="1:8" x14ac:dyDescent="0.2">
      <c r="A1199" s="93" t="s">
        <v>1161</v>
      </c>
      <c r="B1199" s="93" t="s">
        <v>2415</v>
      </c>
      <c r="C1199" s="94">
        <v>37299.127960840102</v>
      </c>
      <c r="F1199" s="93" t="s">
        <v>743</v>
      </c>
      <c r="G1199" s="93" t="s">
        <v>1997</v>
      </c>
      <c r="H1199" s="94">
        <v>68991.314683912642</v>
      </c>
    </row>
    <row r="1200" spans="1:8" x14ac:dyDescent="0.2">
      <c r="A1200" s="93" t="s">
        <v>101</v>
      </c>
      <c r="B1200" s="93" t="s">
        <v>1359</v>
      </c>
      <c r="C1200" s="94">
        <v>41028.313123249085</v>
      </c>
      <c r="F1200" s="93" t="s">
        <v>1225</v>
      </c>
      <c r="G1200" s="93" t="s">
        <v>2479</v>
      </c>
      <c r="H1200" s="94">
        <v>53743.117580271188</v>
      </c>
    </row>
    <row r="1201" spans="1:8" x14ac:dyDescent="0.2">
      <c r="A1201" s="93" t="s">
        <v>760</v>
      </c>
      <c r="B1201" s="93" t="s">
        <v>2014</v>
      </c>
      <c r="C1201" s="94">
        <v>18345.252624812558</v>
      </c>
      <c r="F1201" s="93" t="s">
        <v>686</v>
      </c>
      <c r="G1201" s="93" t="s">
        <v>1940</v>
      </c>
      <c r="H1201" s="94">
        <v>41318.841210818049</v>
      </c>
    </row>
    <row r="1202" spans="1:8" x14ac:dyDescent="0.2">
      <c r="A1202" s="93" t="s">
        <v>948</v>
      </c>
      <c r="B1202" s="93" t="s">
        <v>2202</v>
      </c>
      <c r="C1202" s="94">
        <v>74923.198822352701</v>
      </c>
      <c r="F1202" s="93" t="s">
        <v>781</v>
      </c>
      <c r="G1202" s="93" t="s">
        <v>2035</v>
      </c>
      <c r="H1202" s="94">
        <v>47530.788860365537</v>
      </c>
    </row>
    <row r="1203" spans="1:8" x14ac:dyDescent="0.2">
      <c r="A1203" s="93" t="s">
        <v>218</v>
      </c>
      <c r="B1203" s="93" t="s">
        <v>1475</v>
      </c>
      <c r="C1203" s="94">
        <v>26188.422240555181</v>
      </c>
      <c r="F1203" s="93" t="s">
        <v>867</v>
      </c>
      <c r="G1203" s="93" t="s">
        <v>2121</v>
      </c>
      <c r="H1203" s="94">
        <v>38002.786168052597</v>
      </c>
    </row>
    <row r="1204" spans="1:8" x14ac:dyDescent="0.2">
      <c r="A1204" s="93" t="s">
        <v>268</v>
      </c>
      <c r="B1204" s="93" t="s">
        <v>1524</v>
      </c>
      <c r="C1204" s="94">
        <v>29190.478504687522</v>
      </c>
      <c r="F1204" s="93" t="s">
        <v>473</v>
      </c>
      <c r="G1204" s="93" t="s">
        <v>1728</v>
      </c>
      <c r="H1204" s="94">
        <v>30322.902631157725</v>
      </c>
    </row>
    <row r="1205" spans="1:8" x14ac:dyDescent="0.2">
      <c r="A1205" s="93" t="s">
        <v>691</v>
      </c>
      <c r="B1205" s="93" t="s">
        <v>1945</v>
      </c>
      <c r="C1205" s="94">
        <v>34411.339657124401</v>
      </c>
      <c r="F1205" s="93" t="s">
        <v>946</v>
      </c>
      <c r="G1205" s="93" t="s">
        <v>2200</v>
      </c>
      <c r="H1205" s="94">
        <v>58632.05036157601</v>
      </c>
    </row>
    <row r="1206" spans="1:8" x14ac:dyDescent="0.2">
      <c r="A1206" s="93" t="s">
        <v>430</v>
      </c>
      <c r="B1206" s="93" t="s">
        <v>1685</v>
      </c>
      <c r="C1206" s="94">
        <v>82161.321997139021</v>
      </c>
      <c r="F1206" s="93" t="s">
        <v>901</v>
      </c>
      <c r="G1206" s="93" t="s">
        <v>2155</v>
      </c>
      <c r="H1206" s="94">
        <v>72457.50313800537</v>
      </c>
    </row>
    <row r="1207" spans="1:8" x14ac:dyDescent="0.2">
      <c r="A1207" s="93" t="s">
        <v>570</v>
      </c>
      <c r="B1207" s="93" t="s">
        <v>1825</v>
      </c>
      <c r="C1207" s="94">
        <v>43187.446804189123</v>
      </c>
      <c r="F1207" s="93" t="s">
        <v>1243</v>
      </c>
      <c r="G1207" s="93" t="s">
        <v>2497</v>
      </c>
      <c r="H1207" s="94">
        <v>42056.007476385683</v>
      </c>
    </row>
    <row r="1208" spans="1:8" x14ac:dyDescent="0.2">
      <c r="A1208" s="93" t="s">
        <v>1290</v>
      </c>
      <c r="B1208" s="93" t="s">
        <v>2544</v>
      </c>
      <c r="C1208" s="94">
        <v>26196.555798302663</v>
      </c>
      <c r="F1208" s="93" t="s">
        <v>1280</v>
      </c>
      <c r="G1208" s="93" t="s">
        <v>2534</v>
      </c>
      <c r="H1208" s="94">
        <v>41337.127781589763</v>
      </c>
    </row>
    <row r="1209" spans="1:8" x14ac:dyDescent="0.2">
      <c r="A1209" s="93" t="s">
        <v>1216</v>
      </c>
      <c r="B1209" s="93" t="s">
        <v>2470</v>
      </c>
      <c r="C1209" s="94">
        <v>42723.152209281849</v>
      </c>
      <c r="F1209" s="93" t="s">
        <v>290</v>
      </c>
      <c r="G1209" s="93" t="s">
        <v>1546</v>
      </c>
      <c r="H1209" s="94">
        <v>41930.1562340655</v>
      </c>
    </row>
    <row r="1210" spans="1:8" x14ac:dyDescent="0.2">
      <c r="A1210" s="93" t="s">
        <v>959</v>
      </c>
      <c r="B1210" s="93" t="s">
        <v>2213</v>
      </c>
      <c r="C1210" s="94">
        <v>29329.541845900232</v>
      </c>
      <c r="F1210" s="93" t="s">
        <v>1019</v>
      </c>
      <c r="G1210" s="93" t="s">
        <v>2273</v>
      </c>
      <c r="H1210" s="94">
        <v>46575.309223464741</v>
      </c>
    </row>
    <row r="1211" spans="1:8" x14ac:dyDescent="0.2">
      <c r="A1211" s="93" t="s">
        <v>1026</v>
      </c>
      <c r="B1211" s="93" t="s">
        <v>2280</v>
      </c>
      <c r="C1211" s="94">
        <v>28577.098542496104</v>
      </c>
      <c r="F1211" s="93" t="s">
        <v>554</v>
      </c>
      <c r="G1211" s="93" t="s">
        <v>1809</v>
      </c>
      <c r="H1211" s="94">
        <v>57735.316900012287</v>
      </c>
    </row>
    <row r="1212" spans="1:8" x14ac:dyDescent="0.2">
      <c r="A1212" s="93" t="s">
        <v>272</v>
      </c>
      <c r="B1212" s="93" t="s">
        <v>1528</v>
      </c>
      <c r="C1212" s="94">
        <v>29244.011251545642</v>
      </c>
      <c r="F1212" s="93" t="s">
        <v>605</v>
      </c>
      <c r="G1212" s="93" t="s">
        <v>1860</v>
      </c>
      <c r="H1212" s="94">
        <v>36761.466946072353</v>
      </c>
    </row>
    <row r="1213" spans="1:8" x14ac:dyDescent="0.2">
      <c r="A1213" s="93" t="s">
        <v>553</v>
      </c>
      <c r="B1213" s="93" t="s">
        <v>1808</v>
      </c>
      <c r="C1213" s="94">
        <v>37820.865028692613</v>
      </c>
      <c r="F1213" s="93" t="s">
        <v>400</v>
      </c>
      <c r="G1213" s="93" t="s">
        <v>1655</v>
      </c>
      <c r="H1213" s="94">
        <v>29838.077385803808</v>
      </c>
    </row>
    <row r="1214" spans="1:8" x14ac:dyDescent="0.2">
      <c r="A1214" s="93" t="s">
        <v>1188</v>
      </c>
      <c r="B1214" s="93" t="s">
        <v>2442</v>
      </c>
      <c r="C1214" s="94">
        <v>39430.329582592793</v>
      </c>
      <c r="F1214" s="93" t="s">
        <v>1017</v>
      </c>
      <c r="G1214" s="93" t="s">
        <v>2271</v>
      </c>
      <c r="H1214" s="94">
        <v>34231.819369936798</v>
      </c>
    </row>
    <row r="1215" spans="1:8" x14ac:dyDescent="0.2">
      <c r="A1215" s="93" t="s">
        <v>903</v>
      </c>
      <c r="B1215" s="93" t="s">
        <v>2157</v>
      </c>
      <c r="C1215" s="94">
        <v>49769.092557347147</v>
      </c>
      <c r="F1215" s="93" t="s">
        <v>1314</v>
      </c>
      <c r="G1215" s="93" t="s">
        <v>2568</v>
      </c>
      <c r="H1215" s="94">
        <v>43031.290452861445</v>
      </c>
    </row>
    <row r="1216" spans="1:8" x14ac:dyDescent="0.2">
      <c r="A1216" s="93" t="s">
        <v>137</v>
      </c>
      <c r="B1216" s="93" t="s">
        <v>1395</v>
      </c>
      <c r="C1216" s="94">
        <v>32242.590612817035</v>
      </c>
      <c r="F1216" s="93" t="s">
        <v>561</v>
      </c>
      <c r="G1216" s="93" t="s">
        <v>1816</v>
      </c>
      <c r="H1216" s="94">
        <v>58888.059329032614</v>
      </c>
    </row>
    <row r="1217" spans="1:8" x14ac:dyDescent="0.2">
      <c r="A1217" s="93" t="s">
        <v>649</v>
      </c>
      <c r="B1217" s="93" t="s">
        <v>1904</v>
      </c>
      <c r="C1217" s="94">
        <v>41942.755946371864</v>
      </c>
      <c r="F1217" s="93" t="s">
        <v>341</v>
      </c>
      <c r="G1217" s="93" t="s">
        <v>1597</v>
      </c>
      <c r="H1217" s="94">
        <v>32424.851795901035</v>
      </c>
    </row>
    <row r="1218" spans="1:8" x14ac:dyDescent="0.2">
      <c r="A1218" s="93" t="s">
        <v>74</v>
      </c>
      <c r="B1218" s="93" t="s">
        <v>1332</v>
      </c>
      <c r="C1218" s="94">
        <v>36546.324028952396</v>
      </c>
      <c r="F1218" s="93" t="s">
        <v>685</v>
      </c>
      <c r="G1218" s="93" t="s">
        <v>1939</v>
      </c>
      <c r="H1218" s="94">
        <v>58538.007998219531</v>
      </c>
    </row>
    <row r="1219" spans="1:8" x14ac:dyDescent="0.2">
      <c r="A1219" s="93" t="s">
        <v>519</v>
      </c>
      <c r="B1219" s="93" t="s">
        <v>1774</v>
      </c>
      <c r="C1219" s="94">
        <v>70897.503657719499</v>
      </c>
      <c r="F1219" s="93" t="s">
        <v>1305</v>
      </c>
      <c r="G1219" s="93" t="s">
        <v>2559</v>
      </c>
      <c r="H1219" s="94">
        <v>28310.560671393232</v>
      </c>
    </row>
    <row r="1220" spans="1:8" x14ac:dyDescent="0.2">
      <c r="A1220" s="93" t="s">
        <v>1317</v>
      </c>
      <c r="B1220" s="93" t="s">
        <v>2571</v>
      </c>
      <c r="C1220" s="94">
        <v>69990.881433106697</v>
      </c>
      <c r="F1220" s="93" t="s">
        <v>1134</v>
      </c>
      <c r="G1220" s="93" t="s">
        <v>2388</v>
      </c>
      <c r="H1220" s="94">
        <v>29581.355697482726</v>
      </c>
    </row>
    <row r="1221" spans="1:8" x14ac:dyDescent="0.2">
      <c r="A1221" s="93" t="s">
        <v>431</v>
      </c>
      <c r="B1221" s="93" t="s">
        <v>1686</v>
      </c>
      <c r="C1221" s="94">
        <v>43925.466697140175</v>
      </c>
      <c r="F1221" s="93" t="s">
        <v>968</v>
      </c>
      <c r="G1221" s="93" t="s">
        <v>2222</v>
      </c>
      <c r="H1221" s="94">
        <v>47743.819934151805</v>
      </c>
    </row>
    <row r="1222" spans="1:8" x14ac:dyDescent="0.2">
      <c r="A1222" s="93" t="s">
        <v>554</v>
      </c>
      <c r="B1222" s="93" t="s">
        <v>1809</v>
      </c>
      <c r="C1222" s="94">
        <v>57735.316900012287</v>
      </c>
      <c r="F1222" s="93" t="s">
        <v>808</v>
      </c>
      <c r="G1222" s="93" t="s">
        <v>2062</v>
      </c>
      <c r="H1222" s="94">
        <v>56961.920849791139</v>
      </c>
    </row>
    <row r="1223" spans="1:8" x14ac:dyDescent="0.2">
      <c r="A1223" s="93" t="s">
        <v>555</v>
      </c>
      <c r="B1223" s="93" t="s">
        <v>1810</v>
      </c>
      <c r="C1223" s="94">
        <v>44375.61761077222</v>
      </c>
      <c r="F1223" s="93" t="s">
        <v>446</v>
      </c>
      <c r="G1223" s="93" t="s">
        <v>1701</v>
      </c>
      <c r="H1223" s="94">
        <v>48444.425542734883</v>
      </c>
    </row>
    <row r="1224" spans="1:8" x14ac:dyDescent="0.2">
      <c r="A1224" s="93" t="s">
        <v>556</v>
      </c>
      <c r="B1224" s="93" t="s">
        <v>1811</v>
      </c>
      <c r="C1224" s="94">
        <v>51991.404995439159</v>
      </c>
      <c r="F1224" s="93" t="s">
        <v>1263</v>
      </c>
      <c r="G1224" s="93" t="s">
        <v>2517</v>
      </c>
      <c r="H1224" s="94">
        <v>55724.420539258863</v>
      </c>
    </row>
    <row r="1225" spans="1:8" x14ac:dyDescent="0.2">
      <c r="A1225" s="93" t="s">
        <v>494</v>
      </c>
      <c r="B1225" s="93" t="s">
        <v>1749</v>
      </c>
      <c r="C1225" s="94">
        <v>65610.288550035504</v>
      </c>
      <c r="F1225" s="93" t="s">
        <v>582</v>
      </c>
      <c r="G1225" s="93" t="s">
        <v>1837</v>
      </c>
      <c r="H1225" s="94">
        <v>65819.887190391775</v>
      </c>
    </row>
    <row r="1226" spans="1:8" x14ac:dyDescent="0.2">
      <c r="A1226" s="93" t="s">
        <v>323</v>
      </c>
      <c r="B1226" s="93" t="s">
        <v>1579</v>
      </c>
      <c r="C1226" s="94">
        <v>38136.794599460009</v>
      </c>
      <c r="F1226" s="93" t="s">
        <v>1118</v>
      </c>
      <c r="G1226" s="93" t="s">
        <v>2372</v>
      </c>
      <c r="H1226" s="94">
        <v>125785.60468680896</v>
      </c>
    </row>
    <row r="1227" spans="1:8" x14ac:dyDescent="0.2">
      <c r="A1227" s="93" t="s">
        <v>298</v>
      </c>
      <c r="B1227" s="93" t="s">
        <v>1554</v>
      </c>
      <c r="C1227" s="94">
        <v>56898.462454360815</v>
      </c>
      <c r="F1227" s="93" t="s">
        <v>891</v>
      </c>
      <c r="G1227" s="93" t="s">
        <v>2145</v>
      </c>
      <c r="H1227" s="94">
        <v>33837.961229317218</v>
      </c>
    </row>
    <row r="1228" spans="1:8" x14ac:dyDescent="0.2">
      <c r="A1228" s="93" t="s">
        <v>752</v>
      </c>
      <c r="B1228" s="93" t="s">
        <v>2006</v>
      </c>
      <c r="C1228" s="94">
        <v>36736.787529320405</v>
      </c>
      <c r="F1228" s="93" t="s">
        <v>543</v>
      </c>
      <c r="G1228" s="93" t="s">
        <v>1798</v>
      </c>
      <c r="H1228" s="94">
        <v>35684.283437493905</v>
      </c>
    </row>
    <row r="1229" spans="1:8" x14ac:dyDescent="0.2">
      <c r="A1229" s="93" t="s">
        <v>742</v>
      </c>
      <c r="B1229" s="93" t="s">
        <v>1996</v>
      </c>
      <c r="C1229" s="94">
        <v>53253.603017082445</v>
      </c>
      <c r="F1229" s="93" t="s">
        <v>205</v>
      </c>
      <c r="G1229" s="93" t="s">
        <v>1462</v>
      </c>
      <c r="H1229" s="94">
        <v>76245.034144452773</v>
      </c>
    </row>
    <row r="1230" spans="1:8" x14ac:dyDescent="0.2">
      <c r="A1230" s="93" t="s">
        <v>1217</v>
      </c>
      <c r="B1230" s="93" t="s">
        <v>2471</v>
      </c>
      <c r="C1230" s="94">
        <v>29999.710141677289</v>
      </c>
      <c r="F1230" s="93" t="s">
        <v>1148</v>
      </c>
      <c r="G1230" s="93" t="s">
        <v>2402</v>
      </c>
      <c r="H1230" s="94">
        <v>47821.954936717106</v>
      </c>
    </row>
    <row r="1231" spans="1:8" x14ac:dyDescent="0.2">
      <c r="A1231" s="93" t="s">
        <v>1218</v>
      </c>
      <c r="B1231" s="93" t="s">
        <v>2472</v>
      </c>
      <c r="C1231" s="94">
        <v>38289.152696383084</v>
      </c>
      <c r="F1231" s="93" t="s">
        <v>973</v>
      </c>
      <c r="G1231" s="93" t="s">
        <v>2227</v>
      </c>
      <c r="H1231" s="94">
        <v>29109.47559380102</v>
      </c>
    </row>
    <row r="1232" spans="1:8" x14ac:dyDescent="0.2">
      <c r="A1232" s="93" t="s">
        <v>1219</v>
      </c>
      <c r="B1232" s="93" t="s">
        <v>2473</v>
      </c>
      <c r="C1232" s="94">
        <v>31973.391011355183</v>
      </c>
      <c r="F1232" s="93" t="s">
        <v>564</v>
      </c>
      <c r="G1232" s="93" t="s">
        <v>1819</v>
      </c>
      <c r="H1232" s="94">
        <v>40462.376705328912</v>
      </c>
    </row>
    <row r="1233" spans="1:8" x14ac:dyDescent="0.2">
      <c r="A1233" s="93" t="s">
        <v>138</v>
      </c>
      <c r="B1233" s="93" t="s">
        <v>1396</v>
      </c>
      <c r="C1233" s="94">
        <v>34503.648670875584</v>
      </c>
      <c r="F1233" s="93" t="s">
        <v>465</v>
      </c>
      <c r="G1233" s="93" t="s">
        <v>1720</v>
      </c>
      <c r="H1233" s="94">
        <v>37563.597851642626</v>
      </c>
    </row>
    <row r="1234" spans="1:8" x14ac:dyDescent="0.2">
      <c r="A1234" s="93" t="s">
        <v>139</v>
      </c>
      <c r="B1234" s="93" t="s">
        <v>1397</v>
      </c>
      <c r="C1234" s="94">
        <v>30224.596760047771</v>
      </c>
      <c r="F1234" s="93" t="s">
        <v>212</v>
      </c>
      <c r="G1234" s="93" t="s">
        <v>1469</v>
      </c>
      <c r="H1234" s="94">
        <v>34613.930861003282</v>
      </c>
    </row>
    <row r="1235" spans="1:8" x14ac:dyDescent="0.2">
      <c r="A1235" s="93" t="s">
        <v>195</v>
      </c>
      <c r="B1235" s="93" t="s">
        <v>1452</v>
      </c>
      <c r="C1235" s="94">
        <v>57809.004507651167</v>
      </c>
      <c r="F1235" s="93" t="s">
        <v>915</v>
      </c>
      <c r="G1235" s="93" t="s">
        <v>2169</v>
      </c>
      <c r="H1235" s="94">
        <v>72253.067786933432</v>
      </c>
    </row>
    <row r="1236" spans="1:8" x14ac:dyDescent="0.2">
      <c r="A1236" s="93" t="s">
        <v>196</v>
      </c>
      <c r="B1236" s="93" t="s">
        <v>1453</v>
      </c>
      <c r="C1236" s="94">
        <v>50525.123078348755</v>
      </c>
      <c r="F1236" s="93" t="s">
        <v>524</v>
      </c>
      <c r="G1236" s="93" t="s">
        <v>1779</v>
      </c>
      <c r="H1236" s="94">
        <v>40876.551646304149</v>
      </c>
    </row>
    <row r="1237" spans="1:8" x14ac:dyDescent="0.2">
      <c r="A1237" s="93" t="s">
        <v>197</v>
      </c>
      <c r="B1237" s="93" t="s">
        <v>1454</v>
      </c>
      <c r="C1237" s="94">
        <v>59166.916214359211</v>
      </c>
      <c r="F1237" s="93" t="s">
        <v>309</v>
      </c>
      <c r="G1237" s="93" t="s">
        <v>1565</v>
      </c>
      <c r="H1237" s="94">
        <v>46955.333151284525</v>
      </c>
    </row>
    <row r="1238" spans="1:8" x14ac:dyDescent="0.2">
      <c r="A1238" s="93" t="s">
        <v>198</v>
      </c>
      <c r="B1238" s="93" t="s">
        <v>1455</v>
      </c>
      <c r="C1238" s="94">
        <v>62548.895621314667</v>
      </c>
      <c r="F1238" s="93" t="s">
        <v>243</v>
      </c>
      <c r="G1238" s="93" t="s">
        <v>1500</v>
      </c>
      <c r="H1238" s="94">
        <v>45547.621192323022</v>
      </c>
    </row>
    <row r="1239" spans="1:8" x14ac:dyDescent="0.2">
      <c r="A1239" s="93" t="s">
        <v>199</v>
      </c>
      <c r="B1239" s="93" t="s">
        <v>1456</v>
      </c>
      <c r="C1239" s="94">
        <v>38278.276673419394</v>
      </c>
      <c r="F1239" s="93" t="s">
        <v>185</v>
      </c>
      <c r="G1239" s="93" t="s">
        <v>1442</v>
      </c>
      <c r="H1239" s="94">
        <v>46541.889490501941</v>
      </c>
    </row>
    <row r="1240" spans="1:8" x14ac:dyDescent="0.2">
      <c r="A1240" s="93" t="s">
        <v>200</v>
      </c>
      <c r="B1240" s="93" t="s">
        <v>1457</v>
      </c>
      <c r="C1240" s="94">
        <v>39362.448780103681</v>
      </c>
      <c r="F1240" s="93" t="s">
        <v>954</v>
      </c>
      <c r="G1240" s="93" t="s">
        <v>2208</v>
      </c>
      <c r="H1240" s="94">
        <v>28392.157972639208</v>
      </c>
    </row>
    <row r="1241" spans="1:8" x14ac:dyDescent="0.2">
      <c r="A1241" s="93" t="s">
        <v>889</v>
      </c>
      <c r="B1241" s="93" t="s">
        <v>2143</v>
      </c>
      <c r="C1241" s="94">
        <v>34659.852811811528</v>
      </c>
      <c r="F1241" s="93" t="s">
        <v>741</v>
      </c>
      <c r="G1241" s="93" t="s">
        <v>1995</v>
      </c>
      <c r="H1241" s="94">
        <v>58281.333099276162</v>
      </c>
    </row>
    <row r="1242" spans="1:8" x14ac:dyDescent="0.2">
      <c r="A1242" s="93" t="s">
        <v>692</v>
      </c>
      <c r="B1242" s="93" t="s">
        <v>1946</v>
      </c>
      <c r="C1242" s="94">
        <v>79060.42262909151</v>
      </c>
      <c r="F1242" s="93" t="s">
        <v>310</v>
      </c>
      <c r="G1242" s="93" t="s">
        <v>1566</v>
      </c>
      <c r="H1242" s="94">
        <v>44462.546664171896</v>
      </c>
    </row>
    <row r="1243" spans="1:8" x14ac:dyDescent="0.2">
      <c r="A1243" s="93" t="s">
        <v>829</v>
      </c>
      <c r="B1243" s="93" t="s">
        <v>2083</v>
      </c>
      <c r="C1243" s="94">
        <v>36089.292774871181</v>
      </c>
      <c r="F1243" s="93" t="s">
        <v>226</v>
      </c>
      <c r="G1243" s="93" t="s">
        <v>1483</v>
      </c>
      <c r="H1243" s="94">
        <v>37319.635346140683</v>
      </c>
    </row>
    <row r="1244" spans="1:8" x14ac:dyDescent="0.2">
      <c r="A1244" s="93" t="s">
        <v>1065</v>
      </c>
      <c r="B1244" s="93" t="s">
        <v>2319</v>
      </c>
      <c r="C1244" s="94">
        <v>32515.869889555779</v>
      </c>
      <c r="F1244" s="93" t="s">
        <v>1241</v>
      </c>
      <c r="G1244" s="93" t="s">
        <v>2495</v>
      </c>
      <c r="H1244" s="94">
        <v>30785.624503230181</v>
      </c>
    </row>
    <row r="1245" spans="1:8" x14ac:dyDescent="0.2">
      <c r="A1245" s="93" t="s">
        <v>571</v>
      </c>
      <c r="B1245" s="93" t="s">
        <v>1826</v>
      </c>
      <c r="C1245" s="94">
        <v>75454.80197769888</v>
      </c>
      <c r="F1245" s="93" t="s">
        <v>133</v>
      </c>
      <c r="G1245" s="93" t="s">
        <v>1391</v>
      </c>
      <c r="H1245" s="94">
        <v>43303.257402286356</v>
      </c>
    </row>
    <row r="1246" spans="1:8" x14ac:dyDescent="0.2">
      <c r="A1246" s="93" t="s">
        <v>498</v>
      </c>
      <c r="B1246" s="93" t="s">
        <v>1753</v>
      </c>
      <c r="C1246" s="94">
        <v>28827.206032225971</v>
      </c>
      <c r="F1246" s="93" t="s">
        <v>1094</v>
      </c>
      <c r="G1246" s="93" t="s">
        <v>2348</v>
      </c>
      <c r="H1246" s="94">
        <v>36756.405404552264</v>
      </c>
    </row>
    <row r="1247" spans="1:8" x14ac:dyDescent="0.2">
      <c r="A1247" s="93" t="s">
        <v>499</v>
      </c>
      <c r="B1247" s="93" t="s">
        <v>1754</v>
      </c>
      <c r="C1247" s="94">
        <v>59643.315817199866</v>
      </c>
      <c r="F1247" s="93" t="s">
        <v>678</v>
      </c>
      <c r="G1247" s="93" t="s">
        <v>1932</v>
      </c>
      <c r="H1247" s="94">
        <v>35217.363127886914</v>
      </c>
    </row>
    <row r="1248" spans="1:8" x14ac:dyDescent="0.2">
      <c r="A1248" s="93" t="s">
        <v>743</v>
      </c>
      <c r="B1248" s="93" t="s">
        <v>1997</v>
      </c>
      <c r="C1248" s="94">
        <v>68991.314683912642</v>
      </c>
      <c r="F1248" s="93" t="s">
        <v>1286</v>
      </c>
      <c r="G1248" s="93" t="s">
        <v>2540</v>
      </c>
      <c r="H1248" s="94">
        <v>61696.179284386322</v>
      </c>
    </row>
    <row r="1249" spans="1:8" x14ac:dyDescent="0.2">
      <c r="A1249" s="93" t="s">
        <v>102</v>
      </c>
      <c r="B1249" s="93" t="s">
        <v>1360</v>
      </c>
      <c r="C1249" s="94">
        <v>53998.216195252317</v>
      </c>
      <c r="F1249" s="93" t="s">
        <v>563</v>
      </c>
      <c r="G1249" s="93" t="s">
        <v>1818</v>
      </c>
      <c r="H1249" s="94">
        <v>43296.555575802297</v>
      </c>
    </row>
    <row r="1250" spans="1:8" x14ac:dyDescent="0.2">
      <c r="A1250" s="93" t="s">
        <v>255</v>
      </c>
      <c r="B1250" s="93" t="s">
        <v>1512</v>
      </c>
      <c r="C1250" s="94">
        <v>55275.172721110503</v>
      </c>
      <c r="F1250" s="93" t="s">
        <v>958</v>
      </c>
      <c r="G1250" s="93" t="s">
        <v>2212</v>
      </c>
      <c r="H1250" s="94">
        <v>55817.484937508518</v>
      </c>
    </row>
    <row r="1251" spans="1:8" x14ac:dyDescent="0.2">
      <c r="A1251" s="93" t="s">
        <v>495</v>
      </c>
      <c r="B1251" s="93" t="s">
        <v>1750</v>
      </c>
      <c r="C1251" s="94">
        <v>27790.006786350608</v>
      </c>
      <c r="F1251" s="93" t="s">
        <v>1037</v>
      </c>
      <c r="G1251" s="93" t="s">
        <v>2291</v>
      </c>
      <c r="H1251" s="94">
        <v>56609.281685239592</v>
      </c>
    </row>
    <row r="1252" spans="1:8" x14ac:dyDescent="0.2">
      <c r="A1252" s="93" t="s">
        <v>693</v>
      </c>
      <c r="B1252" s="93" t="s">
        <v>1947</v>
      </c>
      <c r="C1252" s="94">
        <v>34285.658959574685</v>
      </c>
      <c r="F1252" s="93" t="s">
        <v>1318</v>
      </c>
      <c r="G1252" s="93" t="s">
        <v>2572</v>
      </c>
      <c r="H1252" s="94">
        <v>149958.5513238628</v>
      </c>
    </row>
    <row r="1253" spans="1:8" x14ac:dyDescent="0.2">
      <c r="A1253" s="93" t="s">
        <v>1078</v>
      </c>
      <c r="B1253" s="93" t="s">
        <v>2332</v>
      </c>
      <c r="C1253" s="94">
        <v>50912.811312218895</v>
      </c>
      <c r="F1253" s="93" t="s">
        <v>1111</v>
      </c>
      <c r="G1253" s="93" t="s">
        <v>2365</v>
      </c>
      <c r="H1253" s="94">
        <v>51722.626037894835</v>
      </c>
    </row>
    <row r="1254" spans="1:8" x14ac:dyDescent="0.2">
      <c r="A1254" s="93" t="s">
        <v>1253</v>
      </c>
      <c r="B1254" s="93" t="s">
        <v>2507</v>
      </c>
      <c r="C1254" s="94">
        <v>48767.556606226339</v>
      </c>
      <c r="F1254" s="93" t="s">
        <v>474</v>
      </c>
      <c r="G1254" s="93" t="s">
        <v>1729</v>
      </c>
      <c r="H1254" s="94">
        <v>114341.56481896271</v>
      </c>
    </row>
    <row r="1255" spans="1:8" x14ac:dyDescent="0.2">
      <c r="A1255" s="93" t="s">
        <v>1254</v>
      </c>
      <c r="B1255" s="93" t="s">
        <v>2508</v>
      </c>
      <c r="C1255" s="94">
        <v>41035.484173260804</v>
      </c>
      <c r="F1255" s="93" t="s">
        <v>995</v>
      </c>
      <c r="G1255" s="93" t="s">
        <v>2249</v>
      </c>
      <c r="H1255" s="94">
        <v>102326.79623227064</v>
      </c>
    </row>
    <row r="1256" spans="1:8" x14ac:dyDescent="0.2">
      <c r="A1256" s="93" t="s">
        <v>1255</v>
      </c>
      <c r="B1256" s="93" t="s">
        <v>2509</v>
      </c>
      <c r="C1256" s="94">
        <v>41005.555642391992</v>
      </c>
      <c r="F1256" s="93" t="s">
        <v>131</v>
      </c>
      <c r="G1256" s="93" t="s">
        <v>1389</v>
      </c>
      <c r="H1256" s="94">
        <v>57143.677484999069</v>
      </c>
    </row>
    <row r="1257" spans="1:8" x14ac:dyDescent="0.2">
      <c r="A1257" s="93" t="s">
        <v>694</v>
      </c>
      <c r="B1257" s="93" t="s">
        <v>1948</v>
      </c>
      <c r="C1257" s="94">
        <v>38895.768676808948</v>
      </c>
      <c r="F1257" s="93" t="s">
        <v>747</v>
      </c>
      <c r="G1257" s="93" t="s">
        <v>2001</v>
      </c>
      <c r="H1257" s="94">
        <v>40187.039587321626</v>
      </c>
    </row>
    <row r="1258" spans="1:8" x14ac:dyDescent="0.2">
      <c r="A1258" s="93" t="s">
        <v>466</v>
      </c>
      <c r="B1258" s="93" t="s">
        <v>1721</v>
      </c>
      <c r="C1258" s="94">
        <v>51131.808196942147</v>
      </c>
      <c r="F1258" s="93" t="s">
        <v>1179</v>
      </c>
      <c r="G1258" s="93" t="s">
        <v>2433</v>
      </c>
      <c r="H1258" s="94">
        <v>53434.247635585802</v>
      </c>
    </row>
  </sheetData>
  <autoFilter ref="A2:H1258" xr:uid="{8392AD26-F69D-4FFF-851E-98ADAC511750}"/>
  <sortState xmlns:xlrd2="http://schemas.microsoft.com/office/spreadsheetml/2017/richdata2" ref="F4:H1258">
    <sortCondition ref="F4:F1258"/>
  </sortState>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view_x0020_Date xmlns="1abeeb08-e8eb-4d63-a700-a2e9349de4c1" xsi:nil="true"/>
    <lcf76f155ced4ddcb4097134ff3c332f xmlns="1abeeb08-e8eb-4d63-a700-a2e9349de4c1">
      <Terms xmlns="http://schemas.microsoft.com/office/infopath/2007/PartnerControls"/>
    </lcf76f155ced4ddcb4097134ff3c332f>
    <AnalysisandInsightforFinance xmlns="1abeeb08-e8eb-4d63-a700-a2e9349de4c1">
      <UserInfo>
        <DisplayName/>
        <AccountId xsi:nil="true"/>
        <AccountType/>
      </UserInfo>
    </AnalysisandInsightforFinance>
    <WorkingLead xmlns="1abeeb08-e8eb-4d63-a700-a2e9349de4c1">
      <UserInfo>
        <DisplayName/>
        <AccountId xsi:nil="true"/>
        <AccountType/>
      </UserInfo>
    </WorkingLead>
    <TaxCatchAll xmlns="cccaf3ac-2de9-44d4-aa31-54302fceb5f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AA2BD990F7D44D92278D198B0986A3" ma:contentTypeVersion="52" ma:contentTypeDescription="Create a new document." ma:contentTypeScope="" ma:versionID="3d6732d04befaa127eb9e40347e03bce">
  <xsd:schema xmlns:xsd="http://www.w3.org/2001/XMLSchema" xmlns:xs="http://www.w3.org/2001/XMLSchema" xmlns:p="http://schemas.microsoft.com/office/2006/metadata/properties" xmlns:ns1="http://schemas.microsoft.com/sharepoint/v3" xmlns:ns2="94e69a48-4826-401e-a27e-0bb7a21418fa" xmlns:ns3="1abeeb08-e8eb-4d63-a700-a2e9349de4c1" xmlns:ns4="51bfcd92-eb3e-40f4-8778-2bbfb88a890b" xmlns:ns5="cccaf3ac-2de9-44d4-aa31-54302fceb5f7" targetNamespace="http://schemas.microsoft.com/office/2006/metadata/properties" ma:root="true" ma:fieldsID="845ce48e5d8b26ab9dbb3fd35ee319d2" ns1:_="" ns2:_="" ns3:_="" ns4:_="" ns5:_="">
    <xsd:import namespace="http://schemas.microsoft.com/sharepoint/v3"/>
    <xsd:import namespace="94e69a48-4826-401e-a27e-0bb7a21418fa"/>
    <xsd:import namespace="1abeeb08-e8eb-4d63-a700-a2e9349de4c1"/>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WorkingLead" minOccurs="0"/>
                <xsd:element ref="ns3:AnalysisandInsightforFinance" minOccurs="0"/>
                <xsd:element ref="ns4:SharedWithUsers" minOccurs="0"/>
                <xsd:element ref="ns4:SharedWithDetails" minOccurs="0"/>
                <xsd:element ref="ns3:Review_x0020_Date" minOccurs="0"/>
                <xsd:element ref="ns3:MediaLengthInSeconds" minOccurs="0"/>
                <xsd:element ref="ns3: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e69a48-4826-401e-a27e-0bb7a21418f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beeb08-e8eb-4d63-a700-a2e9349de4c1" elementFormDefault="qualified">
    <xsd:import namespace="http://schemas.microsoft.com/office/2006/documentManagement/types"/>
    <xsd:import namespace="http://schemas.microsoft.com/office/infopath/2007/PartnerControls"/>
    <xsd:element name="WorkingLead" ma:index="12" nillable="true" ma:displayName="Working Lead" ma:description="&#10;" ma:format="Dropdown" ma:list="UserInfo" ma:SharePointGroup="0" ma:internalName="Workin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13" nillable="true" ma:displayName="AnalysisandInsightforFinance" ma:format="Dropdown" ma:list="UserInfo" ma:SharePointGroup="0" ma:internalName="AnalysisandInsightforFinanc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16" nillable="true" ma:displayName="Review date" ma:indexed="true" ma:internalName="Review_x0020_Dat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62DC68-627E-4A85-98CC-EF50DDD48A5B}">
  <ds:schemaRefs>
    <ds:schemaRef ds:uri="http://schemas.microsoft.com/sharepoint/v3/contenttype/forms"/>
  </ds:schemaRefs>
</ds:datastoreItem>
</file>

<file path=customXml/itemProps2.xml><?xml version="1.0" encoding="utf-8"?>
<ds:datastoreItem xmlns:ds="http://schemas.openxmlformats.org/officeDocument/2006/customXml" ds:itemID="{A835A7B2-BC4A-40D3-B7D1-77DF74D9003C}">
  <ds:schemaRefs>
    <ds:schemaRef ds:uri="http://purl.org/dc/terms/"/>
    <ds:schemaRef ds:uri="http://schemas.microsoft.com/office/2006/documentManagement/types"/>
    <ds:schemaRef ds:uri="94e69a48-4826-401e-a27e-0bb7a21418fa"/>
    <ds:schemaRef ds:uri="http://schemas.microsoft.com/sharepoint/v3"/>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cccaf3ac-2de9-44d4-aa31-54302fceb5f7"/>
    <ds:schemaRef ds:uri="51bfcd92-eb3e-40f4-8778-2bbfb88a890b"/>
    <ds:schemaRef ds:uri="1abeeb08-e8eb-4d63-a700-a2e9349de4c1"/>
    <ds:schemaRef ds:uri="http://www.w3.org/XML/1998/namespace"/>
    <ds:schemaRef ds:uri="http://purl.org/dc/dcmitype/"/>
  </ds:schemaRefs>
</ds:datastoreItem>
</file>

<file path=customXml/itemProps3.xml><?xml version="1.0" encoding="utf-8"?>
<ds:datastoreItem xmlns:ds="http://schemas.openxmlformats.org/officeDocument/2006/customXml" ds:itemID="{45F39CF6-B6EB-478B-88A8-2533AF79A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e69a48-4826-401e-a27e-0bb7a21418fa"/>
    <ds:schemaRef ds:uri="1abeeb08-e8eb-4d63-a700-a2e9349de4c1"/>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About the Ready Reckoners</vt:lpstr>
      <vt:lpstr>Calculator</vt:lpstr>
      <vt:lpstr>ARRS max reimb Apr to Sep 22</vt:lpstr>
      <vt:lpstr>ARRS max reimb Oct 22 to Mar 23</vt:lpstr>
      <vt:lpstr>CCG PMC WP</vt:lpstr>
      <vt:lpstr>'ARRS max reimb Apr to Sep 22'!_ftnref3</vt:lpstr>
      <vt:lpstr>'ARRS max reimb Oct 22 to Mar 23'!_ftnref3</vt:lpstr>
      <vt:lpstr>'About the Ready Reckoners'!Print_Area</vt:lpstr>
      <vt:lpstr>Calculator!Print_Area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 and MC</dc:creator>
  <cp:lastModifiedBy>Michael</cp:lastModifiedBy>
  <cp:lastPrinted>2020-02-13T08:24:16Z</cp:lastPrinted>
  <dcterms:created xsi:type="dcterms:W3CDTF">2014-02-13T15:47:30Z</dcterms:created>
  <dcterms:modified xsi:type="dcterms:W3CDTF">2022-10-06T11:11:15Z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0x010100ACAA2BD990F7D44D92278D198B0986A3</vt:lpwstr>
  </property>
  <property fmtid="{D5CDD505-2E9C-101B-9397-08002B2CF9AE}" pid="3" name="MediaServiceImageTags">
    <vt:lpwstr/>
  </property>
</Properties>
</file>