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https://nhsengland.sharepoint.com/sites/CFO/sf/sfp/ResLib/Financial Accountability &amp; Transformation (Restricted)/Primary Care/GPs/Investment in General Practice/2020-21/"/>
    </mc:Choice>
  </mc:AlternateContent>
  <xr:revisionPtr revIDLastSave="1" documentId="8_{F70D5D5F-56FE-4C4A-8729-60C29DFB6F58}" xr6:coauthVersionLast="45" xr6:coauthVersionMax="45" xr10:uidLastSave="{11DF57BC-CD2E-45F8-82B9-240CD6DF9508}"/>
  <bookViews>
    <workbookView xWindow="-107" yWindow="-107" windowWidth="20847" windowHeight="11208" xr2:uid="{2022930E-FBE1-480E-92CF-D3B830F59450}"/>
  </bookViews>
  <sheets>
    <sheet name="Investment in General Practice" sheetId="92" r:id="rId1"/>
    <sheet name="Table 1 " sheetId="66" r:id="rId2"/>
    <sheet name="Table 2 " sheetId="67" r:id="rId3"/>
    <sheet name="Fig 1 " sheetId="69" r:id="rId4"/>
    <sheet name="Table 3a" sheetId="100" r:id="rId5"/>
    <sheet name="Table 3b" sheetId="102" r:id="rId6"/>
    <sheet name="Table 3c" sheetId="101" r:id="rId7"/>
    <sheet name="Other Publications" sheetId="93" r:id="rId8"/>
  </sheets>
  <externalReferences>
    <externalReference r:id="rId9"/>
    <externalReference r:id="rId10"/>
    <externalReference r:id="rId11"/>
    <externalReference r:id="rId12"/>
  </externalReferences>
  <definedNames>
    <definedName name="__top11" localSheetId="3">'[1]1.2'!#REF!</definedName>
    <definedName name="__top11" localSheetId="0">'[1]1.2'!#REF!</definedName>
    <definedName name="__top11" localSheetId="2">'[1]1.2'!#REF!</definedName>
    <definedName name="__top11" localSheetId="4">'[1]1.2'!#REF!</definedName>
    <definedName name="__top11" localSheetId="5">'[1]1.2'!#REF!</definedName>
    <definedName name="__top11" localSheetId="6">'[1]1.2'!#REF!</definedName>
    <definedName name="__top11">'[1]1.2'!#REF!</definedName>
    <definedName name="__top12" localSheetId="3">'[1]1.3'!#REF!</definedName>
    <definedName name="__top12" localSheetId="0">'[1]1.3'!#REF!</definedName>
    <definedName name="__top12" localSheetId="2">'[1]1.3'!#REF!</definedName>
    <definedName name="__top12" localSheetId="4">'[1]1.3'!#REF!</definedName>
    <definedName name="__top12" localSheetId="5">'[1]1.3'!#REF!</definedName>
    <definedName name="__top12" localSheetId="6">'[1]1.3'!#REF!</definedName>
    <definedName name="__top12">'[1]1.3'!#REF!</definedName>
    <definedName name="__top13" localSheetId="3">'[1]1.4'!#REF!</definedName>
    <definedName name="__top13" localSheetId="0">'[1]1.4'!#REF!</definedName>
    <definedName name="__top13" localSheetId="2">'[1]1.4'!#REF!</definedName>
    <definedName name="__top13" localSheetId="4">'[1]1.4'!#REF!</definedName>
    <definedName name="__top13" localSheetId="5">'[1]1.4'!#REF!</definedName>
    <definedName name="__top13" localSheetId="6">'[1]1.4'!#REF!</definedName>
    <definedName name="__top13">'[1]1.4'!#REF!</definedName>
    <definedName name="__top14" localSheetId="3">'[1]1.5'!#REF!</definedName>
    <definedName name="__top14" localSheetId="0">'[1]1.5'!#REF!</definedName>
    <definedName name="__top14" localSheetId="2">'[1]1.5'!#REF!</definedName>
    <definedName name="__top14" localSheetId="4">'[1]1.5'!#REF!</definedName>
    <definedName name="__top14" localSheetId="5">'[1]1.5'!#REF!</definedName>
    <definedName name="__top14" localSheetId="6">'[1]1.5'!#REF!</definedName>
    <definedName name="__top14">'[1]1.5'!#REF!</definedName>
    <definedName name="__top15" localSheetId="3">'[1]1.6'!#REF!</definedName>
    <definedName name="__top15" localSheetId="0">'[1]1.6'!#REF!</definedName>
    <definedName name="__top15" localSheetId="2">'[1]1.6'!#REF!</definedName>
    <definedName name="__top15" localSheetId="4">'[1]1.6'!#REF!</definedName>
    <definedName name="__top15" localSheetId="5">'[1]1.6'!#REF!</definedName>
    <definedName name="__top15" localSheetId="6">'[1]1.6'!#REF!</definedName>
    <definedName name="__top15">'[1]1.6'!#REF!</definedName>
    <definedName name="__top16" localSheetId="3">'[1]1.7'!#REF!</definedName>
    <definedName name="__top16" localSheetId="0">'[1]1.7'!#REF!</definedName>
    <definedName name="__top16" localSheetId="2">'[1]1.7'!#REF!</definedName>
    <definedName name="__top16" localSheetId="4">'[1]1.7'!#REF!</definedName>
    <definedName name="__top16" localSheetId="5">'[1]1.7'!#REF!</definedName>
    <definedName name="__top16" localSheetId="6">'[1]1.7'!#REF!</definedName>
    <definedName name="__top16">'[1]1.7'!#REF!</definedName>
    <definedName name="__top17" localSheetId="3">'[1]1.8'!#REF!</definedName>
    <definedName name="__top17" localSheetId="0">'[1]1.8'!#REF!</definedName>
    <definedName name="__top17" localSheetId="2">'[1]1.8'!#REF!</definedName>
    <definedName name="__top17" localSheetId="4">'[1]1.8'!#REF!</definedName>
    <definedName name="__top17" localSheetId="5">'[1]1.8'!#REF!</definedName>
    <definedName name="__top17" localSheetId="6">'[1]1.8'!#REF!</definedName>
    <definedName name="__top17">'[1]1.8'!#REF!</definedName>
    <definedName name="__top18" localSheetId="3">'[1]1.9'!#REF!</definedName>
    <definedName name="__top18" localSheetId="0">'[1]1.9'!#REF!</definedName>
    <definedName name="__top18" localSheetId="2">'[1]1.9'!#REF!</definedName>
    <definedName name="__top18" localSheetId="4">'[1]1.9'!#REF!</definedName>
    <definedName name="__top18" localSheetId="5">'[1]1.9'!#REF!</definedName>
    <definedName name="__top18" localSheetId="6">'[1]1.9'!#REF!</definedName>
    <definedName name="__top18">'[1]1.9'!#REF!</definedName>
    <definedName name="__top21" localSheetId="3">'[1]2.1'!#REF!</definedName>
    <definedName name="__top21" localSheetId="0">'[1]2.1'!#REF!</definedName>
    <definedName name="__top21" localSheetId="2">'[1]2.1'!#REF!</definedName>
    <definedName name="__top21" localSheetId="4">'[1]2.1'!#REF!</definedName>
    <definedName name="__top21" localSheetId="5">'[1]2.1'!#REF!</definedName>
    <definedName name="__top21" localSheetId="6">'[1]2.1'!#REF!</definedName>
    <definedName name="__top21">'[1]2.1'!#REF!</definedName>
    <definedName name="__top22" localSheetId="3">'[1]2.2'!#REF!</definedName>
    <definedName name="__top22" localSheetId="0">'[1]2.2'!#REF!</definedName>
    <definedName name="__top22" localSheetId="2">'[1]2.2'!#REF!</definedName>
    <definedName name="__top22" localSheetId="4">'[1]2.2'!#REF!</definedName>
    <definedName name="__top22" localSheetId="5">'[1]2.2'!#REF!</definedName>
    <definedName name="__top22" localSheetId="6">'[1]2.2'!#REF!</definedName>
    <definedName name="__top22">'[1]2.2'!#REF!</definedName>
    <definedName name="__top23" localSheetId="3">'[1]2.3'!#REF!</definedName>
    <definedName name="__top23" localSheetId="0">'[1]2.3'!#REF!</definedName>
    <definedName name="__top23" localSheetId="2">'[1]2.3'!#REF!</definedName>
    <definedName name="__top23" localSheetId="4">'[1]2.3'!#REF!</definedName>
    <definedName name="__top23" localSheetId="5">'[1]2.3'!#REF!</definedName>
    <definedName name="__top23" localSheetId="6">'[1]2.3'!#REF!</definedName>
    <definedName name="__top23">'[1]2.3'!#REF!</definedName>
    <definedName name="__top24" localSheetId="3">'[1]2.4'!#REF!</definedName>
    <definedName name="__top24" localSheetId="0">'[1]2.4'!#REF!</definedName>
    <definedName name="__top24" localSheetId="2">'[1]2.4'!#REF!</definedName>
    <definedName name="__top24" localSheetId="4">'[1]2.4'!#REF!</definedName>
    <definedName name="__top24" localSheetId="5">'[1]2.4'!#REF!</definedName>
    <definedName name="__top24" localSheetId="6">'[1]2.4'!#REF!</definedName>
    <definedName name="__top24">'[1]2.4'!#REF!</definedName>
    <definedName name="__top26" localSheetId="3">'[1]2.6'!#REF!</definedName>
    <definedName name="__top26" localSheetId="0">'[1]2.6'!#REF!</definedName>
    <definedName name="__top26" localSheetId="2">'[1]2.6'!#REF!</definedName>
    <definedName name="__top26" localSheetId="4">'[1]2.6'!#REF!</definedName>
    <definedName name="__top26" localSheetId="5">'[1]2.6'!#REF!</definedName>
    <definedName name="__top26" localSheetId="6">'[1]2.6'!#REF!</definedName>
    <definedName name="__top26">'[1]2.6'!#REF!</definedName>
    <definedName name="__top27" localSheetId="3">'[1]2.7'!#REF!</definedName>
    <definedName name="__top27" localSheetId="0">'[1]2.7'!#REF!</definedName>
    <definedName name="__top27" localSheetId="2">'[1]2.7'!#REF!</definedName>
    <definedName name="__top27" localSheetId="4">'[1]2.7'!#REF!</definedName>
    <definedName name="__top27" localSheetId="5">'[1]2.7'!#REF!</definedName>
    <definedName name="__top27" localSheetId="6">'[1]2.7'!#REF!</definedName>
    <definedName name="__top27">'[1]2.7'!#REF!</definedName>
    <definedName name="_A1" localSheetId="3">#REF!</definedName>
    <definedName name="_A1" localSheetId="0">#REF!</definedName>
    <definedName name="_A1" localSheetId="2">#REF!</definedName>
    <definedName name="_A1" localSheetId="4">#REF!</definedName>
    <definedName name="_A1" localSheetId="5">#REF!</definedName>
    <definedName name="_A1" localSheetId="6">#REF!</definedName>
    <definedName name="_A1">#REF!</definedName>
    <definedName name="_Cal05" localSheetId="3">#REF!</definedName>
    <definedName name="_Cal05" localSheetId="0">#REF!</definedName>
    <definedName name="_Cal05" localSheetId="2">#REF!</definedName>
    <definedName name="_Cal05" localSheetId="4">#REF!</definedName>
    <definedName name="_Cal05" localSheetId="5">#REF!</definedName>
    <definedName name="_Cal05" localSheetId="6">#REF!</definedName>
    <definedName name="_Cal05">#REF!</definedName>
    <definedName name="_Cc1" localSheetId="3">#REF!</definedName>
    <definedName name="_Cc1" localSheetId="0">#REF!</definedName>
    <definedName name="_Cc1" localSheetId="2">#REF!</definedName>
    <definedName name="_Cc1" localSheetId="4">#REF!</definedName>
    <definedName name="_Cc1" localSheetId="5">#REF!</definedName>
    <definedName name="_Cc1" localSheetId="6">#REF!</definedName>
    <definedName name="_Cc1">#REF!</definedName>
    <definedName name="_Dd1" localSheetId="3">#REF!</definedName>
    <definedName name="_Dd1" localSheetId="0">#REF!</definedName>
    <definedName name="_Dd1" localSheetId="2">#REF!</definedName>
    <definedName name="_Dd1" localSheetId="4">#REF!</definedName>
    <definedName name="_Dd1" localSheetId="5">#REF!</definedName>
    <definedName name="_Dd1" localSheetId="6">#REF!</definedName>
    <definedName name="_Dd1">#REF!</definedName>
    <definedName name="_Ee1" localSheetId="3">#REF!</definedName>
    <definedName name="_Ee1" localSheetId="0">#REF!</definedName>
    <definedName name="_Ee1" localSheetId="2">#REF!</definedName>
    <definedName name="_Ee1" localSheetId="4">#REF!</definedName>
    <definedName name="_Ee1" localSheetId="5">#REF!</definedName>
    <definedName name="_Ee1" localSheetId="6">#REF!</definedName>
    <definedName name="_Ee1">#REF!</definedName>
    <definedName name="_Ff1" localSheetId="3">'[2]Non-Dispensing no help'!#REF!</definedName>
    <definedName name="_Ff1" localSheetId="0">'[2]Non-Dispensing no help'!#REF!</definedName>
    <definedName name="_Ff1" localSheetId="2">'[2]Non-Dispensing no help'!#REF!</definedName>
    <definedName name="_Ff1" localSheetId="4">'[2]Non-Dispensing no help'!#REF!</definedName>
    <definedName name="_Ff1" localSheetId="5">'[2]Non-Dispensing no help'!#REF!</definedName>
    <definedName name="_Ff1" localSheetId="6">'[2]Non-Dispensing no help'!#REF!</definedName>
    <definedName name="_Ff1">'[2]Non-Dispensing no help'!#REF!</definedName>
    <definedName name="_xlnm._FilterDatabase" localSheetId="4" hidden="1">'Table 3a'!$B$7:$D$7</definedName>
    <definedName name="_ftn1" localSheetId="0">'Investment in General Practice'!$B$35</definedName>
    <definedName name="_ftnref1" localSheetId="0">'Investment in General Practice'!#REF!</definedName>
    <definedName name="_Hlk521578818" localSheetId="0">'Investment in General Practice'!$B$23</definedName>
    <definedName name="a" localSheetId="3">'[2]Non-Dispensing no help'!#REF!</definedName>
    <definedName name="a" localSheetId="0">'[2]Non-Dispensing no help'!#REF!</definedName>
    <definedName name="a" localSheetId="2">'[2]Non-Dispensing no help'!#REF!</definedName>
    <definedName name="a" localSheetId="4">'[2]Non-Dispensing no help'!#REF!</definedName>
    <definedName name="a" localSheetId="5">'[2]Non-Dispensing no help'!#REF!</definedName>
    <definedName name="a" localSheetId="6">'[2]Non-Dispensing no help'!#REF!</definedName>
    <definedName name="a">'[2]Non-Dispensing no help'!#REF!</definedName>
    <definedName name="Dawn05" localSheetId="3">#REF!</definedName>
    <definedName name="Dawn05" localSheetId="0">#REF!</definedName>
    <definedName name="Dawn05" localSheetId="2">#REF!</definedName>
    <definedName name="Dawn05" localSheetId="4">#REF!</definedName>
    <definedName name="Dawn05" localSheetId="5">#REF!</definedName>
    <definedName name="Dawn05" localSheetId="6">#REF!</definedName>
    <definedName name="Dawn05">#REF!</definedName>
    <definedName name="def_top1" localSheetId="3">'[1]Definitions and Changes'!#REF!</definedName>
    <definedName name="def_top1" localSheetId="0">'[1]Definitions and Changes'!#REF!</definedName>
    <definedName name="def_top1" localSheetId="2">'[1]Definitions and Changes'!#REF!</definedName>
    <definedName name="def_top1" localSheetId="4">'[1]Definitions and Changes'!#REF!</definedName>
    <definedName name="def_top1" localSheetId="5">'[1]Definitions and Changes'!#REF!</definedName>
    <definedName name="def_top1" localSheetId="6">'[1]Definitions and Changes'!#REF!</definedName>
    <definedName name="def_top1">'[1]Definitions and Changes'!#REF!</definedName>
    <definedName name="foot21" localSheetId="3">'[1]2.1'!#REF!</definedName>
    <definedName name="foot21" localSheetId="0">'[1]2.1'!#REF!</definedName>
    <definedName name="foot21" localSheetId="2">'[1]2.1'!#REF!</definedName>
    <definedName name="foot21" localSheetId="4">'[1]2.1'!#REF!</definedName>
    <definedName name="foot21" localSheetId="5">'[1]2.1'!#REF!</definedName>
    <definedName name="foot21" localSheetId="6">'[1]2.1'!#REF!</definedName>
    <definedName name="foot21">'[1]2.1'!#REF!</definedName>
    <definedName name="Footnote11" localSheetId="3">#REF!</definedName>
    <definedName name="Footnote11" localSheetId="0">#REF!</definedName>
    <definedName name="Footnote11" localSheetId="2">#REF!</definedName>
    <definedName name="Footnote11" localSheetId="4">#REF!</definedName>
    <definedName name="Footnote11" localSheetId="5">#REF!</definedName>
    <definedName name="Footnote11" localSheetId="6">#REF!</definedName>
    <definedName name="Footnote11">#REF!</definedName>
    <definedName name="Footnote111" localSheetId="3">'[3]Table 1.8'!#REF!</definedName>
    <definedName name="Footnote111" localSheetId="0">'[3]Table 1.8'!#REF!</definedName>
    <definedName name="Footnote111" localSheetId="2">'[3]Table 1.8'!#REF!</definedName>
    <definedName name="Footnote111" localSheetId="4">'[3]Table 1.8'!#REF!</definedName>
    <definedName name="Footnote111" localSheetId="5">'[3]Table 1.8'!#REF!</definedName>
    <definedName name="Footnote111" localSheetId="6">'[3]Table 1.8'!#REF!</definedName>
    <definedName name="Footnote111">'[3]Table 1.8'!#REF!</definedName>
    <definedName name="Footnote12" localSheetId="3">#REF!</definedName>
    <definedName name="Footnote12" localSheetId="0">#REF!</definedName>
    <definedName name="Footnote12" localSheetId="2">#REF!</definedName>
    <definedName name="Footnote12" localSheetId="4">#REF!</definedName>
    <definedName name="Footnote12" localSheetId="5">#REF!</definedName>
    <definedName name="Footnote12" localSheetId="6">#REF!</definedName>
    <definedName name="Footnote12">#REF!</definedName>
    <definedName name="Footnote13" localSheetId="3">'[3]Table 1.1'!#REF!</definedName>
    <definedName name="Footnote13" localSheetId="0">'[3]Table 1.1'!#REF!</definedName>
    <definedName name="Footnote13" localSheetId="2">'[3]Table 1.1'!#REF!</definedName>
    <definedName name="Footnote13" localSheetId="4">'[3]Table 1.1'!#REF!</definedName>
    <definedName name="Footnote13" localSheetId="5">'[3]Table 1.1'!#REF!</definedName>
    <definedName name="Footnote13" localSheetId="6">'[3]Table 1.1'!#REF!</definedName>
    <definedName name="Footnote13">'[3]Table 1.1'!#REF!</definedName>
    <definedName name="Footnote14" localSheetId="3">'[3]Table 1.2'!#REF!</definedName>
    <definedName name="Footnote14" localSheetId="0">'[3]Table 1.2'!#REF!</definedName>
    <definedName name="Footnote14" localSheetId="2">'[3]Table 1.2'!#REF!</definedName>
    <definedName name="Footnote14" localSheetId="4">'[3]Table 1.2'!#REF!</definedName>
    <definedName name="Footnote14" localSheetId="5">'[3]Table 1.2'!#REF!</definedName>
    <definedName name="Footnote14" localSheetId="6">'[3]Table 1.2'!#REF!</definedName>
    <definedName name="Footnote14">'[3]Table 1.2'!#REF!</definedName>
    <definedName name="Footnote15" localSheetId="3">'[3]Table 1.3'!#REF!</definedName>
    <definedName name="Footnote15" localSheetId="0">'[3]Table 1.3'!#REF!</definedName>
    <definedName name="Footnote15" localSheetId="2">'[3]Table 1.3'!#REF!</definedName>
    <definedName name="Footnote15" localSheetId="4">'[3]Table 1.3'!#REF!</definedName>
    <definedName name="Footnote15" localSheetId="5">'[3]Table 1.3'!#REF!</definedName>
    <definedName name="Footnote15" localSheetId="6">'[3]Table 1.3'!#REF!</definedName>
    <definedName name="Footnote15">'[3]Table 1.3'!#REF!</definedName>
    <definedName name="Footnote16" localSheetId="3">#REF!</definedName>
    <definedName name="Footnote16" localSheetId="0">#REF!</definedName>
    <definedName name="Footnote16" localSheetId="2">#REF!</definedName>
    <definedName name="Footnote16" localSheetId="4">#REF!</definedName>
    <definedName name="Footnote16" localSheetId="5">#REF!</definedName>
    <definedName name="Footnote16" localSheetId="6">#REF!</definedName>
    <definedName name="Footnote16">#REF!</definedName>
    <definedName name="Footnote17" localSheetId="3">#REF!</definedName>
    <definedName name="Footnote17" localSheetId="0">#REF!</definedName>
    <definedName name="Footnote17" localSheetId="2">#REF!</definedName>
    <definedName name="Footnote17" localSheetId="4">#REF!</definedName>
    <definedName name="Footnote17" localSheetId="5">#REF!</definedName>
    <definedName name="Footnote17" localSheetId="6">#REF!</definedName>
    <definedName name="Footnote17">#REF!</definedName>
    <definedName name="Footnote21" localSheetId="3">#REF!</definedName>
    <definedName name="Footnote21" localSheetId="0">#REF!</definedName>
    <definedName name="Footnote21" localSheetId="2">#REF!</definedName>
    <definedName name="Footnote21" localSheetId="4">#REF!</definedName>
    <definedName name="Footnote21" localSheetId="5">#REF!</definedName>
    <definedName name="Footnote21" localSheetId="6">#REF!</definedName>
    <definedName name="Footnote21">#REF!</definedName>
    <definedName name="Footnote22" localSheetId="3">'[3]Table 2.1'!#REF!</definedName>
    <definedName name="Footnote22" localSheetId="0">'[3]Table 2.1'!#REF!</definedName>
    <definedName name="Footnote22" localSheetId="2">'[3]Table 2.1'!#REF!</definedName>
    <definedName name="Footnote22" localSheetId="4">'[3]Table 2.1'!#REF!</definedName>
    <definedName name="Footnote22" localSheetId="5">'[3]Table 2.1'!#REF!</definedName>
    <definedName name="Footnote22" localSheetId="6">'[3]Table 2.1'!#REF!</definedName>
    <definedName name="Footnote22">'[3]Table 2.1'!#REF!</definedName>
    <definedName name="Footnote23" localSheetId="3">#REF!</definedName>
    <definedName name="Footnote23" localSheetId="0">#REF!</definedName>
    <definedName name="Footnote23" localSheetId="2">#REF!</definedName>
    <definedName name="Footnote23" localSheetId="4">#REF!</definedName>
    <definedName name="Footnote23" localSheetId="5">#REF!</definedName>
    <definedName name="Footnote23" localSheetId="6">#REF!</definedName>
    <definedName name="Footnote23">#REF!</definedName>
    <definedName name="Footnote24" localSheetId="3">#REF!</definedName>
    <definedName name="Footnote24" localSheetId="0">#REF!</definedName>
    <definedName name="Footnote24" localSheetId="2">#REF!</definedName>
    <definedName name="Footnote24" localSheetId="4">#REF!</definedName>
    <definedName name="Footnote24" localSheetId="5">#REF!</definedName>
    <definedName name="Footnote24" localSheetId="6">#REF!</definedName>
    <definedName name="Footnote24">#REF!</definedName>
    <definedName name="Footnote25" localSheetId="3">#REF!</definedName>
    <definedName name="Footnote25" localSheetId="0">#REF!</definedName>
    <definedName name="Footnote25" localSheetId="2">#REF!</definedName>
    <definedName name="Footnote25" localSheetId="4">#REF!</definedName>
    <definedName name="Footnote25" localSheetId="5">#REF!</definedName>
    <definedName name="Footnote25" localSheetId="6">#REF!</definedName>
    <definedName name="Footnote25">#REF!</definedName>
    <definedName name="Footnote26" localSheetId="3">#REF!</definedName>
    <definedName name="Footnote26" localSheetId="0">#REF!</definedName>
    <definedName name="Footnote26" localSheetId="2">#REF!</definedName>
    <definedName name="Footnote26" localSheetId="4">#REF!</definedName>
    <definedName name="Footnote26" localSheetId="5">#REF!</definedName>
    <definedName name="Footnote26" localSheetId="6">#REF!</definedName>
    <definedName name="Footnote26">#REF!</definedName>
    <definedName name="Footnote27" localSheetId="3">#REF!</definedName>
    <definedName name="Footnote27" localSheetId="0">#REF!</definedName>
    <definedName name="Footnote27" localSheetId="2">#REF!</definedName>
    <definedName name="Footnote27" localSheetId="4">#REF!</definedName>
    <definedName name="Footnote27" localSheetId="5">#REF!</definedName>
    <definedName name="Footnote27" localSheetId="6">#REF!</definedName>
    <definedName name="Footnote27">#REF!</definedName>
    <definedName name="Footnote28" localSheetId="3">#REF!</definedName>
    <definedName name="Footnote28" localSheetId="0">#REF!</definedName>
    <definedName name="Footnote28" localSheetId="2">#REF!</definedName>
    <definedName name="Footnote28" localSheetId="4">#REF!</definedName>
    <definedName name="Footnote28" localSheetId="5">#REF!</definedName>
    <definedName name="Footnote28" localSheetId="6">#REF!</definedName>
    <definedName name="Footnote28">#REF!</definedName>
    <definedName name="Footnote41" localSheetId="3">'[3]Table 4.1'!#REF!</definedName>
    <definedName name="Footnote41" localSheetId="0">'[3]Table 4.1'!#REF!</definedName>
    <definedName name="Footnote41" localSheetId="2">'[3]Table 4.1'!#REF!</definedName>
    <definedName name="Footnote41" localSheetId="4">'[3]Table 4.1'!#REF!</definedName>
    <definedName name="Footnote41" localSheetId="5">'[3]Table 4.1'!#REF!</definedName>
    <definedName name="Footnote41" localSheetId="6">'[3]Table 4.1'!#REF!</definedName>
    <definedName name="Footnote41">'[3]Table 4.1'!#REF!</definedName>
    <definedName name="newname1" localSheetId="3">#REF!</definedName>
    <definedName name="newname1" localSheetId="0">#REF!</definedName>
    <definedName name="newname1" localSheetId="2">#REF!</definedName>
    <definedName name="newname1" localSheetId="4">#REF!</definedName>
    <definedName name="newname1" localSheetId="5">#REF!</definedName>
    <definedName name="newname1" localSheetId="6">#REF!</definedName>
    <definedName name="newname1">#REF!</definedName>
    <definedName name="OLE_LINK1" localSheetId="4">'Table 3a'!#REF!</definedName>
    <definedName name="_xlnm.Print_Area" localSheetId="3">'Fig 1 '!$B$1:$K$24</definedName>
    <definedName name="_xlnm.Print_Area" localSheetId="0">'Investment in General Practice'!$B$1:$B$45</definedName>
    <definedName name="_xlnm.Print_Area" localSheetId="7">'Other Publications'!$B$1:$C$34</definedName>
    <definedName name="_xlnm.Print_Area" localSheetId="1">'Table 1 '!$B$1:$H$18</definedName>
    <definedName name="_xlnm.Print_Area" localSheetId="2">'Table 2 '!$B$1:$I$18</definedName>
    <definedName name="_xlnm.Print_Area" localSheetId="4">'Table 3a'!$B$1:$J$102</definedName>
    <definedName name="_xlnm.Print_Area" localSheetId="5">'Table 3b'!$B$1:$H$75</definedName>
    <definedName name="_xlnm.Print_Area" localSheetId="6">'Table 3c'!$B$1:$G$42</definedName>
    <definedName name="_xlnm.Print_Titles" localSheetId="5">'Table 3b'!$3:$5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4" i="100" l="1"/>
  <c r="L17" i="100" l="1"/>
  <c r="L16" i="100"/>
  <c r="F21" i="101" l="1"/>
  <c r="E21" i="101"/>
  <c r="D21" i="101"/>
  <c r="C21" i="101"/>
  <c r="G65" i="102" l="1"/>
  <c r="G36" i="102"/>
  <c r="G11" i="102" l="1"/>
  <c r="E12" i="100"/>
  <c r="F12" i="100"/>
  <c r="G12" i="100"/>
  <c r="H12" i="100"/>
  <c r="I12" i="100"/>
  <c r="J12" i="100"/>
  <c r="K12" i="100"/>
  <c r="L12" i="100"/>
  <c r="D12" i="100"/>
  <c r="F34" i="101" l="1"/>
  <c r="G32" i="101"/>
  <c r="G31" i="101"/>
  <c r="G30" i="101"/>
  <c r="G29" i="101"/>
  <c r="G28" i="101"/>
  <c r="G27" i="101"/>
  <c r="G26" i="101"/>
  <c r="G20" i="101"/>
  <c r="G19" i="101"/>
  <c r="G18" i="101"/>
  <c r="G17" i="101"/>
  <c r="F13" i="101"/>
  <c r="D13" i="101"/>
  <c r="G12" i="101"/>
  <c r="G11" i="101"/>
  <c r="G16" i="101"/>
  <c r="G10" i="101"/>
  <c r="G9" i="101"/>
  <c r="E13" i="101"/>
  <c r="G8" i="101"/>
  <c r="G44" i="102"/>
  <c r="F29" i="102"/>
  <c r="E29" i="102"/>
  <c r="D29" i="102"/>
  <c r="C29" i="102"/>
  <c r="F23" i="102"/>
  <c r="E23" i="102"/>
  <c r="D23" i="102"/>
  <c r="C23" i="102"/>
  <c r="F17" i="102"/>
  <c r="E17" i="102"/>
  <c r="D17" i="102"/>
  <c r="C17" i="102"/>
  <c r="G28" i="102"/>
  <c r="G27" i="102"/>
  <c r="G26" i="102"/>
  <c r="G25" i="102"/>
  <c r="G22" i="102"/>
  <c r="G21" i="102"/>
  <c r="G20" i="102"/>
  <c r="G19" i="102"/>
  <c r="G16" i="102"/>
  <c r="G15" i="102"/>
  <c r="F13" i="102"/>
  <c r="E13" i="102"/>
  <c r="D13" i="102"/>
  <c r="C13" i="102"/>
  <c r="G12" i="102"/>
  <c r="G10" i="102"/>
  <c r="G9" i="102"/>
  <c r="G8" i="102"/>
  <c r="G7" i="102"/>
  <c r="L43" i="100"/>
  <c r="J43" i="100"/>
  <c r="H43" i="100"/>
  <c r="F43" i="100"/>
  <c r="D43" i="100"/>
  <c r="G21" i="101" l="1"/>
  <c r="G17" i="102"/>
  <c r="C34" i="101"/>
  <c r="D34" i="101"/>
  <c r="E34" i="101"/>
  <c r="G33" i="101"/>
  <c r="G24" i="101"/>
  <c r="G25" i="101"/>
  <c r="F30" i="102"/>
  <c r="C13" i="101"/>
  <c r="E30" i="102"/>
  <c r="G29" i="102"/>
  <c r="G23" i="102"/>
  <c r="D30" i="102"/>
  <c r="C30" i="102"/>
  <c r="G13" i="102"/>
  <c r="L35" i="100"/>
  <c r="J35" i="100"/>
  <c r="H35" i="100"/>
  <c r="F35" i="100"/>
  <c r="D35" i="100"/>
  <c r="L27" i="100"/>
  <c r="J27" i="100"/>
  <c r="H27" i="100"/>
  <c r="F27" i="100"/>
  <c r="D27" i="100"/>
  <c r="L21" i="100"/>
  <c r="J21" i="100"/>
  <c r="H21" i="100"/>
  <c r="F21" i="100"/>
  <c r="D21" i="100"/>
  <c r="G13" i="101" l="1"/>
  <c r="G34" i="101"/>
  <c r="G30" i="102"/>
  <c r="G48" i="102" s="1"/>
  <c r="H28" i="100"/>
  <c r="H47" i="100" s="1"/>
  <c r="J28" i="100"/>
  <c r="J47" i="100" s="1"/>
  <c r="L28" i="100"/>
  <c r="D28" i="100"/>
  <c r="D47" i="100" s="1"/>
  <c r="F28" i="100"/>
  <c r="F47" i="100" s="1"/>
  <c r="L47" i="100" l="1"/>
  <c r="G53" i="102"/>
  <c r="H50" i="100"/>
  <c r="D50" i="100"/>
  <c r="J50" i="100"/>
  <c r="F50" i="100"/>
  <c r="L50" i="100" l="1"/>
  <c r="G57" i="102"/>
  <c r="F54" i="100"/>
  <c r="D54" i="100"/>
  <c r="J54" i="100"/>
  <c r="H54" i="100"/>
  <c r="L54" i="100" l="1"/>
  <c r="G61" i="102"/>
  <c r="G67" i="102" s="1"/>
  <c r="D58" i="100"/>
  <c r="D64" i="100" s="1"/>
  <c r="F58" i="100"/>
  <c r="F64" i="100" s="1"/>
  <c r="H58" i="100"/>
  <c r="H64" i="100" s="1"/>
  <c r="J58" i="100"/>
  <c r="J64" i="100" s="1"/>
  <c r="L58" i="100" l="1"/>
</calcChain>
</file>

<file path=xl/sharedStrings.xml><?xml version="1.0" encoding="utf-8"?>
<sst xmlns="http://schemas.openxmlformats.org/spreadsheetml/2006/main" count="323" uniqueCount="236">
  <si>
    <t xml:space="preserve">Link to previous publications:
</t>
  </si>
  <si>
    <t xml:space="preserve">Introduction </t>
  </si>
  <si>
    <t>https://www.nhsbsa.nhs.uk/statistical-collections</t>
  </si>
  <si>
    <t>Contents</t>
  </si>
  <si>
    <t>To access data tables, select the table headings or tabs.
To return to contents click 'Return to contents' link at the top of each page.</t>
  </si>
  <si>
    <t>Table 3a: Summary Table, England</t>
  </si>
  <si>
    <t>Table 3b: Detailed Table, England</t>
  </si>
  <si>
    <t>Table 3c: Supplementary Information, England</t>
  </si>
  <si>
    <t>Other Publications</t>
  </si>
  <si>
    <t>Key facts</t>
  </si>
  <si>
    <t>Key highlights</t>
  </si>
  <si>
    <t>Data quality</t>
  </si>
  <si>
    <t>Further Information</t>
  </si>
  <si>
    <t>Contact Details</t>
  </si>
  <si>
    <t>Email: england.pcfinancegroup@nhs.net</t>
  </si>
  <si>
    <t xml:space="preserve">Press enquiries should be made to: nhsengland.media@nhs.net. </t>
  </si>
  <si>
    <t>Return to Contents</t>
  </si>
  <si>
    <t>£ millions</t>
  </si>
  <si>
    <t>2016/17</t>
  </si>
  <si>
    <t>2017/18</t>
  </si>
  <si>
    <t>2018/19</t>
  </si>
  <si>
    <t>2019/20</t>
  </si>
  <si>
    <t>2020/21</t>
  </si>
  <si>
    <t>England</t>
  </si>
  <si>
    <t xml:space="preserve">   Cash Terms</t>
  </si>
  <si>
    <t>r</t>
  </si>
  <si>
    <t xml:space="preserve">   % Change</t>
  </si>
  <si>
    <t xml:space="preserve">   Real Terms</t>
  </si>
  <si>
    <t>Note: Further information on how the Real Terms figures have been calculated using the GDP deflator can be found at:</t>
  </si>
  <si>
    <t>https://www.gov.uk/government/publications/gross-domestic-product-gdp-deflators-user-guide</t>
  </si>
  <si>
    <t>Real terms figures have been based on unrounded figures.</t>
  </si>
  <si>
    <t>r= revised</t>
  </si>
  <si>
    <t xml:space="preserve">                                                                                                                                                           </t>
  </si>
  <si>
    <t>Table 3a: Summary of Reported Investment in General Practice in England 2016/17 to 2020/21</t>
  </si>
  <si>
    <t>£ thousands</t>
  </si>
  <si>
    <t xml:space="preserve">2016/17 </t>
  </si>
  <si>
    <t xml:space="preserve">2017/18 </t>
  </si>
  <si>
    <t xml:space="preserve">2018/19 </t>
  </si>
  <si>
    <t xml:space="preserve">2019/20 </t>
  </si>
  <si>
    <t>Global Sum/MPIG (GMS only)</t>
  </si>
  <si>
    <t>Balance of PMS Expenditure</t>
  </si>
  <si>
    <t>APMS Essential and Additional Services and Other Payments</t>
  </si>
  <si>
    <t>Primary Care Network Participation</t>
  </si>
  <si>
    <r>
      <t>Clinical Negligence Scheme for General Practice</t>
    </r>
    <r>
      <rPr>
        <vertAlign val="superscript"/>
        <sz val="11"/>
        <rFont val="Arial"/>
        <family val="2"/>
      </rPr>
      <t>1</t>
    </r>
  </si>
  <si>
    <t>Total Essential and Additional Services</t>
  </si>
  <si>
    <t xml:space="preserve">Quality and Outcomes Framework </t>
  </si>
  <si>
    <t>Other Selected Services</t>
  </si>
  <si>
    <t>Local Incentive Schemes (GMS, PMS)</t>
  </si>
  <si>
    <t xml:space="preserve">APMS  Enhanced Services </t>
  </si>
  <si>
    <t xml:space="preserve">Total Enhanced Services </t>
  </si>
  <si>
    <t>Premises</t>
  </si>
  <si>
    <t>Out of Hours</t>
  </si>
  <si>
    <t>Total Other Payments</t>
  </si>
  <si>
    <t>Subtotal</t>
  </si>
  <si>
    <t>General Practice Workforce Programmes  </t>
  </si>
  <si>
    <t>New Models of Care</t>
  </si>
  <si>
    <t>Total Access and Transformation</t>
  </si>
  <si>
    <t>Primary Care Network Leadership</t>
  </si>
  <si>
    <t>Primary Care Network Workforce</t>
  </si>
  <si>
    <t>Primary Care Network Extended Hours Access</t>
  </si>
  <si>
    <t>Primary Care Network Care Home Premium</t>
  </si>
  <si>
    <t>e</t>
  </si>
  <si>
    <t>Total Net of Dispensing</t>
  </si>
  <si>
    <t>Reimbursement of Dispensed Drugs (incl. VAT allowance and discounts)</t>
  </si>
  <si>
    <t>Total Including Reimbursement of Drugs</t>
  </si>
  <si>
    <t>Total Spend Excluding Covid-19 Related Costs</t>
  </si>
  <si>
    <t>Total Including Covid-19 Costs</t>
  </si>
  <si>
    <t>Source: NHS England and NHS Improvement</t>
  </si>
  <si>
    <t>Futures. Details of the scheme can be found at:</t>
  </si>
  <si>
    <t xml:space="preserve"> https://digital.nhs.uk/services/future-gp-it-systems-and-services</t>
  </si>
  <si>
    <t>https://www.england.nhs.uk/gp/gpfv/redesign/improving-access/</t>
  </si>
  <si>
    <t>https://www.england.nhs.uk/commissioning/primary-care-comm/infrastructure-fund/</t>
  </si>
  <si>
    <t>https://www.england.nhs.uk/gp/gpfv</t>
  </si>
  <si>
    <t>Covid Support Fund Letter</t>
  </si>
  <si>
    <t>Covid Capacity Exapnsion Fund Letter</t>
  </si>
  <si>
    <t>PCN Vaccination Payments Guidance</t>
  </si>
  <si>
    <t xml:space="preserve">https://www.england.nhs.uk/five-year-forward-view/next-steps-on-the-nhs-five-year-forward-view/urgent-and-emergency-care/ </t>
  </si>
  <si>
    <t>As part of this streaming process some patients are diverted to GPs based in the hospital’s A and E department.  The estimated revenue costs included here are the costs of the GPs and their support staff, and in 2017/18 only any capital expenditure required to provide the facility at the hospital. Further details are here:</t>
  </si>
  <si>
    <t>https://www.england.nhs.uk/publication/clinical-streaming-in-the-accident-and-emergency-department/</t>
  </si>
  <si>
    <t>e = estimated</t>
  </si>
  <si>
    <t>r = revised</t>
  </si>
  <si>
    <t>Table 3b: Reported Investment in General Practice in England, 2020/21</t>
  </si>
  <si>
    <t xml:space="preserve">GMS </t>
  </si>
  <si>
    <t xml:space="preserve">PMS </t>
  </si>
  <si>
    <r>
      <t xml:space="preserve">APMS </t>
    </r>
    <r>
      <rPr>
        <vertAlign val="superscript"/>
        <sz val="11"/>
        <color rgb="FF000000"/>
        <rFont val="Arial"/>
        <family val="2"/>
      </rPr>
      <t xml:space="preserve"> </t>
    </r>
  </si>
  <si>
    <r>
      <t>Other</t>
    </r>
    <r>
      <rPr>
        <vertAlign val="superscript"/>
        <sz val="11"/>
        <color rgb="FF000000"/>
        <rFont val="Arial"/>
        <family val="2"/>
      </rPr>
      <t>1</t>
    </r>
  </si>
  <si>
    <t xml:space="preserve"> Outturn </t>
  </si>
  <si>
    <t>Global Sum</t>
  </si>
  <si>
    <t>MPIG Correction Factor</t>
  </si>
  <si>
    <t>Clinical Negligence Scheme for General Practice</t>
  </si>
  <si>
    <t>Total for Essential and Additional Services</t>
  </si>
  <si>
    <t>Quality Aspiration Payments</t>
  </si>
  <si>
    <t>Quality Achievement Payments</t>
  </si>
  <si>
    <t xml:space="preserve">Total Quality and Outcomes Framework </t>
  </si>
  <si>
    <t>Direct Enhanced Services</t>
  </si>
  <si>
    <t>Local Incentive Schemes</t>
  </si>
  <si>
    <t>GP Extended Hours Access</t>
  </si>
  <si>
    <t>PCO Administered Funds</t>
  </si>
  <si>
    <t>IT (incl. centrally funded IM and T)</t>
  </si>
  <si>
    <t>Improving Access to General Practice</t>
  </si>
  <si>
    <t>Estates and Technology Transformation Programme</t>
  </si>
  <si>
    <t>Other General Practice Forward View Programmes</t>
  </si>
  <si>
    <t>Primary Care Network Support</t>
  </si>
  <si>
    <t>Primary Care Network DES</t>
  </si>
  <si>
    <t>Provisional Local Authorities' Public Health Costs</t>
  </si>
  <si>
    <t>Dispensary Services Quality Scheme (DSQS)</t>
  </si>
  <si>
    <t>Cost of Dispensing Fees</t>
  </si>
  <si>
    <t>Total of All Dispensing Fees</t>
  </si>
  <si>
    <t>Total Excluding Reimbursement of Drugs</t>
  </si>
  <si>
    <t>Investment by Trusts in General Practice Services in A and E</t>
  </si>
  <si>
    <t>Covid Vaccination Costs</t>
  </si>
  <si>
    <t>1. The 'other' column contains expenditure where it is not possible to split the expenditure between GMS/PMS/APMS.</t>
  </si>
  <si>
    <t>For all other notes, please see table 3a.</t>
  </si>
  <si>
    <t xml:space="preserve">Note: 
• Negative figures can arise when previous year-end accruals are higher than the actual expenditure that then subsequently arises in the following financial year, which would explain any apparently negative expenditure. 
</t>
  </si>
  <si>
    <t>Table 3c: Supplementary Information 2020/21</t>
  </si>
  <si>
    <t>PMS</t>
  </si>
  <si>
    <r>
      <t>APMS</t>
    </r>
    <r>
      <rPr>
        <vertAlign val="superscript"/>
        <sz val="11"/>
        <color rgb="FF000000"/>
        <rFont val="Arial"/>
        <family val="2"/>
      </rPr>
      <t xml:space="preserve"> </t>
    </r>
  </si>
  <si>
    <t xml:space="preserve">Outturn </t>
  </si>
  <si>
    <t>Childhood Vaccination and Immunisation Scheme</t>
  </si>
  <si>
    <t>Influenza and Pneumococcal Immunisations Scheme</t>
  </si>
  <si>
    <t>Learning Disabilities</t>
  </si>
  <si>
    <t>Minor Surgery</t>
  </si>
  <si>
    <t xml:space="preserve">Services for Violent Patients </t>
  </si>
  <si>
    <t>Total Direct Enhanced Services</t>
  </si>
  <si>
    <t>Out of Area in Hours Urgent Care</t>
  </si>
  <si>
    <t>Pertussis</t>
  </si>
  <si>
    <t>Rotavirus and Shingles Immunisation</t>
  </si>
  <si>
    <t>Non DES Item Pneumococcal Vaccine, childhood immunisation main programme</t>
  </si>
  <si>
    <t>Total Other Selected Services</t>
  </si>
  <si>
    <t>Seniority</t>
  </si>
  <si>
    <t>Doctors Retainer Scheme Payments</t>
  </si>
  <si>
    <t>Locum Allowances consisting of:</t>
  </si>
  <si>
    <t>a) Adoptive, paternity and maternity</t>
  </si>
  <si>
    <t>b) Sickness</t>
  </si>
  <si>
    <t>c) Suspended Doctors</t>
  </si>
  <si>
    <t>d) Other Locum payments</t>
  </si>
  <si>
    <t>Appraiser Costs</t>
  </si>
  <si>
    <t>Prolonged Study Leave</t>
  </si>
  <si>
    <t>Total PCO Administered Funds</t>
  </si>
  <si>
    <r>
      <rPr>
        <u/>
        <sz val="8.5"/>
        <rFont val="Arial"/>
        <family val="2"/>
      </rPr>
      <t>Note:</t>
    </r>
    <r>
      <rPr>
        <sz val="8.5"/>
        <rFont val="Arial"/>
        <family val="2"/>
      </rPr>
      <t xml:space="preserve">  
• Negative figures can arise when previous year-end accruals are higher than the actual expenditure that then subsequently arises in the following financial year, which would explain any apparently negative expenditure. 
</t>
    </r>
  </si>
  <si>
    <t xml:space="preserve">Current Link:          </t>
  </si>
  <si>
    <t>https://digital.nhs.uk/data-and-information/areas-of-interest/workforce/technical-steering-committee-tsc</t>
  </si>
  <si>
    <t xml:space="preserve">Summary: </t>
  </si>
  <si>
    <t>A table showing the annual uplift applied to the GMS contract across the UK since the 2004/05 contract year</t>
  </si>
  <si>
    <t>https://digital.nhs.uk/data-and-information/publications/statistical/nhs-payments-to-general-practice</t>
  </si>
  <si>
    <t>This report details NHS Payments to General Practice in England, analysed by individual provider of general practice services and main payment category.</t>
  </si>
  <si>
    <t>This report presents earnings and expenses estimates for GPs working in the UK under a GMS or PMS contract.</t>
  </si>
  <si>
    <t>https://digital.nhs.uk/data-and-information/publications/statistical/quality-and-outcomes-framework-achievement-prevalence-and-exceptions-data</t>
  </si>
  <si>
    <t>The Quality and Outcomes Framework (QOF) was introduced as part of the General Medical Services (GMS) contract on 1 April 2004. The objective of the QOF is to improve the quality of care patients are given by rewarding practices for the quality of care they provide to their patients.</t>
  </si>
  <si>
    <t>General Practice Workforce</t>
  </si>
  <si>
    <t xml:space="preserve">https://digital.nhs.uk/data-and-information/publications/statistical/general-and-personal-medical-services </t>
  </si>
  <si>
    <t>The general practice data shows numbers and details of GPs, Nurses, Direct Patient Care and Admin/Non-Clinical staff working in General Practice in England, along with information on their practices, staff, patients, and the services they provide.</t>
  </si>
  <si>
    <t>NHS Workforce Statistics</t>
  </si>
  <si>
    <t xml:space="preserve">Series Link:          </t>
  </si>
  <si>
    <t>https://digital.nhs.uk/data-and-information/publications/statistical/nhs-workforce-statistics</t>
  </si>
  <si>
    <t>An overview covering numbers of NHS Hospital and Community Health Service (HCHS) staff groups working in Trusts and CCGs in England (excluding primary care staff). Data is available as headcount and full-time equivalents.:</t>
  </si>
  <si>
    <t>Publications Calendar</t>
  </si>
  <si>
    <t>http://digital.nhs.uk/pubs/calendar</t>
  </si>
  <si>
    <t>This part of NHS Digital’s website shows what is intended to be published over the next 12 months.</t>
  </si>
  <si>
    <t>Primary Care Network Investment and Impact Fund</t>
  </si>
  <si>
    <t>COVID-19 Support Fund, COVID-19 Expansion Fund and Other COVID-19 Related Costs</t>
  </si>
  <si>
    <t>Total COVID-19 Cost</t>
  </si>
  <si>
    <t>https://www.england.nhs.uk/publication/investment-in-general-practice-in-england-2015-16-to-2019-20/</t>
  </si>
  <si>
    <t xml:space="preserve">Table 1: Investment in General Practice in England 2016/17 to 2020/21 (excluding reimbursement of drugs), cash and real terms </t>
  </si>
  <si>
    <t>Table 2: Total investment in General Practice in England 2016/17 to 2020/21, cash and real terms</t>
  </si>
  <si>
    <t>Figure 1:  Investment in General Practice in England 2016/17 to 2020/21</t>
  </si>
  <si>
    <t xml:space="preserve">An assessment of the quality of data in the 2020/21 Investment in General Practice in England report is provided in a separate document available on the publication page: </t>
  </si>
  <si>
    <t xml:space="preserve">Figure 1: Investment in General Practice in England 2016/17 to 2020/21 </t>
  </si>
  <si>
    <t>https://resolution.nhs.uk/wp-content/uploads/2021/07/Annual-report-and-accounts-2020-2021-WEB-1.pdf</t>
  </si>
  <si>
    <t>https://www.gov.uk/government/statistics/local-authority-revenue-expenditure-and-financing-england-2019-to-2020-individual-local-authority-data-outturn</t>
  </si>
  <si>
    <r>
      <t>Note:
• All figures, unless clearly stated as provisional, are based on actual reported spend.
• Negative figures can arise when previous year-end accruals are higher than the actual expenditure that then subsequently arises in the following financial year, which explains the apparently negative expenditure in table</t>
    </r>
    <r>
      <rPr>
        <sz val="8.25"/>
        <rFont val="Arial"/>
        <family val="2"/>
      </rPr>
      <t xml:space="preserve"> 3b under GP Extended Hours - APMS,  and in table 3c  APMS childhood immunisation programme, doctors retainer schme payamnts and PCO administered funds other.</t>
    </r>
    <r>
      <rPr>
        <sz val="8.25"/>
        <color theme="1"/>
        <rFont val="Arial"/>
        <family val="2"/>
      </rPr>
      <t xml:space="preserve">
</t>
    </r>
  </si>
  <si>
    <r>
      <t>Meningitis</t>
    </r>
    <r>
      <rPr>
        <vertAlign val="superscript"/>
        <sz val="10"/>
        <color rgb="FF231F20"/>
        <rFont val="Arial"/>
        <family val="2"/>
      </rPr>
      <t>2</t>
    </r>
  </si>
  <si>
    <r>
      <t>PCO Administered Funds Other</t>
    </r>
    <r>
      <rPr>
        <vertAlign val="superscript"/>
        <sz val="11"/>
        <color rgb="FF000000"/>
        <rFont val="Arial"/>
        <family val="2"/>
      </rPr>
      <t>3</t>
    </r>
  </si>
  <si>
    <t xml:space="preserve">Other Publications </t>
  </si>
  <si>
    <t>https://digital.nhs.uk/data-and-information/publications/statistical/gp-earnings-and-expenses-estimates/2019-20</t>
  </si>
  <si>
    <t xml:space="preserve">2019/20 GP Earnings and Expenses Estimates </t>
  </si>
  <si>
    <t>The Quality and Outcomes Framework Achievement, prevalence and exceptions data - 2020/21</t>
  </si>
  <si>
    <t>NHS Payments to General Practice, England, 2020/21 </t>
  </si>
  <si>
    <t xml:space="preserve">2. Payments for the Meningococcal refreshers' vaccination programme are included here. </t>
  </si>
  <si>
    <t>Direct Enhanced Services (GMS, PMS)</t>
  </si>
  <si>
    <t>GP Extended Hours Access (GMS, PMS)</t>
  </si>
  <si>
    <r>
      <t>PCO Administered Funds</t>
    </r>
    <r>
      <rPr>
        <vertAlign val="superscript"/>
        <sz val="11"/>
        <color rgb="FF000000"/>
        <rFont val="Arial"/>
        <family val="2"/>
      </rPr>
      <t>2</t>
    </r>
  </si>
  <si>
    <t xml:space="preserve">2. Figures for Recruitment and Retention are included in the Primary Care Organisation (PCO) Administered Funds line. Additional training costs met by Health Education England were included in the PCO Administered Funds line for the first time in 2016/17. </t>
  </si>
  <si>
    <r>
      <t>IT (incl. centrally funded IM and T)</t>
    </r>
    <r>
      <rPr>
        <vertAlign val="superscript"/>
        <sz val="11"/>
        <color rgb="FF000000"/>
        <rFont val="Arial"/>
        <family val="2"/>
      </rPr>
      <t>3</t>
    </r>
  </si>
  <si>
    <r>
      <t>Improving Access to General Practice</t>
    </r>
    <r>
      <rPr>
        <vertAlign val="superscript"/>
        <sz val="11"/>
        <color rgb="FF000000"/>
        <rFont val="Arial"/>
        <family val="2"/>
      </rPr>
      <t>4</t>
    </r>
  </si>
  <si>
    <r>
      <t>Estates and Technology Transformation Programme</t>
    </r>
    <r>
      <rPr>
        <vertAlign val="superscript"/>
        <sz val="11"/>
        <color rgb="FF000000"/>
        <rFont val="Arial"/>
        <family val="2"/>
      </rPr>
      <t>5</t>
    </r>
  </si>
  <si>
    <r>
      <t>Other General Practice Transformation Programmes</t>
    </r>
    <r>
      <rPr>
        <vertAlign val="superscript"/>
        <sz val="11"/>
        <color rgb="FF000000"/>
        <rFont val="Arial"/>
        <family val="2"/>
      </rPr>
      <t>6</t>
    </r>
  </si>
  <si>
    <t xml:space="preserve">3. Expenditure on the Department of Health and Social Care funded GP System of Choice was included for the first time in 2015/16. It is now known as GP IT </t>
  </si>
  <si>
    <t>5. Details of the Estates and Technology Transformation Fund (formerly known as the Primary Care Infrastructure Fund and Primary Care Transformation Fund) can be found at:</t>
  </si>
  <si>
    <t xml:space="preserve">6. Details of the General Practice Forward View can be found at: </t>
  </si>
  <si>
    <t xml:space="preserve">4. Improving Access to General Practice in earlier years includes expenditure in relation to the Prime Minister’s Challenge Fund, The Prime Minister’s GP Access Fund and the Improving Access to General Practice programme. For further information on the programme, please see the link here: .
</t>
  </si>
  <si>
    <t>Total Practice-based Enhanced Services</t>
  </si>
  <si>
    <t>Practice-based Direct Enhanced Services</t>
  </si>
  <si>
    <t xml:space="preserve">Investment in General Practice in England, 2015/16 to 2019/20 </t>
  </si>
  <si>
    <t>This report details the investment in General Practice from 2015/16 to 2019/20. It draws on information obtained from country level financial monitoring reports discussed with GPC.</t>
  </si>
  <si>
    <r>
      <t>Total Access and Transformation</t>
    </r>
    <r>
      <rPr>
        <b/>
        <vertAlign val="superscript"/>
        <sz val="11"/>
        <rFont val="Arial"/>
        <family val="2"/>
      </rPr>
      <t>7</t>
    </r>
  </si>
  <si>
    <t xml:space="preserve">7.  2019/20 figures for total access and transformation have been restated as more accurate coding has been identified. The total spend has not changed. </t>
  </si>
  <si>
    <t>8. Primary Care Network Support includes £20m of PCN Development and Support</t>
  </si>
  <si>
    <t>10. For items dispensed and/or personally administered by Dispensing Doctors and Prescribing Doctor practices.</t>
  </si>
  <si>
    <t xml:space="preserve">11. Total Investment Excluding Reimbursement of Drugs is the total including the cost of dispensing fees but not including reimbursement of the cost of drugs. </t>
  </si>
  <si>
    <t>12. The investment by Trusts in services provided by General Practice in A and E followed the announcement in the 2017 Spring Budget Statement that funding had been made available to ease pressure on A and E departments. The Next Steps on the NHS Five Year Forward View set out that, from October 2017 every hospital must have comprehensive front-door clinical streaming so A and E departments are free to care for the sickest patients.</t>
  </si>
  <si>
    <r>
      <t xml:space="preserve">13. </t>
    </r>
    <r>
      <rPr>
        <u/>
        <sz val="8.25"/>
        <color theme="1"/>
        <rFont val="Arial"/>
        <family val="2"/>
      </rPr>
      <t>COVID-19 Support Fund, COVID-19 Expansion Fund and Other COVID-19 Related Costs includes</t>
    </r>
    <r>
      <rPr>
        <sz val="8.25"/>
        <color theme="1"/>
        <rFont val="Arial"/>
        <family val="2"/>
      </rPr>
      <t xml:space="preserve">:
Additional funding for H1: Bank Holiday opening, additional capacity including for Care Homes and backfill costs; the provision of PPE and PPE consumables 
Additional funding for H2: additional capacity including for Care Homes plus PPE.
Dispensing Drs delivery service and screens </t>
    </r>
    <r>
      <rPr>
        <b/>
        <sz val="8.25"/>
        <color theme="1"/>
        <rFont val="Arial"/>
        <family val="2"/>
      </rPr>
      <t xml:space="preserve">
</t>
    </r>
    <r>
      <rPr>
        <sz val="8.25"/>
        <color theme="1"/>
        <rFont val="Arial"/>
        <family val="2"/>
      </rPr>
      <t xml:space="preserve">Additional funding for Asylum Seekers contingency service </t>
    </r>
    <r>
      <rPr>
        <b/>
        <sz val="8.25"/>
        <color theme="1"/>
        <rFont val="Arial"/>
        <family val="2"/>
      </rPr>
      <t xml:space="preserve">
</t>
    </r>
    <r>
      <rPr>
        <sz val="8.25"/>
        <color theme="1"/>
        <rFont val="Arial"/>
        <family val="2"/>
      </rPr>
      <t>Enhanced flu scheme - £10.06 item of service plus additional reasonable costs for venue hire and cold storage 
Links to the guidance are included below.</t>
    </r>
  </si>
  <si>
    <r>
      <rPr>
        <u/>
        <sz val="8.25"/>
        <color theme="1"/>
        <rFont val="Arial"/>
        <family val="2"/>
      </rPr>
      <t>14. COVID-19 Vaccination Programme Costs includes</t>
    </r>
    <r>
      <rPr>
        <sz val="8.25"/>
        <color theme="1"/>
        <rFont val="Arial"/>
        <family val="2"/>
      </rPr>
      <t xml:space="preserve"> funding available to PCNs to distribute throughout the PCN, including to GP practices and others brought into PCNs, to cover:
Additional reasonable costs, including venue hire, security, clinical waste, £1,000 per PCN for re-booking fees, £2,500 per PCN for additional admin workforce, £2.8m for SMS texting for call, recall and reminder; 
£32.5m for PCN CD Uplift from 0.25WTE to 1 WTE;
£12.58 item of service fee per vaccine delivery plus £10 supplement for housebound and other residential settings; and 
Supplements for £10, £20 and £30 for Care Homes, based on the timings of vaccinations. </t>
    </r>
    <r>
      <rPr>
        <b/>
        <sz val="8.25"/>
        <color theme="1"/>
        <rFont val="Arial"/>
        <family val="2"/>
      </rPr>
      <t xml:space="preserve">
</t>
    </r>
    <r>
      <rPr>
        <sz val="8.25"/>
        <color theme="1"/>
        <rFont val="Arial"/>
        <family val="2"/>
      </rPr>
      <t>Links to the guidance are included below (which needs an account creating if reader doesn't already have one).</t>
    </r>
  </si>
  <si>
    <r>
      <t>Primary Care Network Support</t>
    </r>
    <r>
      <rPr>
        <vertAlign val="superscript"/>
        <sz val="11"/>
        <rFont val="Arial"/>
        <family val="2"/>
      </rPr>
      <t>8</t>
    </r>
  </si>
  <si>
    <r>
      <t>Provisiona</t>
    </r>
    <r>
      <rPr>
        <b/>
        <sz val="11"/>
        <rFont val="Arial"/>
        <family val="2"/>
      </rPr>
      <t xml:space="preserve">l Local Authorities' </t>
    </r>
    <r>
      <rPr>
        <b/>
        <sz val="11"/>
        <color theme="1"/>
        <rFont val="Arial"/>
        <family val="2"/>
      </rPr>
      <t>Public Health Costs</t>
    </r>
    <r>
      <rPr>
        <b/>
        <vertAlign val="superscript"/>
        <sz val="11"/>
        <color theme="1"/>
        <rFont val="Arial"/>
        <family val="2"/>
      </rPr>
      <t>9</t>
    </r>
  </si>
  <si>
    <r>
      <t>Cost of Dispensing Fees (incl. DSQS)</t>
    </r>
    <r>
      <rPr>
        <vertAlign val="superscript"/>
        <sz val="11"/>
        <color rgb="FF000000"/>
        <rFont val="Arial"/>
        <family val="2"/>
      </rPr>
      <t>10</t>
    </r>
  </si>
  <si>
    <r>
      <t>Total Excluding Reimbursement of Drugs</t>
    </r>
    <r>
      <rPr>
        <b/>
        <vertAlign val="superscript"/>
        <sz val="11"/>
        <color rgb="FF000000"/>
        <rFont val="Arial"/>
        <family val="2"/>
      </rPr>
      <t>11</t>
    </r>
  </si>
  <si>
    <r>
      <t>Investment by Trusts in General Practice Services in A and E</t>
    </r>
    <r>
      <rPr>
        <vertAlign val="superscript"/>
        <sz val="11"/>
        <rFont val="Arial"/>
        <family val="2"/>
      </rPr>
      <t>12</t>
    </r>
  </si>
  <si>
    <r>
      <t>COVID-19 Support Fund, COVID-19 Expansion Fund and Other COVID-19 Related Costs</t>
    </r>
    <r>
      <rPr>
        <vertAlign val="superscript"/>
        <sz val="11"/>
        <color rgb="FF000000"/>
        <rFont val="Arial"/>
        <family val="2"/>
      </rPr>
      <t>13</t>
    </r>
  </si>
  <si>
    <r>
      <t>COVID-19 Vaccination Programme Costs</t>
    </r>
    <r>
      <rPr>
        <vertAlign val="superscript"/>
        <sz val="11"/>
        <color rgb="FF000000"/>
        <rFont val="Arial"/>
        <family val="2"/>
      </rPr>
      <t>14</t>
    </r>
  </si>
  <si>
    <t>3. Additional training costs met by Health Education England were included in PCO Administered Funds for the first time in the 2016/17 publication. In addition, payments to the BSA for additional employers' NHS pension contributions (6.3%) made on behalf of practices were included for the first time in 2019/20, which is when the additional costs were first incurred..</t>
  </si>
  <si>
    <r>
      <t>·</t>
    </r>
    <r>
      <rPr>
        <sz val="7"/>
        <color theme="1"/>
        <rFont val="Times New Roman"/>
        <family val="1"/>
      </rPr>
      <t>     </t>
    </r>
    <r>
      <rPr>
        <sz val="11"/>
        <color theme="1"/>
        <rFont val="Arial"/>
        <family val="2"/>
      </rPr>
      <t>The Global Sum increase is due to the pay and expenses uplifts as agreed in Investment and Evolution - a five year contract framework agreement and the Update to the GP Contract Agreement 2020/21 to 2023/24.</t>
    </r>
  </si>
  <si>
    <r>
      <t xml:space="preserve">·   </t>
    </r>
    <r>
      <rPr>
        <sz val="11"/>
        <color theme="1"/>
        <rFont val="Arial"/>
        <family val="2"/>
      </rPr>
      <t>Significant additional funding has been invested in Primary Care Networks, GP IT - including Digital First, GP training, GP premises costs and additional contributions to the NHS Pension scheme on behalf of practices.</t>
    </r>
  </si>
  <si>
    <r>
      <t xml:space="preserve">· </t>
    </r>
    <r>
      <rPr>
        <sz val="11"/>
        <color theme="1"/>
        <rFont val="Arial"/>
        <family val="2"/>
      </rPr>
      <t xml:space="preserve">	 other investment continues to include:</t>
    </r>
  </si>
  <si>
    <r>
      <t xml:space="preserve"> o  </t>
    </r>
    <r>
      <rPr>
        <sz val="11"/>
        <color theme="1"/>
        <rFont val="Arial"/>
        <family val="2"/>
      </rPr>
      <t>Local Incentive Schemes (LISs), where investment continues to rise; and</t>
    </r>
  </si>
  <si>
    <r>
      <t xml:space="preserve"> o  </t>
    </r>
    <r>
      <rPr>
        <sz val="11"/>
        <color theme="1"/>
        <rFont val="Arial"/>
        <family val="2"/>
      </rPr>
      <t>an increase in the value of a Quality and Outcomes Framework point.</t>
    </r>
  </si>
  <si>
    <t>Details of other publications of interest can be found on the Other Publications tab.</t>
  </si>
  <si>
    <t>9. Since 2013/14 Investment in Public Health by Local Authorities moved from PCTs to Local Authority control. Provisional data for 2019/20 has been updated to use the audited final accounts data published by MCLG in the Revenue Expenditure Outturn (RO3)</t>
  </si>
  <si>
    <t>As Local Authorities are still finalising their accounts for 2021/22, a provisional figure provided by MHCLG has been used. The finalised data will be published by MHCLG shortly.</t>
  </si>
  <si>
    <t>UK Contract Uplift 2004/05 to 2018/19 and other Technical Steering Committee Reports</t>
  </si>
  <si>
    <t>1. These costs were included in the report for the first time in 2019/20 and, in future may fall as well as rise, as reported by NHS Resolution. They comprise the £307m increase in provision for future liabilities in 2020/21 and the £5m administrative costs of running the CNSGP and ELGP schemes. Both are as reported in the NHS Resolution 2020/21 Annual Report and Accounts – Financial Statements at pp 136 and 128/129 respectively - and available here:</t>
  </si>
  <si>
    <r>
      <t xml:space="preserve">   % Change</t>
    </r>
    <r>
      <rPr>
        <vertAlign val="superscript"/>
        <sz val="11"/>
        <color rgb="FF000000"/>
        <rFont val="Arial"/>
        <family val="2"/>
      </rPr>
      <t>1</t>
    </r>
  </si>
  <si>
    <t xml:space="preserve">Investment in General Practice in England, 2016/17 to 2020/21 </t>
  </si>
  <si>
    <r>
      <t xml:space="preserve">·  </t>
    </r>
    <r>
      <rPr>
        <sz val="11"/>
        <rFont val="Arial"/>
        <family val="2"/>
      </rPr>
      <t xml:space="preserve">In 2020/21, there was an increase in the total investment in GP practices </t>
    </r>
    <r>
      <rPr>
        <sz val="11"/>
        <color theme="1"/>
        <rFont val="Arial"/>
        <family val="2"/>
      </rPr>
      <t>of 8.3 per cent.</t>
    </r>
  </si>
  <si>
    <r>
      <t>This report details the Government's investment in General Practice services and the reimbursement for drugs dispensed in General Practices from 2016/17 to 2020/21. The report draws on information from the financial reporting systems of NHS England and NHS Improvement and other published data on reimbursement and remuneration for dispensing activity. This information has been discussed with the General Practitioners Committee (GPC) of the British Medical Association (BMA), which represents the interests of GPs. 
The data also contain some financial flows which do not reach GP practices directly as payments, but nevertheless contribute towards overall Primary Medical Care investment. These include payments for Information Management and Technology (IM&amp;T), monies for some centrally-led or procured elements of transformational investments (e.g. within some Transformational programmes), the Clinical Negligence Scheme for General Practice and funding invested in GP practice systems and Out of Hours services. 
The figures include expenditure relating to dispensing by GP practices, but not the costs of drugs dispensed by high street pharmacies. The total cost of all prescriptions dispensed in the community by community pharmacists (including supermarket pharmacies), appliance contractors and dispensing doctors, can be found in the Prescribing Costs Analysis.</t>
    </r>
    <r>
      <rPr>
        <vertAlign val="superscript"/>
        <sz val="11"/>
        <rFont val="Arial"/>
        <family val="2"/>
      </rPr>
      <t>1</t>
    </r>
    <r>
      <rPr>
        <sz val="11"/>
        <rFont val="Arial"/>
        <family val="2"/>
      </rPr>
      <t xml:space="preserve"> </t>
    </r>
  </si>
  <si>
    <t>This is in addition to the investment in extended access via Local Incentive scheme, totalling a further £9.698m (excluding APMS) as above and £9.690m including APMS per table 3b.</t>
  </si>
  <si>
    <t>NHS England » Investment in General Practice in England, 2016/17 to 2020/21: Data quality statement</t>
  </si>
  <si>
    <t>1. The real terms percentage change in 2020/21 is suppressed by the exceptional GDP deflator figure for 2020/21 (5.65% compared with an annual average of 2.05% for the previous four years).</t>
  </si>
  <si>
    <t xml:space="preserve">    The 2020/21 GDP deflator was high due to reduction in activity-related to COVID, which is expected to be offset in future years by resumption of activity as COVID levels fall.</t>
  </si>
  <si>
    <r>
      <t xml:space="preserve">Author: The </t>
    </r>
    <r>
      <rPr>
        <sz val="11"/>
        <rFont val="Arial"/>
        <family val="2"/>
      </rPr>
      <t>Primary Care Finance Team, NHS England and NHS Improvement</t>
    </r>
  </si>
  <si>
    <t>https://www.gov.uk/government/statistics/gdp-deflators-at-market-prices-and-money-gdp-march-2022-quarterly-national-accounts</t>
  </si>
  <si>
    <t>Table 1: Investment in General Practice in England, 2016/17 to 2020/21 (Excluding Reimbursement of Drugs, A&amp;E Streaming and COVID-19 costs), Cash and Real Terms</t>
  </si>
  <si>
    <t>Table 2: Investment in General Practice in England 2016/17 to 2020/21, Excluding COVID-19 costs - Cash and Real Terms</t>
  </si>
  <si>
    <r>
      <t>·</t>
    </r>
    <r>
      <rPr>
        <sz val="11"/>
        <color theme="1"/>
        <rFont val="Times New Roman"/>
        <family val="1"/>
      </rPr>
      <t>  </t>
    </r>
    <r>
      <rPr>
        <sz val="11"/>
        <color theme="1"/>
        <rFont val="Arial"/>
        <family val="2"/>
      </rPr>
      <t>In real terms, this equates to an increase of 2.5 per cent in England - which is suppressed by the exceptional GDP deflator figure for 2020/21 (5.65% compared with an annual average of 2.05% for the previous four years). The 2020/21 GDP deflator was high due to reduction in activity-related to COVID, which is expected to be offset in future years by resumption of activity as COVID levels fall.</t>
    </r>
  </si>
  <si>
    <t>Publication approval reference: B1317</t>
  </si>
  <si>
    <r>
      <t xml:space="preserve">Publication date: </t>
    </r>
    <r>
      <rPr>
        <sz val="11"/>
        <color rgb="FFFF0000"/>
        <rFont val="Arial"/>
        <family val="2"/>
      </rPr>
      <t xml:space="preserve"> </t>
    </r>
    <r>
      <rPr>
        <sz val="11"/>
        <color theme="1"/>
        <rFont val="Arial"/>
        <family val="2"/>
      </rPr>
      <t>12 May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</si>
</sst>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4" formatCode="_-&quot;£&quot;* #,##0.00_-;\-&quot;£&quot;* #,##0.00_-;_-&quot;£&quot;* &quot;-&quot;??_-;_-@_-"/>
    <numFmt numFmtId="43" formatCode="_-* #,##0.00_-;\-* #,##0.00_-;_-* &quot;-&quot;??_-;_-@_-"/>
    <numFmt numFmtId="164" formatCode="0.0"/>
    <numFmt numFmtId="165" formatCode="0.000"/>
    <numFmt numFmtId="166" formatCode="0.0000"/>
    <numFmt numFmtId="167" formatCode="#,##0.0_-;\(#,##0.0\);_-* &quot;-&quot;??_-"/>
    <numFmt numFmtId="168" formatCode="&quot;to &quot;0.0000;&quot;to &quot;\-0.0000;&quot;to 0&quot;"/>
    <numFmt numFmtId="169" formatCode="_-[$€-2]* #,##0.00_-;\-[$€-2]* #,##0.00_-;_-[$€-2]* &quot;-&quot;??_-"/>
    <numFmt numFmtId="170" formatCode="#,##0;\-#,##0;\-"/>
    <numFmt numFmtId="171" formatCode="#\ ##0"/>
    <numFmt numFmtId="172" formatCode="[&lt;0.0001]&quot;&lt;0.0001&quot;;0.0000"/>
    <numFmt numFmtId="173" formatCode="#,##0.0,,;\-#,##0.0,,;\-"/>
    <numFmt numFmtId="174" formatCode="#,##0,;\-#,##0,;\-"/>
    <numFmt numFmtId="175" formatCode="0.0%;\-0.0%;\-"/>
    <numFmt numFmtId="176" formatCode="#,##0.0,,;\-#,##0.0,,"/>
    <numFmt numFmtId="177" formatCode="#,##0,;\-#,##0,"/>
    <numFmt numFmtId="178" formatCode="0.0%;\-0.0%"/>
    <numFmt numFmtId="179" formatCode="&quot;£&quot;#,##0.000;[Red]\-&quot;£&quot;#,##0.000"/>
    <numFmt numFmtId="180" formatCode="&quot;£&quot;#,##0.000"/>
    <numFmt numFmtId="181" formatCode="&quot;£&quot;#,##0.00"/>
    <numFmt numFmtId="182" formatCode="_-* #,##0_-;\-* #,##0_-;_-* &quot;-&quot;??_-;_-@_-"/>
    <numFmt numFmtId="183" formatCode="0.0%"/>
  </numFmts>
  <fonts count="138" x14ac:knownFonts="1">
    <font>
      <sz val="11"/>
      <color theme="1"/>
      <name val="Calibri"/>
      <family val="2"/>
      <scheme val="minor"/>
    </font>
    <font>
      <sz val="12"/>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2"/>
      <color theme="1"/>
      <name val="Arial"/>
      <family val="2"/>
    </font>
    <font>
      <sz val="12"/>
      <color theme="1"/>
      <name val="Arial"/>
      <family val="2"/>
    </font>
    <font>
      <b/>
      <u/>
      <sz val="16"/>
      <color theme="3"/>
      <name val="Arial"/>
      <family val="2"/>
    </font>
    <font>
      <b/>
      <u/>
      <sz val="16"/>
      <color indexed="56"/>
      <name val="Arial"/>
      <family val="2"/>
    </font>
    <font>
      <sz val="10"/>
      <color theme="1"/>
      <name val="Arial"/>
      <family val="2"/>
    </font>
    <font>
      <sz val="9"/>
      <color theme="1"/>
      <name val="Arial"/>
      <family val="2"/>
    </font>
    <font>
      <b/>
      <sz val="10"/>
      <color theme="1"/>
      <name val="Arial"/>
      <family val="2"/>
    </font>
    <font>
      <sz val="9"/>
      <color rgb="FF000000"/>
      <name val="Arial"/>
      <family val="2"/>
    </font>
    <font>
      <sz val="10"/>
      <name val="Arial"/>
      <family val="2"/>
    </font>
    <font>
      <b/>
      <sz val="10"/>
      <color rgb="FF000000"/>
      <name val="Arial"/>
      <family val="2"/>
    </font>
    <font>
      <u/>
      <sz val="11"/>
      <color theme="10"/>
      <name val="Calibri"/>
      <family val="2"/>
      <scheme val="minor"/>
    </font>
    <font>
      <u/>
      <sz val="10"/>
      <color indexed="12"/>
      <name val="Arial"/>
      <family val="2"/>
    </font>
    <font>
      <sz val="11"/>
      <color theme="1"/>
      <name val="Calibri"/>
      <family val="2"/>
      <scheme val="minor"/>
    </font>
    <font>
      <u/>
      <sz val="11"/>
      <color theme="10"/>
      <name val="Calibri"/>
      <family val="2"/>
    </font>
    <font>
      <b/>
      <sz val="10"/>
      <name val="Arial"/>
      <family val="2"/>
    </font>
    <font>
      <sz val="10"/>
      <color theme="1"/>
      <name val="Calibri"/>
      <family val="2"/>
      <scheme val="minor"/>
    </font>
    <font>
      <u/>
      <sz val="12"/>
      <color rgb="FF004488"/>
      <name val="Arial"/>
      <family val="2"/>
    </font>
    <font>
      <u/>
      <sz val="10"/>
      <color indexed="30"/>
      <name val="Arial"/>
      <family val="2"/>
    </font>
    <font>
      <sz val="12"/>
      <color indexed="8"/>
      <name val="Arial"/>
      <family val="2"/>
    </font>
    <font>
      <sz val="11"/>
      <color theme="1"/>
      <name val="Calibri"/>
      <family val="2"/>
    </font>
    <font>
      <sz val="10"/>
      <color theme="1"/>
      <name val="Times New Roman"/>
      <family val="1"/>
    </font>
    <font>
      <b/>
      <sz val="11"/>
      <color rgb="FF000000"/>
      <name val="Arial"/>
      <family val="2"/>
    </font>
    <font>
      <sz val="8.5"/>
      <color rgb="FF000000"/>
      <name val="Arial"/>
      <family val="2"/>
    </font>
    <font>
      <sz val="8"/>
      <name val="Arial"/>
      <family val="2"/>
    </font>
    <font>
      <sz val="9"/>
      <name val="Arial"/>
      <family val="2"/>
    </font>
    <font>
      <sz val="10"/>
      <color rgb="FF231F20"/>
      <name val="Arial"/>
      <family val="2"/>
    </font>
    <font>
      <b/>
      <sz val="11"/>
      <color theme="1"/>
      <name val="Arial"/>
      <family val="2"/>
    </font>
    <font>
      <b/>
      <sz val="12"/>
      <name val="Arial"/>
      <family val="2"/>
    </font>
    <font>
      <b/>
      <sz val="11"/>
      <name val="Arial"/>
      <family val="2"/>
    </font>
    <font>
      <b/>
      <sz val="10"/>
      <color indexed="1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System"/>
      <family val="2"/>
    </font>
    <font>
      <b/>
      <sz val="11"/>
      <color indexed="55"/>
      <name val="Arial"/>
      <family val="2"/>
    </font>
    <font>
      <i/>
      <sz val="11"/>
      <color indexed="23"/>
      <name val="Calibri"/>
      <family val="2"/>
    </font>
    <font>
      <sz val="11"/>
      <color indexed="10"/>
      <name val="Arial"/>
      <family val="2"/>
    </font>
    <font>
      <sz val="8"/>
      <name val="Times New Roman"/>
      <family val="1"/>
    </font>
    <font>
      <i/>
      <sz val="8"/>
      <name val="Times New Roman"/>
      <family val="1"/>
    </font>
    <font>
      <sz val="11"/>
      <color indexed="17"/>
      <name val="Calibri"/>
      <family val="2"/>
    </font>
    <font>
      <b/>
      <sz val="9"/>
      <color indexed="18"/>
      <name val="Arial"/>
      <family val="2"/>
    </font>
    <font>
      <b/>
      <sz val="9"/>
      <color indexed="8"/>
      <name val="Arial"/>
      <family val="2"/>
    </font>
    <font>
      <b/>
      <sz val="15"/>
      <color indexed="56"/>
      <name val="Calibri"/>
      <family val="2"/>
    </font>
    <font>
      <b/>
      <sz val="12"/>
      <color indexed="12"/>
      <name val="Arial"/>
      <family val="2"/>
    </font>
    <font>
      <b/>
      <sz val="13"/>
      <color indexed="56"/>
      <name val="Calibri"/>
      <family val="2"/>
    </font>
    <font>
      <b/>
      <sz val="11"/>
      <color indexed="56"/>
      <name val="Calibri"/>
      <family val="2"/>
    </font>
    <font>
      <b/>
      <i/>
      <sz val="12"/>
      <name val="Arial"/>
      <family val="2"/>
    </font>
    <font>
      <b/>
      <i/>
      <sz val="10"/>
      <name val="Arial"/>
      <family val="2"/>
    </font>
    <font>
      <i/>
      <sz val="10"/>
      <name val="Arial"/>
      <family val="2"/>
    </font>
    <font>
      <u/>
      <sz val="10"/>
      <color indexed="12"/>
      <name val="System"/>
      <family val="2"/>
    </font>
    <font>
      <sz val="7"/>
      <name val="Arial"/>
      <family val="2"/>
    </font>
    <font>
      <sz val="11"/>
      <color indexed="62"/>
      <name val="Calibri"/>
      <family val="2"/>
    </font>
    <font>
      <sz val="11"/>
      <color indexed="52"/>
      <name val="Calibri"/>
      <family val="2"/>
    </font>
    <font>
      <sz val="11"/>
      <color indexed="60"/>
      <name val="Calibri"/>
      <family val="2"/>
    </font>
    <font>
      <sz val="12"/>
      <name val="Helv"/>
    </font>
    <font>
      <sz val="10"/>
      <color indexed="8"/>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b/>
      <sz val="11"/>
      <name val="Times New Roman"/>
      <family val="1"/>
    </font>
    <font>
      <b/>
      <sz val="18"/>
      <color indexed="56"/>
      <name val="Cambria"/>
      <family val="2"/>
    </font>
    <font>
      <b/>
      <sz val="18"/>
      <name val="Arial"/>
      <family val="2"/>
    </font>
    <font>
      <b/>
      <sz val="11"/>
      <color indexed="8"/>
      <name val="Calibri"/>
      <family val="2"/>
    </font>
    <font>
      <sz val="11"/>
      <color indexed="10"/>
      <name val="Calibri"/>
      <family val="2"/>
    </font>
    <font>
      <u/>
      <sz val="10"/>
      <color theme="10"/>
      <name val="Arial"/>
      <family val="2"/>
    </font>
    <font>
      <sz val="11"/>
      <name val="Arial"/>
      <family val="2"/>
    </font>
    <font>
      <b/>
      <sz val="10"/>
      <color rgb="FFFF0000"/>
      <name val="Arial"/>
      <family val="2"/>
    </font>
    <font>
      <sz val="11"/>
      <color rgb="FF000000"/>
      <name val="Arial"/>
      <family val="2"/>
    </font>
    <font>
      <vertAlign val="superscript"/>
      <sz val="11"/>
      <color rgb="FF000000"/>
      <name val="Arial"/>
      <family val="2"/>
    </font>
    <font>
      <vertAlign val="superscript"/>
      <sz val="11"/>
      <name val="Arial"/>
      <family val="2"/>
    </font>
    <font>
      <b/>
      <vertAlign val="superscript"/>
      <sz val="11"/>
      <color rgb="FF000000"/>
      <name val="Arial"/>
      <family val="2"/>
    </font>
    <font>
      <sz val="11"/>
      <color theme="1"/>
      <name val="Times New Roman"/>
      <family val="1"/>
    </font>
    <font>
      <b/>
      <sz val="12"/>
      <color rgb="FF231F20"/>
      <name val="Arial"/>
      <family val="2"/>
    </font>
    <font>
      <sz val="11"/>
      <color rgb="FF231F20"/>
      <name val="Arial"/>
      <family val="2"/>
    </font>
    <font>
      <b/>
      <sz val="20"/>
      <color rgb="FF000000"/>
      <name val="Arial"/>
      <family val="2"/>
    </font>
    <font>
      <b/>
      <sz val="11"/>
      <color indexed="8"/>
      <name val="Arial"/>
      <family val="2"/>
    </font>
    <font>
      <sz val="11"/>
      <color indexed="8"/>
      <name val="Arial"/>
      <family val="2"/>
    </font>
    <font>
      <u/>
      <sz val="11"/>
      <color theme="10"/>
      <name val="Arial"/>
      <family val="2"/>
    </font>
    <font>
      <u/>
      <sz val="10"/>
      <color theme="1"/>
      <name val="Arial"/>
      <family val="2"/>
    </font>
    <font>
      <sz val="8.5"/>
      <name val="Arial"/>
      <family val="2"/>
    </font>
    <font>
      <sz val="8.5"/>
      <color theme="1"/>
      <name val="Calibri"/>
      <family val="2"/>
      <scheme val="minor"/>
    </font>
    <font>
      <sz val="10.5"/>
      <color theme="1"/>
      <name val="Arial"/>
      <family val="2"/>
    </font>
    <font>
      <b/>
      <sz val="10.5"/>
      <color rgb="FF000000"/>
      <name val="Arial"/>
      <family val="2"/>
    </font>
    <font>
      <b/>
      <sz val="10.5"/>
      <color theme="1"/>
      <name val="Arial"/>
      <family val="2"/>
    </font>
    <font>
      <sz val="8.25"/>
      <color theme="1"/>
      <name val="Arial"/>
      <family val="2"/>
    </font>
    <font>
      <sz val="8.25"/>
      <name val="Arial"/>
      <family val="2"/>
    </font>
    <font>
      <sz val="11"/>
      <color theme="1"/>
      <name val="Symbol"/>
      <family val="1"/>
      <charset val="2"/>
    </font>
    <font>
      <vertAlign val="superscript"/>
      <sz val="11"/>
      <color theme="1"/>
      <name val="Arial"/>
      <family val="2"/>
    </font>
    <font>
      <sz val="11"/>
      <color rgb="FFFF0000"/>
      <name val="Calibri"/>
      <family val="2"/>
      <scheme val="minor"/>
    </font>
    <font>
      <sz val="11"/>
      <color rgb="FFFF0000"/>
      <name val="Arial"/>
      <family val="2"/>
    </font>
    <font>
      <sz val="8.5"/>
      <color rgb="FFFF0000"/>
      <name val="Arial"/>
      <family val="2"/>
    </font>
    <font>
      <sz val="9"/>
      <color rgb="FFFF0000"/>
      <name val="Arial"/>
      <family val="2"/>
    </font>
    <font>
      <b/>
      <sz val="11"/>
      <color rgb="FFFF0000"/>
      <name val="Arial"/>
      <family val="2"/>
    </font>
    <font>
      <b/>
      <vertAlign val="superscript"/>
      <sz val="11"/>
      <color theme="1"/>
      <name val="Arial"/>
      <family val="2"/>
    </font>
    <font>
      <b/>
      <vertAlign val="superscript"/>
      <sz val="10"/>
      <color theme="1"/>
      <name val="Arial"/>
      <family val="2"/>
    </font>
    <font>
      <sz val="10"/>
      <color rgb="FFFF0000"/>
      <name val="Arial"/>
      <family val="2"/>
    </font>
    <font>
      <sz val="11"/>
      <name val="Symbol"/>
      <family val="1"/>
      <charset val="2"/>
    </font>
    <font>
      <sz val="11"/>
      <name val="Calibri"/>
      <family val="2"/>
      <scheme val="minor"/>
    </font>
    <font>
      <u/>
      <sz val="11"/>
      <name val="Arial"/>
      <family val="2"/>
    </font>
    <font>
      <sz val="8.5"/>
      <color theme="1"/>
      <name val="Arial"/>
      <family val="2"/>
    </font>
    <font>
      <u/>
      <sz val="9"/>
      <color theme="10"/>
      <name val="Arial"/>
      <family val="2"/>
    </font>
    <font>
      <u/>
      <sz val="8.5"/>
      <color theme="10"/>
      <name val="Arial"/>
      <family val="2"/>
    </font>
    <font>
      <b/>
      <sz val="8.5"/>
      <color rgb="FFFF0000"/>
      <name val="Arial"/>
      <family val="2"/>
    </font>
    <font>
      <u/>
      <sz val="8.5"/>
      <name val="Arial"/>
      <family val="2"/>
    </font>
    <font>
      <b/>
      <sz val="8.25"/>
      <color theme="1"/>
      <name val="Arial"/>
      <family val="2"/>
    </font>
    <font>
      <u/>
      <sz val="8.25"/>
      <color theme="1"/>
      <name val="Arial"/>
      <family val="2"/>
    </font>
    <font>
      <vertAlign val="superscript"/>
      <sz val="10"/>
      <color rgb="FF231F20"/>
      <name val="Arial"/>
      <family val="2"/>
    </font>
    <font>
      <u/>
      <sz val="11"/>
      <color theme="10"/>
      <name val="Arial"/>
      <family val="2"/>
    </font>
    <font>
      <sz val="11"/>
      <color rgb="FF000000"/>
      <name val="Calibri"/>
      <family val="2"/>
      <scheme val="minor"/>
    </font>
    <font>
      <b/>
      <sz val="11"/>
      <color theme="1"/>
      <name val="Calibri"/>
      <family val="2"/>
      <scheme val="minor"/>
    </font>
    <font>
      <b/>
      <vertAlign val="superscript"/>
      <sz val="11"/>
      <name val="Arial"/>
      <family val="2"/>
    </font>
    <font>
      <sz val="7"/>
      <color theme="1"/>
      <name val="Times New Roman"/>
      <family val="1"/>
    </font>
    <font>
      <sz val="10"/>
      <name val="Arial"/>
    </font>
  </fonts>
  <fills count="49">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s>
  <borders count="26">
    <border>
      <left/>
      <right/>
      <top/>
      <bottom/>
      <diagonal/>
    </border>
    <border>
      <left/>
      <right/>
      <top style="thin">
        <color indexed="64"/>
      </top>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thin">
        <color indexed="64"/>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s>
  <cellStyleXfs count="389">
    <xf numFmtId="0" fontId="0" fillId="0" borderId="0"/>
    <xf numFmtId="0" fontId="5" fillId="0" borderId="0"/>
    <xf numFmtId="0" fontId="14" fillId="0" borderId="0"/>
    <xf numFmtId="0" fontId="4" fillId="0" borderId="0"/>
    <xf numFmtId="0" fontId="19" fillId="0" borderId="0" applyNumberFormat="0" applyFill="0" applyBorder="0" applyAlignment="0" applyProtection="0"/>
    <xf numFmtId="0" fontId="18" fillId="0" borderId="0"/>
    <xf numFmtId="43" fontId="14" fillId="0" borderId="0" applyFont="0" applyFill="0" applyBorder="0" applyAlignment="0" applyProtection="0"/>
    <xf numFmtId="43" fontId="14" fillId="0" borderId="0" applyFon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3" fillId="0" borderId="0"/>
    <xf numFmtId="0" fontId="14" fillId="0" borderId="0"/>
    <xf numFmtId="0" fontId="3" fillId="3" borderId="3" applyNumberFormat="0" applyFont="0" applyAlignment="0" applyProtection="0"/>
    <xf numFmtId="0" fontId="24" fillId="4" borderId="4" applyNumberFormat="0" applyFont="0" applyAlignment="0" applyProtection="0"/>
    <xf numFmtId="9" fontId="14" fillId="0" borderId="0" applyFont="0" applyFill="0" applyBorder="0" applyAlignment="0" applyProtection="0"/>
    <xf numFmtId="9" fontId="3" fillId="0" borderId="0" applyFont="0" applyFill="0" applyBorder="0" applyAlignment="0" applyProtection="0"/>
    <xf numFmtId="9" fontId="18"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25" fillId="0" borderId="0" applyFont="0" applyFill="0" applyBorder="0" applyAlignment="0" applyProtection="0"/>
    <xf numFmtId="0" fontId="18" fillId="0" borderId="0"/>
    <xf numFmtId="0" fontId="14" fillId="0" borderId="0"/>
    <xf numFmtId="0" fontId="14" fillId="0" borderId="0"/>
    <xf numFmtId="0" fontId="14" fillId="0" borderId="0"/>
    <xf numFmtId="0" fontId="14" fillId="0" borderId="0"/>
    <xf numFmtId="0" fontId="35" fillId="0" borderId="7" applyNumberFormat="0" applyFill="0" applyProtection="0">
      <alignment horizontal="center"/>
    </xf>
    <xf numFmtId="164" fontId="14" fillId="0" borderId="0" applyFont="0" applyFill="0" applyBorder="0" applyProtection="0">
      <alignment horizontal="right"/>
    </xf>
    <xf numFmtId="164" fontId="14" fillId="0" borderId="0" applyFont="0" applyFill="0" applyBorder="0" applyProtection="0">
      <alignment horizontal="right"/>
    </xf>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165" fontId="14" fillId="0" borderId="0" applyFont="0" applyFill="0" applyBorder="0" applyProtection="0">
      <alignment horizontal="right"/>
    </xf>
    <xf numFmtId="165" fontId="14" fillId="0" borderId="0" applyFont="0" applyFill="0" applyBorder="0" applyProtection="0">
      <alignment horizontal="right"/>
    </xf>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166" fontId="14" fillId="0" borderId="0" applyFont="0" applyFill="0" applyBorder="0" applyProtection="0">
      <alignment horizontal="right"/>
    </xf>
    <xf numFmtId="166" fontId="14" fillId="0" borderId="0" applyFont="0" applyFill="0" applyBorder="0" applyProtection="0">
      <alignment horizontal="right"/>
    </xf>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21"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2" borderId="0" applyNumberFormat="0" applyBorder="0" applyAlignment="0" applyProtection="0"/>
    <xf numFmtId="0" fontId="38" fillId="6" borderId="0" applyNumberFormat="0" applyBorder="0" applyAlignment="0" applyProtection="0"/>
    <xf numFmtId="167" fontId="14" fillId="0" borderId="0" applyBorder="0"/>
    <xf numFmtId="0" fontId="39" fillId="23" borderId="8" applyNumberFormat="0" applyAlignment="0" applyProtection="0"/>
    <xf numFmtId="0" fontId="40" fillId="24" borderId="9" applyNumberFormat="0" applyAlignment="0" applyProtection="0"/>
    <xf numFmtId="166" fontId="30" fillId="0" borderId="0" applyFont="0" applyFill="0" applyBorder="0" applyProtection="0">
      <alignment horizontal="right"/>
    </xf>
    <xf numFmtId="168" fontId="30" fillId="0" borderId="0" applyFont="0" applyFill="0" applyBorder="0" applyProtection="0">
      <alignment horizontal="left"/>
    </xf>
    <xf numFmtId="41" fontId="41" fillId="0" borderId="0" applyFont="0" applyFill="0" applyBorder="0" applyAlignment="0" applyProtection="0"/>
    <xf numFmtId="41" fontId="41" fillId="0" borderId="0" applyFont="0" applyFill="0" applyBorder="0" applyAlignment="0" applyProtection="0"/>
    <xf numFmtId="41" fontId="41"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4" fillId="0" borderId="0" applyFont="0" applyFill="0" applyBorder="0" applyAlignment="0" applyProtection="0"/>
    <xf numFmtId="0" fontId="42" fillId="0" borderId="10" applyNumberFormat="0" applyBorder="0" applyAlignment="0" applyProtection="0">
      <alignment horizontal="right" vertical="center"/>
    </xf>
    <xf numFmtId="169" fontId="14" fillId="0" borderId="0" applyFont="0" applyFill="0" applyBorder="0" applyAlignment="0" applyProtection="0"/>
    <xf numFmtId="0" fontId="43" fillId="0" borderId="0" applyNumberFormat="0" applyFill="0" applyBorder="0" applyAlignment="0" applyProtection="0"/>
    <xf numFmtId="0" fontId="44" fillId="0" borderId="0">
      <alignment horizontal="right"/>
      <protection locked="0"/>
    </xf>
    <xf numFmtId="0" fontId="45" fillId="0" borderId="0">
      <alignment horizontal="left"/>
    </xf>
    <xf numFmtId="0" fontId="46" fillId="0" borderId="0">
      <alignment horizontal="left"/>
    </xf>
    <xf numFmtId="0" fontId="14" fillId="0" borderId="0" applyFont="0" applyFill="0" applyBorder="0" applyProtection="0">
      <alignment horizontal="right"/>
    </xf>
    <xf numFmtId="0" fontId="14" fillId="0" borderId="0" applyFont="0" applyFill="0" applyBorder="0" applyProtection="0">
      <alignment horizontal="right"/>
    </xf>
    <xf numFmtId="0" fontId="47" fillId="7" borderId="0" applyNumberFormat="0" applyBorder="0" applyAlignment="0" applyProtection="0"/>
    <xf numFmtId="38" fontId="29" fillId="25" borderId="0" applyNumberFormat="0" applyBorder="0" applyAlignment="0" applyProtection="0"/>
    <xf numFmtId="0" fontId="48" fillId="26" borderId="11" applyProtection="0">
      <alignment horizontal="right"/>
    </xf>
    <xf numFmtId="0" fontId="49" fillId="26" borderId="0" applyProtection="0">
      <alignment horizontal="left"/>
    </xf>
    <xf numFmtId="0" fontId="50" fillId="0" borderId="12" applyNumberFormat="0" applyFill="0" applyAlignment="0" applyProtection="0"/>
    <xf numFmtId="0" fontId="51" fillId="0" borderId="0">
      <alignment vertical="top" wrapText="1"/>
    </xf>
    <xf numFmtId="0" fontId="51" fillId="0" borderId="0">
      <alignment vertical="top" wrapText="1"/>
    </xf>
    <xf numFmtId="0" fontId="51" fillId="0" borderId="0">
      <alignment vertical="top" wrapText="1"/>
    </xf>
    <xf numFmtId="0" fontId="51" fillId="0" borderId="0">
      <alignment vertical="top" wrapText="1"/>
    </xf>
    <xf numFmtId="0" fontId="52" fillId="0" borderId="13" applyNumberFormat="0" applyFill="0" applyAlignment="0" applyProtection="0"/>
    <xf numFmtId="170" fontId="33" fillId="0" borderId="0" applyNumberFormat="0" applyFill="0" applyAlignment="0" applyProtection="0"/>
    <xf numFmtId="0" fontId="53" fillId="0" borderId="14" applyNumberFormat="0" applyFill="0" applyAlignment="0" applyProtection="0"/>
    <xf numFmtId="170" fontId="54" fillId="0" borderId="0" applyNumberFormat="0" applyFill="0" applyAlignment="0" applyProtection="0"/>
    <xf numFmtId="0" fontId="53" fillId="0" borderId="0" applyNumberFormat="0" applyFill="0" applyBorder="0" applyAlignment="0" applyProtection="0"/>
    <xf numFmtId="170" fontId="20" fillId="0" borderId="0" applyNumberFormat="0" applyFill="0" applyAlignment="0" applyProtection="0"/>
    <xf numFmtId="170" fontId="55" fillId="0" borderId="0" applyNumberFormat="0" applyFill="0" applyAlignment="0" applyProtection="0"/>
    <xf numFmtId="170" fontId="56" fillId="0" borderId="0" applyNumberFormat="0" applyFill="0" applyAlignment="0" applyProtection="0"/>
    <xf numFmtId="170" fontId="56" fillId="0" borderId="0" applyNumberFormat="0" applyFont="0" applyFill="0" applyBorder="0" applyAlignment="0" applyProtection="0"/>
    <xf numFmtId="170" fontId="56" fillId="0" borderId="0" applyNumberFormat="0" applyFont="0" applyFill="0" applyBorder="0" applyAlignment="0" applyProtection="0"/>
    <xf numFmtId="0" fontId="1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6" fillId="0" borderId="0" applyNumberFormat="0" applyFill="0" applyBorder="0" applyAlignment="0" applyProtection="0"/>
    <xf numFmtId="0" fontId="58" fillId="0" borderId="0" applyFill="0" applyBorder="0" applyProtection="0">
      <alignment horizontal="left"/>
    </xf>
    <xf numFmtId="10" fontId="29" fillId="27" borderId="15" applyNumberFormat="0" applyBorder="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59" fillId="10" borderId="8" applyNumberFormat="0" applyAlignment="0" applyProtection="0"/>
    <xf numFmtId="0" fontId="48" fillId="0" borderId="16" applyProtection="0">
      <alignment horizontal="right"/>
    </xf>
    <xf numFmtId="0" fontId="48" fillId="0" borderId="11" applyProtection="0">
      <alignment horizontal="right"/>
    </xf>
    <xf numFmtId="0" fontId="48" fillId="0" borderId="17" applyProtection="0">
      <alignment horizontal="center"/>
      <protection locked="0"/>
    </xf>
    <xf numFmtId="0" fontId="60" fillId="0" borderId="18" applyNumberFormat="0" applyFill="0" applyAlignment="0" applyProtection="0"/>
    <xf numFmtId="0" fontId="14" fillId="0" borderId="0"/>
    <xf numFmtId="0" fontId="14" fillId="0" borderId="0"/>
    <xf numFmtId="0" fontId="14" fillId="0" borderId="0"/>
    <xf numFmtId="1" fontId="14" fillId="0" borderId="0" applyFont="0" applyFill="0" applyBorder="0" applyProtection="0">
      <alignment horizontal="right"/>
    </xf>
    <xf numFmtId="1" fontId="14" fillId="0" borderId="0" applyFont="0" applyFill="0" applyBorder="0" applyProtection="0">
      <alignment horizontal="right"/>
    </xf>
    <xf numFmtId="0" fontId="61" fillId="28" borderId="0" applyNumberFormat="0" applyBorder="0" applyAlignment="0" applyProtection="0"/>
    <xf numFmtId="0" fontId="62" fillId="0" borderId="0"/>
    <xf numFmtId="0" fontId="62" fillId="0" borderId="0"/>
    <xf numFmtId="0" fontId="62" fillId="0" borderId="0"/>
    <xf numFmtId="0" fontId="62" fillId="0" borderId="0"/>
    <xf numFmtId="0" fontId="62" fillId="0" borderId="0"/>
    <xf numFmtId="171" fontId="41" fillId="0" borderId="0"/>
    <xf numFmtId="0" fontId="14" fillId="0" borderId="0">
      <alignment vertical="top"/>
    </xf>
    <xf numFmtId="0" fontId="18" fillId="0" borderId="0"/>
    <xf numFmtId="0" fontId="18" fillId="0" borderId="0"/>
    <xf numFmtId="0" fontId="18" fillId="0" borderId="0"/>
    <xf numFmtId="0" fontId="18" fillId="0" borderId="0"/>
    <xf numFmtId="0" fontId="14" fillId="0" borderId="0">
      <alignment vertical="top"/>
    </xf>
    <xf numFmtId="0" fontId="18" fillId="0" borderId="0"/>
    <xf numFmtId="0" fontId="14"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4" fillId="0" borderId="0">
      <alignment vertical="top"/>
    </xf>
    <xf numFmtId="0" fontId="18" fillId="0" borderId="0"/>
    <xf numFmtId="0" fontId="14" fillId="0" borderId="0">
      <alignment vertical="top"/>
    </xf>
    <xf numFmtId="0" fontId="18" fillId="0" borderId="0"/>
    <xf numFmtId="0" fontId="14" fillId="0" borderId="0">
      <alignment vertical="top"/>
    </xf>
    <xf numFmtId="0" fontId="18" fillId="0" borderId="0"/>
    <xf numFmtId="0" fontId="14" fillId="0" borderId="0">
      <alignment vertical="top"/>
    </xf>
    <xf numFmtId="0" fontId="18" fillId="0" borderId="0"/>
    <xf numFmtId="171" fontId="41" fillId="0" borderId="0"/>
    <xf numFmtId="0" fontId="14" fillId="0" borderId="0">
      <alignment vertical="top"/>
    </xf>
    <xf numFmtId="0" fontId="18" fillId="0" borderId="0"/>
    <xf numFmtId="0" fontId="14" fillId="0" borderId="0">
      <alignment vertical="top"/>
    </xf>
    <xf numFmtId="171" fontId="41" fillId="0" borderId="0"/>
    <xf numFmtId="0" fontId="18" fillId="0" borderId="0"/>
    <xf numFmtId="0" fontId="14" fillId="0" borderId="0">
      <alignment vertical="top"/>
    </xf>
    <xf numFmtId="0" fontId="18" fillId="0" borderId="0"/>
    <xf numFmtId="0" fontId="18" fillId="0" borderId="0"/>
    <xf numFmtId="0" fontId="14" fillId="0" borderId="0">
      <alignment vertical="top"/>
    </xf>
    <xf numFmtId="0" fontId="36" fillId="0" borderId="0"/>
    <xf numFmtId="0" fontId="18" fillId="0" borderId="0"/>
    <xf numFmtId="0" fontId="14" fillId="0" borderId="0"/>
    <xf numFmtId="0" fontId="18" fillId="0" borderId="0"/>
    <xf numFmtId="0" fontId="18" fillId="0" borderId="0"/>
    <xf numFmtId="0" fontId="14" fillId="0" borderId="0">
      <alignment vertical="top"/>
    </xf>
    <xf numFmtId="0" fontId="18" fillId="0" borderId="0"/>
    <xf numFmtId="0" fontId="14" fillId="0" borderId="0"/>
    <xf numFmtId="0" fontId="14" fillId="0" borderId="0"/>
    <xf numFmtId="0" fontId="14" fillId="0" borderId="0"/>
    <xf numFmtId="0" fontId="18" fillId="0" borderId="0"/>
    <xf numFmtId="0" fontId="14" fillId="0" borderId="0"/>
    <xf numFmtId="0" fontId="14" fillId="0" borderId="0"/>
    <xf numFmtId="0" fontId="14" fillId="0" borderId="0"/>
    <xf numFmtId="0" fontId="14" fillId="0" borderId="0"/>
    <xf numFmtId="0" fontId="18" fillId="0" borderId="0"/>
    <xf numFmtId="0" fontId="7" fillId="0" borderId="0"/>
    <xf numFmtId="0" fontId="18" fillId="0" borderId="0"/>
    <xf numFmtId="0" fontId="7" fillId="0" borderId="0"/>
    <xf numFmtId="0" fontId="18" fillId="0" borderId="0"/>
    <xf numFmtId="0" fontId="7" fillId="0" borderId="0"/>
    <xf numFmtId="0" fontId="18" fillId="0" borderId="0"/>
    <xf numFmtId="0" fontId="7" fillId="0" borderId="0"/>
    <xf numFmtId="0" fontId="18" fillId="0" borderId="0"/>
    <xf numFmtId="0" fontId="7" fillId="0" borderId="0"/>
    <xf numFmtId="0" fontId="18" fillId="0" borderId="0"/>
    <xf numFmtId="0" fontId="7" fillId="0" borderId="0"/>
    <xf numFmtId="171" fontId="41" fillId="0" borderId="0"/>
    <xf numFmtId="0" fontId="63" fillId="0" borderId="0"/>
    <xf numFmtId="0" fontId="10" fillId="0" borderId="0"/>
    <xf numFmtId="0" fontId="18" fillId="0" borderId="0"/>
    <xf numFmtId="171" fontId="41" fillId="0" borderId="0"/>
    <xf numFmtId="171" fontId="41" fillId="0" borderId="0"/>
    <xf numFmtId="171" fontId="41" fillId="0" borderId="0"/>
    <xf numFmtId="171" fontId="41" fillId="0" borderId="0"/>
    <xf numFmtId="171" fontId="41" fillId="0" borderId="0"/>
    <xf numFmtId="171" fontId="41" fillId="0" borderId="0"/>
    <xf numFmtId="171" fontId="41" fillId="0" borderId="0"/>
    <xf numFmtId="0" fontId="3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1" fontId="41"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0" borderId="0"/>
    <xf numFmtId="0" fontId="14" fillId="0" borderId="0"/>
    <xf numFmtId="0" fontId="18" fillId="0" borderId="0"/>
    <xf numFmtId="171" fontId="41" fillId="0" borderId="0"/>
    <xf numFmtId="0" fontId="14" fillId="0" borderId="0"/>
    <xf numFmtId="171" fontId="41"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2" fillId="0" borderId="0"/>
    <xf numFmtId="171" fontId="41" fillId="0" borderId="0"/>
    <xf numFmtId="0" fontId="14" fillId="0" borderId="0">
      <alignment vertical="top"/>
    </xf>
    <xf numFmtId="171" fontId="41" fillId="0" borderId="0"/>
    <xf numFmtId="0" fontId="14" fillId="0" borderId="0">
      <alignment vertical="top"/>
    </xf>
    <xf numFmtId="171" fontId="41" fillId="0" borderId="0"/>
    <xf numFmtId="0" fontId="14" fillId="0" borderId="0">
      <alignment vertical="top"/>
    </xf>
    <xf numFmtId="171" fontId="41" fillId="0" borderId="0"/>
    <xf numFmtId="0" fontId="14" fillId="0" borderId="0">
      <alignment vertical="top"/>
    </xf>
    <xf numFmtId="0" fontId="18" fillId="3" borderId="3" applyNumberFormat="0" applyFont="0" applyAlignment="0" applyProtection="0"/>
    <xf numFmtId="0" fontId="64" fillId="23" borderId="19" applyNumberFormat="0" applyAlignment="0" applyProtection="0"/>
    <xf numFmtId="40" fontId="65" fillId="29" borderId="0">
      <alignment horizontal="right"/>
    </xf>
    <xf numFmtId="0" fontId="66" fillId="29" borderId="0">
      <alignment horizontal="right"/>
    </xf>
    <xf numFmtId="0" fontId="67" fillId="29" borderId="20"/>
    <xf numFmtId="0" fontId="67" fillId="0" borderId="0" applyBorder="0">
      <alignment horizontal="centerContinuous"/>
    </xf>
    <xf numFmtId="0" fontId="68" fillId="0" borderId="0" applyBorder="0">
      <alignment horizontal="centerContinuous"/>
    </xf>
    <xf numFmtId="172" fontId="14" fillId="0" borderId="0" applyFont="0" applyFill="0" applyBorder="0" applyProtection="0">
      <alignment horizontal="right"/>
    </xf>
    <xf numFmtId="172" fontId="14" fillId="0" borderId="0" applyFont="0" applyFill="0" applyBorder="0" applyProtection="0">
      <alignment horizontal="right"/>
    </xf>
    <xf numFmtId="10" fontId="14" fillId="0" borderId="0" applyFont="0" applyFill="0" applyBorder="0" applyAlignment="0" applyProtection="0"/>
    <xf numFmtId="9" fontId="14"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0" fontId="14" fillId="0" borderId="0"/>
    <xf numFmtId="2" fontId="69" fillId="30" borderId="21" applyAlignment="0" applyProtection="0">
      <protection locked="0"/>
    </xf>
    <xf numFmtId="0" fontId="70" fillId="27" borderId="21" applyNumberFormat="0" applyAlignment="0" applyProtection="0"/>
    <xf numFmtId="0" fontId="71" fillId="31" borderId="15" applyNumberFormat="0" applyAlignment="0" applyProtection="0">
      <alignment horizontal="center" vertical="center"/>
    </xf>
    <xf numFmtId="4" fontId="63" fillId="32" borderId="19" applyNumberFormat="0" applyProtection="0">
      <alignment vertical="center"/>
    </xf>
    <xf numFmtId="4" fontId="72" fillId="32" borderId="19" applyNumberFormat="0" applyProtection="0">
      <alignment vertical="center"/>
    </xf>
    <xf numFmtId="4" fontId="63" fillId="32" borderId="19" applyNumberFormat="0" applyProtection="0">
      <alignment horizontal="left" vertical="center" indent="1"/>
    </xf>
    <xf numFmtId="4" fontId="63" fillId="32" borderId="19" applyNumberFormat="0" applyProtection="0">
      <alignment horizontal="left" vertical="center" indent="1"/>
    </xf>
    <xf numFmtId="0" fontId="14" fillId="33" borderId="19" applyNumberFormat="0" applyProtection="0">
      <alignment horizontal="left" vertical="center" indent="1"/>
    </xf>
    <xf numFmtId="4" fontId="63" fillId="34" borderId="19" applyNumberFormat="0" applyProtection="0">
      <alignment horizontal="right" vertical="center"/>
    </xf>
    <xf numFmtId="4" fontId="63" fillId="35" borderId="19" applyNumberFormat="0" applyProtection="0">
      <alignment horizontal="right" vertical="center"/>
    </xf>
    <xf numFmtId="4" fontId="63" fillId="36" borderId="19" applyNumberFormat="0" applyProtection="0">
      <alignment horizontal="right" vertical="center"/>
    </xf>
    <xf numFmtId="4" fontId="63" fillId="37" borderId="19" applyNumberFormat="0" applyProtection="0">
      <alignment horizontal="right" vertical="center"/>
    </xf>
    <xf numFmtId="4" fontId="63" fillId="38" borderId="19" applyNumberFormat="0" applyProtection="0">
      <alignment horizontal="right" vertical="center"/>
    </xf>
    <xf numFmtId="4" fontId="63" fillId="39" borderId="19" applyNumberFormat="0" applyProtection="0">
      <alignment horizontal="right" vertical="center"/>
    </xf>
    <xf numFmtId="4" fontId="63" fillId="40" borderId="19" applyNumberFormat="0" applyProtection="0">
      <alignment horizontal="right" vertical="center"/>
    </xf>
    <xf numFmtId="4" fontId="63" fillId="41" borderId="19" applyNumberFormat="0" applyProtection="0">
      <alignment horizontal="right" vertical="center"/>
    </xf>
    <xf numFmtId="4" fontId="63" fillId="42" borderId="19" applyNumberFormat="0" applyProtection="0">
      <alignment horizontal="right" vertical="center"/>
    </xf>
    <xf numFmtId="4" fontId="73" fillId="43" borderId="19" applyNumberFormat="0" applyProtection="0">
      <alignment horizontal="left" vertical="center" indent="1"/>
    </xf>
    <xf numFmtId="4" fontId="63" fillId="44" borderId="22" applyNumberFormat="0" applyProtection="0">
      <alignment horizontal="left" vertical="center" indent="1"/>
    </xf>
    <xf numFmtId="4" fontId="74" fillId="45" borderId="0" applyNumberFormat="0" applyProtection="0">
      <alignment horizontal="left" vertical="center" indent="1"/>
    </xf>
    <xf numFmtId="0" fontId="14" fillId="33" borderId="19" applyNumberFormat="0" applyProtection="0">
      <alignment horizontal="left" vertical="center" indent="1"/>
    </xf>
    <xf numFmtId="4" fontId="63" fillId="44" borderId="19" applyNumberFormat="0" applyProtection="0">
      <alignment horizontal="left" vertical="center" indent="1"/>
    </xf>
    <xf numFmtId="4" fontId="63" fillId="46" borderId="19" applyNumberFormat="0" applyProtection="0">
      <alignment horizontal="left" vertical="center" indent="1"/>
    </xf>
    <xf numFmtId="0" fontId="14" fillId="46" borderId="19" applyNumberFormat="0" applyProtection="0">
      <alignment horizontal="left" vertical="center" indent="1"/>
    </xf>
    <xf numFmtId="0" fontId="14" fillId="46" borderId="19" applyNumberFormat="0" applyProtection="0">
      <alignment horizontal="left" vertical="center" indent="1"/>
    </xf>
    <xf numFmtId="0" fontId="14" fillId="31" borderId="19" applyNumberFormat="0" applyProtection="0">
      <alignment horizontal="left" vertical="center" indent="1"/>
    </xf>
    <xf numFmtId="0" fontId="14" fillId="31" borderId="19" applyNumberFormat="0" applyProtection="0">
      <alignment horizontal="left" vertical="center" indent="1"/>
    </xf>
    <xf numFmtId="0" fontId="14" fillId="25" borderId="19" applyNumberFormat="0" applyProtection="0">
      <alignment horizontal="left" vertical="center" indent="1"/>
    </xf>
    <xf numFmtId="0" fontId="14" fillId="25" borderId="19" applyNumberFormat="0" applyProtection="0">
      <alignment horizontal="left" vertical="center" indent="1"/>
    </xf>
    <xf numFmtId="0" fontId="14" fillId="33" borderId="19" applyNumberFormat="0" applyProtection="0">
      <alignment horizontal="left" vertical="center" indent="1"/>
    </xf>
    <xf numFmtId="0" fontId="14" fillId="33" borderId="19" applyNumberFormat="0" applyProtection="0">
      <alignment horizontal="left" vertical="center" indent="1"/>
    </xf>
    <xf numFmtId="4" fontId="63" fillId="27" borderId="19" applyNumberFormat="0" applyProtection="0">
      <alignment vertical="center"/>
    </xf>
    <xf numFmtId="4" fontId="72" fillId="27" borderId="19" applyNumberFormat="0" applyProtection="0">
      <alignment vertical="center"/>
    </xf>
    <xf numFmtId="4" fontId="63" fillId="27" borderId="19" applyNumberFormat="0" applyProtection="0">
      <alignment horizontal="left" vertical="center" indent="1"/>
    </xf>
    <xf numFmtId="4" fontId="63" fillId="27" borderId="19" applyNumberFormat="0" applyProtection="0">
      <alignment horizontal="left" vertical="center" indent="1"/>
    </xf>
    <xf numFmtId="4" fontId="63" fillId="44" borderId="19" applyNumberFormat="0" applyProtection="0">
      <alignment horizontal="right" vertical="center"/>
    </xf>
    <xf numFmtId="4" fontId="72" fillId="44" borderId="19" applyNumberFormat="0" applyProtection="0">
      <alignment horizontal="right" vertical="center"/>
    </xf>
    <xf numFmtId="0" fontId="14" fillId="33" borderId="19" applyNumberFormat="0" applyProtection="0">
      <alignment horizontal="left" vertical="center" indent="1"/>
    </xf>
    <xf numFmtId="0" fontId="14" fillId="33" borderId="19" applyNumberFormat="0" applyProtection="0">
      <alignment horizontal="left" vertical="center" indent="1"/>
    </xf>
    <xf numFmtId="0" fontId="75" fillId="0" borderId="0"/>
    <xf numFmtId="4" fontId="76" fillId="44" borderId="19" applyNumberFormat="0" applyProtection="0">
      <alignment horizontal="right" vertical="center"/>
    </xf>
    <xf numFmtId="0" fontId="14" fillId="0" borderId="0"/>
    <xf numFmtId="0" fontId="77" fillId="29" borderId="5">
      <alignment horizontal="center"/>
    </xf>
    <xf numFmtId="3" fontId="78" fillId="29" borderId="0"/>
    <xf numFmtId="3" fontId="77" fillId="29" borderId="0"/>
    <xf numFmtId="0" fontId="78" fillId="29" borderId="0"/>
    <xf numFmtId="0" fontId="77" fillId="29" borderId="0"/>
    <xf numFmtId="0" fontId="78" fillId="29" borderId="0">
      <alignment horizontal="center"/>
    </xf>
    <xf numFmtId="0" fontId="79" fillId="0" borderId="0">
      <alignment wrapText="1"/>
    </xf>
    <xf numFmtId="0" fontId="79" fillId="0" borderId="0">
      <alignment wrapText="1"/>
    </xf>
    <xf numFmtId="0" fontId="79" fillId="0" borderId="0">
      <alignment wrapText="1"/>
    </xf>
    <xf numFmtId="0" fontId="79" fillId="0" borderId="0">
      <alignment wrapText="1"/>
    </xf>
    <xf numFmtId="0" fontId="80" fillId="47" borderId="0">
      <alignment horizontal="right" vertical="top" wrapText="1"/>
    </xf>
    <xf numFmtId="0" fontId="80" fillId="47" borderId="0">
      <alignment horizontal="right" vertical="top" wrapText="1"/>
    </xf>
    <xf numFmtId="0" fontId="80" fillId="47" borderId="0">
      <alignment horizontal="right" vertical="top" wrapText="1"/>
    </xf>
    <xf numFmtId="0" fontId="80" fillId="47" borderId="0">
      <alignment horizontal="right" vertical="top" wrapText="1"/>
    </xf>
    <xf numFmtId="0" fontId="81" fillId="0" borderId="0"/>
    <xf numFmtId="0" fontId="81" fillId="0" borderId="0"/>
    <xf numFmtId="0" fontId="81" fillId="0" borderId="0"/>
    <xf numFmtId="0" fontId="81" fillId="0" borderId="0"/>
    <xf numFmtId="0" fontId="82" fillId="0" borderId="0"/>
    <xf numFmtId="0" fontId="82" fillId="0" borderId="0"/>
    <xf numFmtId="0" fontId="82" fillId="0" borderId="0"/>
    <xf numFmtId="0" fontId="83" fillId="0" borderId="0"/>
    <xf numFmtId="0" fontId="83" fillId="0" borderId="0"/>
    <xf numFmtId="0" fontId="83" fillId="0" borderId="0"/>
    <xf numFmtId="173" fontId="29" fillId="0" borderId="0">
      <alignment wrapText="1"/>
      <protection locked="0"/>
    </xf>
    <xf numFmtId="173" fontId="29" fillId="0" borderId="0">
      <alignment wrapText="1"/>
      <protection locked="0"/>
    </xf>
    <xf numFmtId="173" fontId="80" fillId="48" borderId="0">
      <alignment wrapText="1"/>
      <protection locked="0"/>
    </xf>
    <xf numFmtId="173" fontId="80" fillId="48" borderId="0">
      <alignment wrapText="1"/>
      <protection locked="0"/>
    </xf>
    <xf numFmtId="173" fontId="80" fillId="48" borderId="0">
      <alignment wrapText="1"/>
      <protection locked="0"/>
    </xf>
    <xf numFmtId="173" fontId="80" fillId="48" borderId="0">
      <alignment wrapText="1"/>
      <protection locked="0"/>
    </xf>
    <xf numFmtId="173" fontId="29" fillId="0" borderId="0">
      <alignment wrapText="1"/>
      <protection locked="0"/>
    </xf>
    <xf numFmtId="174" fontId="29" fillId="0" borderId="0">
      <alignment wrapText="1"/>
      <protection locked="0"/>
    </xf>
    <xf numFmtId="174" fontId="29" fillId="0" borderId="0">
      <alignment wrapText="1"/>
      <protection locked="0"/>
    </xf>
    <xf numFmtId="174" fontId="29" fillId="0" borderId="0">
      <alignment wrapText="1"/>
      <protection locked="0"/>
    </xf>
    <xf numFmtId="174" fontId="80" fillId="48" borderId="0">
      <alignment wrapText="1"/>
      <protection locked="0"/>
    </xf>
    <xf numFmtId="174" fontId="80" fillId="48" borderId="0">
      <alignment wrapText="1"/>
      <protection locked="0"/>
    </xf>
    <xf numFmtId="174" fontId="80" fillId="48" borderId="0">
      <alignment wrapText="1"/>
      <protection locked="0"/>
    </xf>
    <xf numFmtId="174" fontId="80" fillId="48" borderId="0">
      <alignment wrapText="1"/>
      <protection locked="0"/>
    </xf>
    <xf numFmtId="174" fontId="80" fillId="48" borderId="0">
      <alignment wrapText="1"/>
      <protection locked="0"/>
    </xf>
    <xf numFmtId="174" fontId="29" fillId="0" borderId="0">
      <alignment wrapText="1"/>
      <protection locked="0"/>
    </xf>
    <xf numFmtId="175" fontId="29" fillId="0" borderId="0">
      <alignment wrapText="1"/>
      <protection locked="0"/>
    </xf>
    <xf numFmtId="175" fontId="29" fillId="0" borderId="0">
      <alignment wrapText="1"/>
      <protection locked="0"/>
    </xf>
    <xf numFmtId="175" fontId="80" fillId="48" borderId="0">
      <alignment wrapText="1"/>
      <protection locked="0"/>
    </xf>
    <xf numFmtId="175" fontId="80" fillId="48" borderId="0">
      <alignment wrapText="1"/>
      <protection locked="0"/>
    </xf>
    <xf numFmtId="175" fontId="80" fillId="48" borderId="0">
      <alignment wrapText="1"/>
      <protection locked="0"/>
    </xf>
    <xf numFmtId="175" fontId="80" fillId="48" borderId="0">
      <alignment wrapText="1"/>
      <protection locked="0"/>
    </xf>
    <xf numFmtId="175" fontId="29" fillId="0" borderId="0">
      <alignment wrapText="1"/>
      <protection locked="0"/>
    </xf>
    <xf numFmtId="176" fontId="80" fillId="47" borderId="23">
      <alignment wrapText="1"/>
    </xf>
    <xf numFmtId="176" fontId="80" fillId="47" borderId="23">
      <alignment wrapText="1"/>
    </xf>
    <xf numFmtId="176" fontId="80" fillId="47" borderId="23">
      <alignment wrapText="1"/>
    </xf>
    <xf numFmtId="177" fontId="80" fillId="47" borderId="23">
      <alignment wrapText="1"/>
    </xf>
    <xf numFmtId="177" fontId="80" fillId="47" borderId="23">
      <alignment wrapText="1"/>
    </xf>
    <xf numFmtId="177" fontId="80" fillId="47" borderId="23">
      <alignment wrapText="1"/>
    </xf>
    <xf numFmtId="177" fontId="80" fillId="47" borderId="23">
      <alignment wrapText="1"/>
    </xf>
    <xf numFmtId="178" fontId="80" fillId="47" borderId="23">
      <alignment wrapText="1"/>
    </xf>
    <xf numFmtId="178" fontId="80" fillId="47" borderId="23">
      <alignment wrapText="1"/>
    </xf>
    <xf numFmtId="178" fontId="80" fillId="47" borderId="23">
      <alignment wrapText="1"/>
    </xf>
    <xf numFmtId="0" fontId="81" fillId="0" borderId="24">
      <alignment horizontal="right"/>
    </xf>
    <xf numFmtId="0" fontId="81" fillId="0" borderId="24">
      <alignment horizontal="right"/>
    </xf>
    <xf numFmtId="0" fontId="81" fillId="0" borderId="24">
      <alignment horizontal="right"/>
    </xf>
    <xf numFmtId="0" fontId="81" fillId="0" borderId="24">
      <alignment horizontal="right"/>
    </xf>
    <xf numFmtId="40" fontId="84" fillId="0" borderId="0"/>
    <xf numFmtId="0" fontId="85" fillId="0" borderId="0" applyNumberFormat="0" applyFill="0" applyBorder="0" applyAlignment="0" applyProtection="0"/>
    <xf numFmtId="0" fontId="86" fillId="0" borderId="0" applyNumberFormat="0" applyFill="0" applyBorder="0" applyProtection="0">
      <alignment horizontal="left" vertical="center" indent="10"/>
    </xf>
    <xf numFmtId="0" fontId="86" fillId="0" borderId="0" applyNumberFormat="0" applyFill="0" applyBorder="0" applyProtection="0">
      <alignment horizontal="left" vertical="center" indent="10"/>
    </xf>
    <xf numFmtId="0" fontId="87" fillId="0" borderId="25" applyNumberFormat="0" applyFill="0" applyAlignment="0" applyProtection="0"/>
    <xf numFmtId="0" fontId="88" fillId="0" borderId="0" applyNumberFormat="0" applyFill="0" applyBorder="0" applyAlignment="0" applyProtection="0"/>
    <xf numFmtId="0" fontId="29" fillId="0" borderId="0"/>
    <xf numFmtId="0" fontId="16" fillId="0" borderId="0" applyNumberFormat="0" applyFill="0" applyBorder="0" applyAlignment="0" applyProtection="0"/>
    <xf numFmtId="9" fontId="18" fillId="0" borderId="0" applyFont="0" applyFill="0" applyBorder="0" applyAlignment="0" applyProtection="0"/>
    <xf numFmtId="0" fontId="19" fillId="0" borderId="0" applyNumberFormat="0" applyFill="0" applyBorder="0" applyAlignment="0" applyProtection="0"/>
    <xf numFmtId="43" fontId="18" fillId="0" borderId="0" applyFont="0" applyFill="0" applyBorder="0" applyAlignment="0" applyProtection="0"/>
    <xf numFmtId="0" fontId="137" fillId="0" borderId="0"/>
  </cellStyleXfs>
  <cellXfs count="283">
    <xf numFmtId="0" fontId="0" fillId="0" borderId="0" xfId="0"/>
    <xf numFmtId="0" fontId="2" fillId="2" borderId="0" xfId="0" applyFont="1" applyFill="1" applyAlignment="1">
      <alignment wrapText="1"/>
    </xf>
    <xf numFmtId="0" fontId="32" fillId="2" borderId="0" xfId="0" applyFont="1" applyFill="1" applyAlignment="1">
      <alignment wrapText="1"/>
    </xf>
    <xf numFmtId="0" fontId="100" fillId="2" borderId="0" xfId="0" applyFont="1" applyFill="1" applyAlignment="1" applyProtection="1">
      <alignment vertical="top" wrapText="1"/>
      <protection locked="0"/>
    </xf>
    <xf numFmtId="0" fontId="101" fillId="2" borderId="0" xfId="0" applyFont="1" applyFill="1" applyAlignment="1" applyProtection="1">
      <alignment vertical="top" wrapText="1"/>
      <protection locked="0"/>
    </xf>
    <xf numFmtId="0" fontId="99" fillId="2" borderId="0" xfId="0" applyFont="1" applyFill="1" applyAlignment="1">
      <alignment vertical="top" wrapText="1"/>
    </xf>
    <xf numFmtId="0" fontId="104" fillId="0" borderId="0" xfId="104" applyFont="1" applyFill="1" applyAlignment="1" applyProtection="1">
      <alignment vertical="center"/>
    </xf>
    <xf numFmtId="3" fontId="107" fillId="2" borderId="6" xfId="0" applyNumberFormat="1" applyFont="1" applyFill="1" applyBorder="1" applyAlignment="1">
      <alignment horizontal="right" vertical="center" wrapText="1"/>
    </xf>
    <xf numFmtId="0" fontId="102" fillId="2" borderId="0" xfId="384" applyFont="1" applyFill="1" applyAlignment="1">
      <alignment wrapText="1"/>
    </xf>
    <xf numFmtId="3" fontId="27" fillId="2" borderId="0" xfId="0" applyNumberFormat="1" applyFont="1" applyFill="1" applyAlignment="1">
      <alignment horizontal="right" vertical="center" wrapText="1"/>
    </xf>
    <xf numFmtId="0" fontId="10" fillId="2" borderId="0" xfId="0" applyFont="1" applyFill="1" applyAlignment="1">
      <alignment vertical="center" wrapText="1"/>
    </xf>
    <xf numFmtId="0" fontId="10" fillId="2" borderId="0" xfId="0" applyFont="1" applyFill="1" applyAlignment="1">
      <alignment vertical="top" wrapText="1"/>
    </xf>
    <xf numFmtId="0" fontId="10" fillId="2" borderId="0" xfId="0" applyFont="1" applyFill="1" applyAlignment="1">
      <alignment horizontal="left" vertical="center" wrapText="1"/>
    </xf>
    <xf numFmtId="0" fontId="89" fillId="2" borderId="0" xfId="384" applyFont="1" applyFill="1"/>
    <xf numFmtId="3" fontId="92" fillId="2" borderId="0" xfId="0" applyNumberFormat="1" applyFont="1" applyFill="1" applyAlignment="1">
      <alignment horizontal="right" vertical="center" wrapText="1"/>
    </xf>
    <xf numFmtId="3" fontId="2" fillId="2" borderId="0" xfId="0" applyNumberFormat="1" applyFont="1" applyFill="1" applyAlignment="1">
      <alignment vertical="center"/>
    </xf>
    <xf numFmtId="3" fontId="2" fillId="2" borderId="0" xfId="0" applyNumberFormat="1" applyFont="1" applyFill="1" applyAlignment="1">
      <alignment horizontal="right" vertical="center"/>
    </xf>
    <xf numFmtId="3" fontId="95" fillId="0" borderId="0" xfId="0" applyNumberFormat="1" applyFont="1" applyAlignment="1">
      <alignment horizontal="left" vertical="center" wrapText="1"/>
    </xf>
    <xf numFmtId="0" fontId="2" fillId="0" borderId="0" xfId="0" applyFont="1"/>
    <xf numFmtId="0" fontId="89" fillId="2" borderId="0" xfId="384" applyFont="1" applyFill="1" applyBorder="1" applyAlignment="1" applyProtection="1">
      <alignment horizontal="left"/>
    </xf>
    <xf numFmtId="0" fontId="0" fillId="2" borderId="0" xfId="0" applyFill="1"/>
    <xf numFmtId="0" fontId="10" fillId="2" borderId="0" xfId="0" applyFont="1" applyFill="1" applyAlignment="1">
      <alignment vertical="center"/>
    </xf>
    <xf numFmtId="0" fontId="92" fillId="2" borderId="0" xfId="0" applyFont="1" applyFill="1" applyAlignment="1">
      <alignment vertical="center"/>
    </xf>
    <xf numFmtId="0" fontId="92" fillId="2" borderId="0" xfId="0" applyFont="1" applyFill="1" applyAlignment="1">
      <alignment horizontal="center" vertical="center" wrapText="1"/>
    </xf>
    <xf numFmtId="0" fontId="92" fillId="2" borderId="2" xfId="0" applyFont="1" applyFill="1" applyBorder="1" applyAlignment="1">
      <alignment horizontal="center" vertical="center" wrapText="1"/>
    </xf>
    <xf numFmtId="0" fontId="27" fillId="2" borderId="0" xfId="0" applyFont="1" applyFill="1" applyAlignment="1">
      <alignment vertical="center" wrapText="1"/>
    </xf>
    <xf numFmtId="0" fontId="2" fillId="2" borderId="0" xfId="0" applyFont="1" applyFill="1"/>
    <xf numFmtId="0" fontId="2" fillId="2" borderId="0" xfId="0" applyFont="1" applyFill="1" applyAlignment="1">
      <alignment vertical="center"/>
    </xf>
    <xf numFmtId="179" fontId="92" fillId="2" borderId="0" xfId="0" applyNumberFormat="1" applyFont="1" applyFill="1" applyAlignment="1">
      <alignment horizontal="right" vertical="center" wrapText="1"/>
    </xf>
    <xf numFmtId="3" fontId="95" fillId="2" borderId="0" xfId="0" applyNumberFormat="1" applyFont="1" applyFill="1" applyAlignment="1">
      <alignment horizontal="left" vertical="center" wrapText="1"/>
    </xf>
    <xf numFmtId="180" fontId="2" fillId="2" borderId="0" xfId="0" applyNumberFormat="1" applyFont="1" applyFill="1"/>
    <xf numFmtId="10" fontId="92" fillId="2" borderId="0" xfId="0" applyNumberFormat="1" applyFont="1" applyFill="1" applyAlignment="1">
      <alignment horizontal="right" vertical="center" wrapText="1"/>
    </xf>
    <xf numFmtId="10" fontId="2" fillId="2" borderId="0" xfId="0" applyNumberFormat="1" applyFont="1" applyFill="1"/>
    <xf numFmtId="10" fontId="92" fillId="2" borderId="6" xfId="0" applyNumberFormat="1" applyFont="1" applyFill="1" applyBorder="1" applyAlignment="1">
      <alignment horizontal="right" vertical="center" wrapText="1"/>
    </xf>
    <xf numFmtId="10" fontId="2" fillId="2" borderId="6" xfId="0" applyNumberFormat="1" applyFont="1" applyFill="1" applyBorder="1"/>
    <xf numFmtId="0" fontId="21" fillId="2" borderId="0" xfId="0" applyFont="1" applyFill="1"/>
    <xf numFmtId="0" fontId="104" fillId="2" borderId="0" xfId="104" applyFont="1" applyFill="1" applyAlignment="1" applyProtection="1">
      <alignment vertical="center"/>
    </xf>
    <xf numFmtId="0" fontId="105" fillId="2" borderId="0" xfId="0" applyFont="1" applyFill="1"/>
    <xf numFmtId="0" fontId="104" fillId="2" borderId="0" xfId="0" applyFont="1" applyFill="1" applyAlignment="1">
      <alignment vertical="center"/>
    </xf>
    <xf numFmtId="0" fontId="92" fillId="0" borderId="0" xfId="0" applyFont="1" applyAlignment="1">
      <alignment vertical="center"/>
    </xf>
    <xf numFmtId="0" fontId="27" fillId="0" borderId="0" xfId="0" applyFont="1" applyAlignment="1">
      <alignment vertical="center" wrapText="1"/>
    </xf>
    <xf numFmtId="179" fontId="92" fillId="0" borderId="0" xfId="0" applyNumberFormat="1" applyFont="1" applyAlignment="1">
      <alignment horizontal="right" vertical="center" wrapText="1"/>
    </xf>
    <xf numFmtId="180" fontId="2" fillId="0" borderId="0" xfId="0" applyNumberFormat="1" applyFont="1"/>
    <xf numFmtId="10" fontId="2" fillId="0" borderId="0" xfId="0" applyNumberFormat="1" applyFont="1"/>
    <xf numFmtId="10" fontId="92" fillId="0" borderId="6" xfId="0" applyNumberFormat="1" applyFont="1" applyBorder="1" applyAlignment="1">
      <alignment horizontal="right" vertical="center" wrapText="1"/>
    </xf>
    <xf numFmtId="10" fontId="2" fillId="0" borderId="6" xfId="0" applyNumberFormat="1" applyFont="1" applyBorder="1"/>
    <xf numFmtId="0" fontId="21" fillId="0" borderId="0" xfId="0" applyFont="1"/>
    <xf numFmtId="0" fontId="10" fillId="0" borderId="0" xfId="0" applyFont="1"/>
    <xf numFmtId="0" fontId="105" fillId="0" borderId="0" xfId="0" applyFont="1"/>
    <xf numFmtId="0" fontId="104" fillId="0" borderId="0" xfId="0" applyFont="1" applyAlignment="1">
      <alignment vertical="center"/>
    </xf>
    <xf numFmtId="0" fontId="98" fillId="2" borderId="0" xfId="0" applyFont="1" applyFill="1" applyAlignment="1">
      <alignment vertical="center" wrapText="1"/>
    </xf>
    <xf numFmtId="0" fontId="102" fillId="2" borderId="0" xfId="384" applyFont="1" applyFill="1" applyAlignment="1">
      <alignment horizontal="left" vertical="top"/>
    </xf>
    <xf numFmtId="0" fontId="34" fillId="2" borderId="0" xfId="384" applyFont="1" applyFill="1" applyAlignment="1">
      <alignment horizontal="left" vertical="top"/>
    </xf>
    <xf numFmtId="0" fontId="90" fillId="2" borderId="0" xfId="384" applyFont="1" applyFill="1" applyAlignment="1">
      <alignment horizontal="left" vertical="top" wrapText="1"/>
    </xf>
    <xf numFmtId="0" fontId="102" fillId="2" borderId="0" xfId="384" applyFont="1" applyFill="1"/>
    <xf numFmtId="0" fontId="0" fillId="2" borderId="0" xfId="0" applyFill="1" applyAlignment="1">
      <alignment wrapText="1"/>
    </xf>
    <xf numFmtId="0" fontId="34" fillId="2" borderId="0" xfId="0" applyFont="1" applyFill="1" applyAlignment="1" applyProtection="1">
      <alignment horizontal="left" vertical="top" wrapText="1"/>
      <protection locked="0"/>
    </xf>
    <xf numFmtId="0" fontId="90" fillId="2" borderId="0" xfId="0" applyFont="1" applyFill="1" applyAlignment="1" applyProtection="1">
      <alignment horizontal="left" vertical="top" wrapText="1"/>
      <protection locked="0"/>
    </xf>
    <xf numFmtId="0" fontId="92" fillId="2" borderId="2" xfId="0" applyFont="1" applyFill="1" applyBorder="1" applyAlignment="1">
      <alignment horizontal="right" vertical="center" wrapText="1"/>
    </xf>
    <xf numFmtId="0" fontId="92" fillId="2" borderId="0" xfId="0" applyFont="1" applyFill="1" applyAlignment="1">
      <alignment horizontal="right" vertical="center"/>
    </xf>
    <xf numFmtId="0" fontId="90" fillId="2" borderId="0" xfId="0" applyFont="1" applyFill="1" applyAlignment="1">
      <alignment vertical="center" wrapText="1"/>
    </xf>
    <xf numFmtId="0" fontId="92" fillId="0" borderId="0" xfId="0" applyFont="1" applyAlignment="1">
      <alignment horizontal="right" vertical="center"/>
    </xf>
    <xf numFmtId="0" fontId="1" fillId="2" borderId="0" xfId="0" applyFont="1" applyFill="1" applyAlignment="1">
      <alignment vertical="center" wrapText="1"/>
    </xf>
    <xf numFmtId="0" fontId="9" fillId="2" borderId="0" xfId="0" applyFont="1" applyFill="1" applyAlignment="1">
      <alignment vertical="center" wrapText="1"/>
    </xf>
    <xf numFmtId="0" fontId="2" fillId="2" borderId="6" xfId="0" applyFont="1" applyFill="1" applyBorder="1" applyAlignment="1">
      <alignment vertical="center" wrapText="1"/>
    </xf>
    <xf numFmtId="0" fontId="27" fillId="2" borderId="1" xfId="0" applyFont="1" applyFill="1" applyBorder="1" applyAlignment="1">
      <alignment vertical="center" wrapText="1"/>
    </xf>
    <xf numFmtId="0" fontId="2" fillId="2" borderId="2" xfId="0" applyFont="1" applyFill="1" applyBorder="1" applyAlignment="1">
      <alignment horizontal="right" vertical="center" wrapText="1"/>
    </xf>
    <xf numFmtId="0" fontId="2" fillId="2" borderId="2" xfId="0" applyFont="1" applyFill="1" applyBorder="1" applyAlignment="1">
      <alignment vertical="center" wrapText="1"/>
    </xf>
    <xf numFmtId="0" fontId="32" fillId="2" borderId="0" xfId="0" applyFont="1" applyFill="1" applyAlignment="1">
      <alignment horizontal="center" vertical="center" wrapTex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92" fillId="2" borderId="0" xfId="0" applyFont="1" applyFill="1" applyAlignment="1">
      <alignment vertical="center" wrapText="1"/>
    </xf>
    <xf numFmtId="3" fontId="2" fillId="2" borderId="0" xfId="0" applyNumberFormat="1" applyFont="1" applyFill="1" applyAlignment="1">
      <alignment vertical="center" wrapText="1"/>
    </xf>
    <xf numFmtId="3" fontId="2" fillId="2" borderId="0" xfId="0" applyNumberFormat="1" applyFont="1" applyFill="1" applyAlignment="1">
      <alignment horizontal="right" vertical="center" wrapText="1"/>
    </xf>
    <xf numFmtId="3" fontId="32" fillId="2" borderId="0" xfId="0" applyNumberFormat="1" applyFont="1" applyFill="1" applyAlignment="1">
      <alignment vertical="center" wrapText="1"/>
    </xf>
    <xf numFmtId="0" fontId="32" fillId="2" borderId="0" xfId="0" applyFont="1" applyFill="1" applyAlignment="1">
      <alignment vertical="center" wrapText="1"/>
    </xf>
    <xf numFmtId="0" fontId="32" fillId="2" borderId="0" xfId="0" applyFont="1" applyFill="1" applyAlignment="1">
      <alignment horizontal="right" vertical="center" wrapText="1"/>
    </xf>
    <xf numFmtId="3" fontId="32" fillId="2" borderId="0" xfId="0" applyNumberFormat="1" applyFont="1" applyFill="1" applyAlignment="1">
      <alignment horizontal="right" vertical="center" wrapText="1"/>
    </xf>
    <xf numFmtId="0" fontId="2" fillId="2" borderId="0" xfId="0" applyFont="1" applyFill="1" applyAlignment="1">
      <alignment horizontal="right" vertical="center" wrapText="1"/>
    </xf>
    <xf numFmtId="0" fontId="112" fillId="2" borderId="0" xfId="0" applyFont="1" applyFill="1" applyAlignment="1">
      <alignment vertical="top" wrapText="1"/>
    </xf>
    <xf numFmtId="0" fontId="112" fillId="2" borderId="0" xfId="0" applyFont="1" applyFill="1" applyAlignment="1">
      <alignment horizontal="left" vertical="top" wrapText="1"/>
    </xf>
    <xf numFmtId="3" fontId="90" fillId="2" borderId="0" xfId="0" applyNumberFormat="1" applyFont="1" applyFill="1" applyAlignment="1">
      <alignment horizontal="right" vertical="center"/>
    </xf>
    <xf numFmtId="3" fontId="34" fillId="2" borderId="0" xfId="0" applyNumberFormat="1" applyFont="1" applyFill="1" applyAlignment="1">
      <alignment horizontal="right" vertical="center" wrapText="1"/>
    </xf>
    <xf numFmtId="0" fontId="34" fillId="2" borderId="0" xfId="0" applyFont="1" applyFill="1" applyAlignment="1">
      <alignment vertical="center" wrapText="1"/>
    </xf>
    <xf numFmtId="3" fontId="90" fillId="2" borderId="0" xfId="0" applyNumberFormat="1" applyFont="1" applyFill="1" applyAlignment="1">
      <alignment horizontal="right" vertical="center" wrapText="1"/>
    </xf>
    <xf numFmtId="0" fontId="108" fillId="2" borderId="6" xfId="0" applyFont="1" applyFill="1" applyBorder="1" applyAlignment="1">
      <alignment vertical="center" wrapText="1"/>
    </xf>
    <xf numFmtId="0" fontId="106" fillId="2" borderId="6" xfId="0" applyFont="1" applyFill="1" applyBorder="1" applyAlignment="1">
      <alignment vertical="center" wrapText="1"/>
    </xf>
    <xf numFmtId="0" fontId="10" fillId="2" borderId="6" xfId="0" applyFont="1" applyFill="1" applyBorder="1" applyAlignment="1">
      <alignment vertical="center" wrapText="1"/>
    </xf>
    <xf numFmtId="0" fontId="10" fillId="2" borderId="6" xfId="0" applyFont="1" applyFill="1" applyBorder="1" applyAlignment="1">
      <alignment horizontal="left" vertical="center" wrapText="1"/>
    </xf>
    <xf numFmtId="0" fontId="8" fillId="2" borderId="0" xfId="0" applyFont="1" applyFill="1" applyAlignment="1">
      <alignment vertical="center" wrapText="1"/>
    </xf>
    <xf numFmtId="3" fontId="8" fillId="2" borderId="0" xfId="0" applyNumberFormat="1" applyFont="1" applyFill="1" applyAlignment="1">
      <alignment horizontal="right" vertical="center" wrapText="1"/>
    </xf>
    <xf numFmtId="0" fontId="33" fillId="2" borderId="0" xfId="0" applyFont="1" applyFill="1" applyAlignment="1">
      <alignment horizontal="left" vertical="center"/>
    </xf>
    <xf numFmtId="3" fontId="1" fillId="2" borderId="0" xfId="0" applyNumberFormat="1" applyFont="1" applyFill="1" applyAlignment="1">
      <alignment horizontal="left" vertical="center" wrapText="1"/>
    </xf>
    <xf numFmtId="3" fontId="6" fillId="2" borderId="0" xfId="0" applyNumberFormat="1" applyFont="1" applyFill="1" applyAlignment="1">
      <alignment horizontal="left" vertical="center" wrapText="1"/>
    </xf>
    <xf numFmtId="0" fontId="27" fillId="2" borderId="0" xfId="0" applyFont="1" applyFill="1" applyAlignment="1">
      <alignment horizontal="center" vertical="center" wrapText="1"/>
    </xf>
    <xf numFmtId="0" fontId="92" fillId="2" borderId="1" xfId="0" applyFont="1" applyFill="1" applyBorder="1" applyAlignment="1">
      <alignment vertical="center" wrapText="1"/>
    </xf>
    <xf numFmtId="0" fontId="92" fillId="2" borderId="0" xfId="0" applyFont="1" applyFill="1" applyAlignment="1">
      <alignment horizontal="right" vertical="center" wrapText="1"/>
    </xf>
    <xf numFmtId="0" fontId="27" fillId="2" borderId="0" xfId="0" applyFont="1" applyFill="1" applyAlignment="1">
      <alignment horizontal="right" vertical="center" wrapText="1"/>
    </xf>
    <xf numFmtId="3" fontId="1" fillId="2" borderId="0" xfId="0" applyNumberFormat="1" applyFont="1" applyFill="1" applyAlignment="1">
      <alignment vertical="center" wrapText="1"/>
    </xf>
    <xf numFmtId="3" fontId="1" fillId="2" borderId="0" xfId="0" applyNumberFormat="1" applyFont="1" applyFill="1" applyAlignment="1">
      <alignment horizontal="right" vertical="center" wrapText="1"/>
    </xf>
    <xf numFmtId="3" fontId="6" fillId="2" borderId="0" xfId="0" applyNumberFormat="1" applyFont="1" applyFill="1" applyAlignment="1">
      <alignment horizontal="right" vertical="center" wrapText="1"/>
    </xf>
    <xf numFmtId="0" fontId="27" fillId="2" borderId="6" xfId="0" applyFont="1" applyFill="1" applyBorder="1" applyAlignment="1">
      <alignment vertical="center" wrapText="1"/>
    </xf>
    <xf numFmtId="0" fontId="27" fillId="2" borderId="6" xfId="0" applyFont="1" applyFill="1" applyBorder="1" applyAlignment="1">
      <alignment horizontal="right" vertical="center" wrapText="1"/>
    </xf>
    <xf numFmtId="0" fontId="1" fillId="2" borderId="0" xfId="0" applyFont="1" applyFill="1" applyAlignment="1">
      <alignment vertical="top" wrapText="1"/>
    </xf>
    <xf numFmtId="0" fontId="31" fillId="2" borderId="0" xfId="0" applyFont="1" applyFill="1" applyAlignment="1">
      <alignment vertical="center"/>
    </xf>
    <xf numFmtId="0" fontId="104" fillId="2" borderId="0" xfId="0" applyFont="1" applyFill="1" applyAlignment="1">
      <alignment horizontal="left" vertical="center"/>
    </xf>
    <xf numFmtId="0" fontId="104" fillId="2" borderId="0" xfId="0" applyFont="1" applyFill="1" applyAlignment="1">
      <alignment horizontal="left" vertical="center" wrapText="1"/>
    </xf>
    <xf numFmtId="0" fontId="31" fillId="2" borderId="0" xfId="0" applyFont="1" applyFill="1" applyAlignment="1">
      <alignment horizontal="left" vertical="center"/>
    </xf>
    <xf numFmtId="0" fontId="97" fillId="2" borderId="0" xfId="0" applyFont="1" applyFill="1" applyAlignment="1">
      <alignment vertical="center"/>
    </xf>
    <xf numFmtId="0" fontId="15" fillId="2" borderId="0" xfId="0" applyFont="1" applyFill="1" applyAlignment="1">
      <alignment horizontal="center" vertical="center" wrapText="1"/>
    </xf>
    <xf numFmtId="0" fontId="91" fillId="2" borderId="1" xfId="0" applyFont="1" applyFill="1" applyBorder="1" applyAlignment="1">
      <alignment vertical="top"/>
    </xf>
    <xf numFmtId="3" fontId="10" fillId="2" borderId="0" xfId="0" applyNumberFormat="1" applyFont="1" applyFill="1" applyAlignment="1">
      <alignment horizontal="right" vertical="center" wrapText="1"/>
    </xf>
    <xf numFmtId="3" fontId="12" fillId="2" borderId="0" xfId="0" applyNumberFormat="1" applyFont="1" applyFill="1" applyAlignment="1">
      <alignment horizontal="right" vertical="center" wrapText="1"/>
    </xf>
    <xf numFmtId="0" fontId="103" fillId="2" borderId="0" xfId="0" applyFont="1" applyFill="1" applyAlignment="1">
      <alignment vertical="center" wrapText="1"/>
    </xf>
    <xf numFmtId="0" fontId="26" fillId="0" borderId="6" xfId="0" applyFont="1" applyBorder="1"/>
    <xf numFmtId="0" fontId="92" fillId="0" borderId="6" xfId="0" applyFont="1" applyBorder="1" applyAlignment="1">
      <alignment vertical="center"/>
    </xf>
    <xf numFmtId="0" fontId="92" fillId="0" borderId="6" xfId="0" applyFont="1" applyBorder="1" applyAlignment="1">
      <alignment horizontal="center" vertical="center" wrapText="1"/>
    </xf>
    <xf numFmtId="0" fontId="92" fillId="0" borderId="0" xfId="0" applyFont="1" applyAlignment="1">
      <alignment horizontal="center" vertical="center"/>
    </xf>
    <xf numFmtId="0" fontId="92" fillId="0" borderId="2" xfId="0" applyFont="1" applyBorder="1" applyAlignment="1">
      <alignment horizontal="right" vertical="center" wrapText="1"/>
    </xf>
    <xf numFmtId="0" fontId="96" fillId="0" borderId="0" xfId="0" applyFont="1"/>
    <xf numFmtId="10" fontId="96" fillId="0" borderId="0" xfId="385" applyNumberFormat="1" applyFont="1" applyFill="1"/>
    <xf numFmtId="180" fontId="2" fillId="0" borderId="0" xfId="0" applyNumberFormat="1" applyFont="1" applyAlignment="1" applyProtection="1">
      <alignment horizontal="right" vertical="center" wrapText="1"/>
      <protection locked="0"/>
    </xf>
    <xf numFmtId="180" fontId="90" fillId="0" borderId="0" xfId="0" applyNumberFormat="1" applyFont="1" applyAlignment="1" applyProtection="1">
      <alignment horizontal="right" vertical="center" wrapText="1"/>
      <protection locked="0"/>
    </xf>
    <xf numFmtId="180" fontId="0" fillId="0" borderId="0" xfId="0" applyNumberFormat="1"/>
    <xf numFmtId="0" fontId="96" fillId="0" borderId="0" xfId="0" applyFont="1" applyAlignment="1">
      <alignment vertical="center"/>
    </xf>
    <xf numFmtId="10" fontId="92" fillId="0" borderId="0" xfId="0" applyNumberFormat="1" applyFont="1" applyAlignment="1">
      <alignment horizontal="right" vertical="center" wrapText="1"/>
    </xf>
    <xf numFmtId="0" fontId="0" fillId="0" borderId="0" xfId="0" applyAlignment="1">
      <alignment vertical="top"/>
    </xf>
    <xf numFmtId="0" fontId="28" fillId="0" borderId="0" xfId="0" applyFont="1" applyAlignment="1">
      <alignment vertical="top"/>
    </xf>
    <xf numFmtId="0" fontId="14" fillId="0" borderId="0" xfId="0" applyFont="1" applyAlignment="1">
      <alignment vertical="center"/>
    </xf>
    <xf numFmtId="0" fontId="115" fillId="2" borderId="0" xfId="0" applyFont="1" applyFill="1"/>
    <xf numFmtId="0" fontId="113" fillId="0" borderId="0" xfId="0" applyFont="1"/>
    <xf numFmtId="0" fontId="2" fillId="0" borderId="0" xfId="0" applyFont="1" applyAlignment="1">
      <alignment horizontal="right"/>
    </xf>
    <xf numFmtId="0" fontId="10" fillId="2" borderId="2" xfId="0" applyFont="1" applyFill="1" applyBorder="1" applyAlignment="1">
      <alignment horizontal="left" vertical="center" wrapText="1"/>
    </xf>
    <xf numFmtId="0" fontId="91" fillId="2" borderId="1" xfId="0" applyFont="1" applyFill="1" applyBorder="1" applyAlignment="1">
      <alignment vertical="top" wrapText="1"/>
    </xf>
    <xf numFmtId="0" fontId="91" fillId="2" borderId="0" xfId="0" applyFont="1" applyFill="1" applyAlignment="1">
      <alignment vertical="top" wrapText="1"/>
    </xf>
    <xf numFmtId="0" fontId="11" fillId="2" borderId="0" xfId="0" applyFont="1" applyFill="1" applyAlignment="1">
      <alignment vertical="top"/>
    </xf>
    <xf numFmtId="0" fontId="114" fillId="2" borderId="0" xfId="0" applyFont="1" applyFill="1" applyAlignment="1">
      <alignment vertical="center" wrapText="1"/>
    </xf>
    <xf numFmtId="0" fontId="12" fillId="2" borderId="0" xfId="0" applyFont="1" applyFill="1" applyAlignment="1">
      <alignment vertical="center" wrapText="1"/>
    </xf>
    <xf numFmtId="3" fontId="117" fillId="2" borderId="0" xfId="0" applyNumberFormat="1" applyFont="1" applyFill="1" applyAlignment="1">
      <alignment horizontal="right" vertical="center" wrapText="1"/>
    </xf>
    <xf numFmtId="0" fontId="114" fillId="2" borderId="0" xfId="0" applyFont="1" applyFill="1" applyAlignment="1">
      <alignment horizontal="right" vertical="center" wrapText="1"/>
    </xf>
    <xf numFmtId="0" fontId="117" fillId="2" borderId="0" xfId="0" applyFont="1" applyFill="1" applyAlignment="1">
      <alignment vertical="center" wrapText="1"/>
    </xf>
    <xf numFmtId="0" fontId="6" fillId="2" borderId="0" xfId="0" applyFont="1" applyFill="1" applyAlignment="1">
      <alignment vertical="center" wrapText="1"/>
    </xf>
    <xf numFmtId="0" fontId="119" fillId="2" borderId="0" xfId="0" applyFont="1" applyFill="1" applyAlignment="1">
      <alignment horizontal="left" vertical="center" wrapText="1"/>
    </xf>
    <xf numFmtId="0" fontId="120" fillId="2" borderId="0" xfId="0" applyFont="1" applyFill="1" applyAlignment="1">
      <alignment vertical="center" wrapText="1"/>
    </xf>
    <xf numFmtId="3" fontId="114" fillId="2" borderId="0" xfId="0" applyNumberFormat="1" applyFont="1" applyFill="1" applyAlignment="1">
      <alignment horizontal="right" vertical="center" wrapText="1"/>
    </xf>
    <xf numFmtId="3" fontId="114" fillId="2" borderId="0" xfId="0" applyNumberFormat="1" applyFont="1" applyFill="1" applyAlignment="1">
      <alignment vertical="center" wrapText="1"/>
    </xf>
    <xf numFmtId="0" fontId="33" fillId="0" borderId="0" xfId="0" applyFont="1" applyAlignment="1">
      <alignment horizontal="left" vertical="center" wrapText="1"/>
    </xf>
    <xf numFmtId="0" fontId="104" fillId="0" borderId="0" xfId="0" applyFont="1" applyAlignment="1">
      <alignment horizontal="left" vertical="center" wrapText="1"/>
    </xf>
    <xf numFmtId="0" fontId="30" fillId="2" borderId="0" xfId="0" applyFont="1" applyFill="1" applyAlignment="1">
      <alignment horizontal="center" vertical="top"/>
    </xf>
    <xf numFmtId="0" fontId="92" fillId="0" borderId="0" xfId="0" applyFont="1" applyAlignment="1">
      <alignment horizontal="right" vertical="center" wrapText="1"/>
    </xf>
    <xf numFmtId="10" fontId="0" fillId="0" borderId="0" xfId="385" applyNumberFormat="1" applyFont="1" applyFill="1"/>
    <xf numFmtId="181" fontId="105" fillId="2" borderId="0" xfId="0" applyNumberFormat="1" applyFont="1" applyFill="1"/>
    <xf numFmtId="10" fontId="105" fillId="2" borderId="0" xfId="385" applyNumberFormat="1" applyFont="1" applyFill="1"/>
    <xf numFmtId="0" fontId="27" fillId="2" borderId="0" xfId="0" applyFont="1" applyFill="1" applyAlignment="1">
      <alignment horizontal="left" vertical="center" wrapText="1"/>
    </xf>
    <xf numFmtId="3" fontId="92" fillId="0" borderId="0" xfId="0" applyNumberFormat="1" applyFont="1" applyAlignment="1">
      <alignment horizontal="right" vertical="center" wrapText="1"/>
    </xf>
    <xf numFmtId="3" fontId="30" fillId="2" borderId="0" xfId="0" applyNumberFormat="1" applyFont="1" applyFill="1" applyAlignment="1">
      <alignment horizontal="center" vertical="top" wrapText="1"/>
    </xf>
    <xf numFmtId="3" fontId="13" fillId="2" borderId="0" xfId="0" applyNumberFormat="1" applyFont="1" applyFill="1" applyAlignment="1">
      <alignment horizontal="center" vertical="top" wrapText="1"/>
    </xf>
    <xf numFmtId="0" fontId="0" fillId="2" borderId="0" xfId="0" applyFill="1" applyAlignment="1">
      <alignment vertical="top"/>
    </xf>
    <xf numFmtId="0" fontId="2" fillId="2" borderId="0" xfId="0" applyFont="1" applyFill="1" applyAlignment="1">
      <alignment horizontal="center" vertical="center" wrapText="1"/>
    </xf>
    <xf numFmtId="0" fontId="90" fillId="2" borderId="0" xfId="0" applyFont="1" applyFill="1" applyAlignment="1" applyProtection="1">
      <alignment vertical="top" wrapText="1"/>
      <protection locked="0"/>
    </xf>
    <xf numFmtId="0" fontId="34" fillId="2" borderId="0" xfId="0" applyFont="1" applyFill="1" applyAlignment="1" applyProtection="1">
      <alignment vertical="top" wrapText="1"/>
      <protection locked="0"/>
    </xf>
    <xf numFmtId="180" fontId="90" fillId="0" borderId="0" xfId="0" applyNumberFormat="1" applyFont="1"/>
    <xf numFmtId="0" fontId="122" fillId="2" borderId="0" xfId="0" applyFont="1" applyFill="1"/>
    <xf numFmtId="0" fontId="33" fillId="2" borderId="0" xfId="0" applyFont="1" applyFill="1" applyAlignment="1">
      <alignment horizontal="left"/>
    </xf>
    <xf numFmtId="0" fontId="34" fillId="2" borderId="0" xfId="0" applyFont="1" applyFill="1" applyAlignment="1">
      <alignment vertical="center"/>
    </xf>
    <xf numFmtId="0" fontId="90" fillId="2" borderId="0" xfId="0" applyFont="1" applyFill="1" applyAlignment="1">
      <alignment vertical="top"/>
    </xf>
    <xf numFmtId="0" fontId="90" fillId="2" borderId="0" xfId="0" applyFont="1" applyFill="1" applyAlignment="1">
      <alignment horizontal="left" wrapText="1"/>
    </xf>
    <xf numFmtId="0" fontId="90" fillId="2" borderId="0" xfId="0" applyFont="1" applyFill="1"/>
    <xf numFmtId="0" fontId="90" fillId="2" borderId="0" xfId="0" applyFont="1" applyFill="1" applyAlignment="1">
      <alignment horizontal="left" vertical="top"/>
    </xf>
    <xf numFmtId="0" fontId="123" fillId="2" borderId="0" xfId="384" applyFont="1" applyFill="1" applyAlignment="1">
      <alignment wrapText="1"/>
    </xf>
    <xf numFmtId="0" fontId="90" fillId="2" borderId="0" xfId="0" applyFont="1" applyFill="1" applyAlignment="1">
      <alignment wrapText="1"/>
    </xf>
    <xf numFmtId="0" fontId="123" fillId="2" borderId="0" xfId="384" applyFont="1" applyFill="1" applyAlignment="1">
      <alignment vertical="top" wrapText="1"/>
    </xf>
    <xf numFmtId="0" fontId="33" fillId="2" borderId="0" xfId="0" applyFont="1" applyFill="1" applyAlignment="1">
      <alignment vertical="center"/>
    </xf>
    <xf numFmtId="0" fontId="123" fillId="2" borderId="0" xfId="384" applyFont="1" applyFill="1" applyAlignment="1">
      <alignment vertical="center" wrapText="1"/>
    </xf>
    <xf numFmtId="0" fontId="90" fillId="2" borderId="0" xfId="0" applyFont="1" applyFill="1" applyAlignment="1">
      <alignment vertical="top" wrapText="1"/>
    </xf>
    <xf numFmtId="0" fontId="118" fillId="2" borderId="0" xfId="0" applyFont="1" applyFill="1" applyAlignment="1">
      <alignment vertical="center" wrapText="1"/>
    </xf>
    <xf numFmtId="0" fontId="11" fillId="2" borderId="0" xfId="0" applyFont="1" applyFill="1" applyAlignment="1">
      <alignment vertical="center" wrapText="1"/>
    </xf>
    <xf numFmtId="0" fontId="11" fillId="2" borderId="0" xfId="0" applyFont="1" applyFill="1" applyAlignment="1">
      <alignment horizontal="left" vertical="center" wrapText="1"/>
    </xf>
    <xf numFmtId="0" fontId="11" fillId="2" borderId="0" xfId="0" applyFont="1" applyFill="1" applyAlignment="1">
      <alignment vertical="top" wrapText="1"/>
    </xf>
    <xf numFmtId="0" fontId="11" fillId="2" borderId="0" xfId="0" applyFont="1" applyFill="1" applyAlignment="1">
      <alignment horizontal="left" vertical="top" wrapText="1"/>
    </xf>
    <xf numFmtId="0" fontId="126" fillId="2" borderId="0" xfId="384" applyFont="1" applyFill="1" applyAlignment="1">
      <alignment vertical="center"/>
    </xf>
    <xf numFmtId="0" fontId="115" fillId="0" borderId="0" xfId="0" applyFont="1"/>
    <xf numFmtId="0" fontId="124" fillId="0" borderId="0" xfId="0" applyFont="1"/>
    <xf numFmtId="0" fontId="127" fillId="0" borderId="0" xfId="0" applyFont="1"/>
    <xf numFmtId="0" fontId="124" fillId="2" borderId="0" xfId="0" applyFont="1" applyFill="1"/>
    <xf numFmtId="0" fontId="127" fillId="2" borderId="0" xfId="0" applyFont="1" applyFill="1"/>
    <xf numFmtId="0" fontId="124" fillId="2" borderId="0" xfId="0" applyFont="1" applyFill="1" applyAlignment="1">
      <alignment vertical="top" wrapText="1"/>
    </xf>
    <xf numFmtId="0" fontId="90" fillId="0" borderId="0" xfId="0" applyFont="1" applyAlignment="1">
      <alignment vertical="center" wrapText="1"/>
    </xf>
    <xf numFmtId="0" fontId="102" fillId="0" borderId="0" xfId="384" applyFont="1"/>
    <xf numFmtId="0" fontId="2" fillId="2" borderId="0" xfId="0" applyFont="1" applyFill="1" applyAlignment="1">
      <alignment horizontal="right"/>
    </xf>
    <xf numFmtId="3" fontId="93" fillId="2" borderId="0" xfId="0" applyNumberFormat="1" applyFont="1" applyFill="1" applyAlignment="1">
      <alignment horizontal="left" vertical="center" wrapText="1"/>
    </xf>
    <xf numFmtId="0" fontId="6" fillId="0" borderId="0" xfId="0" applyFont="1"/>
    <xf numFmtId="0" fontId="92" fillId="2" borderId="0" xfId="0" applyFont="1" applyFill="1" applyAlignment="1">
      <alignment horizontal="right" vertical="center" wrapText="1"/>
    </xf>
    <xf numFmtId="0" fontId="104" fillId="2" borderId="0" xfId="0" applyFont="1" applyFill="1" applyAlignment="1">
      <alignment horizontal="left" vertical="center" wrapText="1"/>
    </xf>
    <xf numFmtId="0" fontId="90" fillId="0" borderId="0" xfId="0" applyFont="1" applyFill="1" applyAlignment="1">
      <alignment vertical="center" wrapText="1"/>
    </xf>
    <xf numFmtId="0" fontId="27" fillId="0" borderId="0" xfId="0" applyFont="1" applyFill="1" applyAlignment="1">
      <alignment vertical="center" wrapText="1"/>
    </xf>
    <xf numFmtId="0" fontId="92" fillId="0" borderId="0" xfId="0" applyFont="1" applyFill="1" applyAlignment="1">
      <alignment vertical="center" wrapText="1"/>
    </xf>
    <xf numFmtId="182" fontId="15" fillId="0" borderId="0" xfId="387" applyNumberFormat="1" applyFont="1" applyBorder="1" applyAlignment="1">
      <alignment horizontal="right" vertical="center" wrapText="1"/>
    </xf>
    <xf numFmtId="0" fontId="0" fillId="0" borderId="0" xfId="0" applyFill="1" applyAlignment="1">
      <alignment wrapText="1"/>
    </xf>
    <xf numFmtId="0" fontId="126" fillId="2" borderId="0" xfId="384" applyFont="1" applyFill="1" applyAlignment="1" applyProtection="1">
      <alignment vertical="center" wrapText="1"/>
    </xf>
    <xf numFmtId="0" fontId="125" fillId="0" borderId="0" xfId="384" applyFont="1" applyFill="1" applyBorder="1" applyAlignment="1">
      <alignment vertical="top" wrapText="1"/>
    </xf>
    <xf numFmtId="0" fontId="10" fillId="0" borderId="0" xfId="0" applyFont="1" applyFill="1" applyAlignment="1">
      <alignment vertical="center" wrapText="1"/>
    </xf>
    <xf numFmtId="0" fontId="16" fillId="0" borderId="0" xfId="384" applyFill="1" applyAlignment="1">
      <alignment horizontal="left" vertical="top" wrapText="1"/>
    </xf>
    <xf numFmtId="0" fontId="125" fillId="0" borderId="0" xfId="384" applyFont="1" applyFill="1" applyAlignment="1">
      <alignment horizontal="left" vertical="top" wrapText="1"/>
    </xf>
    <xf numFmtId="0" fontId="30" fillId="0" borderId="0" xfId="0" applyFont="1" applyFill="1" applyAlignment="1">
      <alignment horizontal="left" vertical="top" wrapText="1"/>
    </xf>
    <xf numFmtId="0" fontId="132" fillId="2" borderId="0" xfId="384" applyFont="1" applyFill="1"/>
    <xf numFmtId="180" fontId="2" fillId="0" borderId="0" xfId="0" applyNumberFormat="1" applyFont="1" applyFill="1"/>
    <xf numFmtId="10" fontId="2" fillId="0" borderId="0" xfId="0" applyNumberFormat="1" applyFont="1" applyFill="1"/>
    <xf numFmtId="10" fontId="2" fillId="0" borderId="6" xfId="0" applyNumberFormat="1" applyFont="1" applyFill="1" applyBorder="1"/>
    <xf numFmtId="180" fontId="90" fillId="0" borderId="0" xfId="0" applyNumberFormat="1" applyFont="1" applyFill="1" applyAlignment="1" applyProtection="1">
      <alignment horizontal="right" vertical="center" wrapText="1"/>
      <protection locked="0"/>
    </xf>
    <xf numFmtId="0" fontId="0" fillId="0" borderId="0" xfId="0" applyFill="1"/>
    <xf numFmtId="3" fontId="92" fillId="2" borderId="0" xfId="0" applyNumberFormat="1" applyFont="1" applyFill="1" applyAlignment="1">
      <alignment horizontal="right" vertical="center"/>
    </xf>
    <xf numFmtId="0" fontId="34" fillId="0" borderId="0" xfId="0" applyFont="1" applyFill="1" applyAlignment="1">
      <alignment vertical="center"/>
    </xf>
    <xf numFmtId="0" fontId="90" fillId="0" borderId="0" xfId="0" applyFont="1" applyFill="1"/>
    <xf numFmtId="0" fontId="90" fillId="0" borderId="0" xfId="0" applyFont="1" applyFill="1" applyAlignment="1">
      <alignment vertical="top"/>
    </xf>
    <xf numFmtId="0" fontId="123" fillId="0" borderId="0" xfId="384" applyFont="1" applyFill="1" applyAlignment="1">
      <alignment vertical="top" wrapText="1"/>
    </xf>
    <xf numFmtId="0" fontId="90" fillId="0" borderId="0" xfId="0" applyFont="1" applyFill="1" applyAlignment="1">
      <alignment wrapText="1"/>
    </xf>
    <xf numFmtId="0" fontId="125" fillId="0" borderId="0" xfId="384" applyFont="1" applyFill="1" applyAlignment="1">
      <alignment horizontal="left" vertical="top" wrapText="1"/>
    </xf>
    <xf numFmtId="3" fontId="2" fillId="0" borderId="0" xfId="0" applyNumberFormat="1" applyFont="1" applyFill="1" applyAlignment="1">
      <alignment vertical="center"/>
    </xf>
    <xf numFmtId="3" fontId="2" fillId="0" borderId="0" xfId="0" applyNumberFormat="1" applyFont="1" applyFill="1" applyAlignment="1">
      <alignment horizontal="right" vertical="center"/>
    </xf>
    <xf numFmtId="3" fontId="2" fillId="0" borderId="0" xfId="0" applyNumberFormat="1" applyFont="1" applyFill="1" applyAlignment="1">
      <alignment vertical="center" wrapText="1"/>
    </xf>
    <xf numFmtId="0" fontId="11" fillId="0" borderId="0" xfId="0" applyFont="1" applyFill="1" applyAlignment="1">
      <alignment horizontal="left" vertical="top" wrapText="1"/>
    </xf>
    <xf numFmtId="0" fontId="125" fillId="0" borderId="0" xfId="384" applyFont="1" applyFill="1" applyAlignment="1">
      <alignment vertical="top"/>
    </xf>
    <xf numFmtId="0" fontId="11" fillId="2" borderId="0" xfId="0" applyFont="1" applyFill="1" applyAlignment="1">
      <alignment vertical="center"/>
    </xf>
    <xf numFmtId="0" fontId="123" fillId="2" borderId="0" xfId="384" applyFont="1" applyFill="1" applyAlignment="1">
      <alignment horizontal="left" vertical="top" wrapText="1"/>
    </xf>
    <xf numFmtId="0" fontId="10" fillId="0" borderId="0" xfId="0" applyFont="1" applyFill="1" applyAlignment="1">
      <alignment horizontal="left" vertical="center"/>
    </xf>
    <xf numFmtId="0" fontId="10" fillId="0" borderId="0" xfId="0" applyFont="1" applyFill="1" applyAlignment="1">
      <alignment vertical="center"/>
    </xf>
    <xf numFmtId="3" fontId="2" fillId="0" borderId="0" xfId="0" applyNumberFormat="1" applyFont="1" applyFill="1" applyAlignment="1">
      <alignment horizontal="right" vertical="center" wrapText="1"/>
    </xf>
    <xf numFmtId="0" fontId="1" fillId="0" borderId="0" xfId="0" applyFont="1" applyFill="1" applyAlignment="1">
      <alignment horizontal="left" vertical="center"/>
    </xf>
    <xf numFmtId="0" fontId="133" fillId="0" borderId="0" xfId="0" applyFont="1" applyFill="1"/>
    <xf numFmtId="0" fontId="1" fillId="0" borderId="0" xfId="0" applyFont="1" applyFill="1" applyAlignment="1">
      <alignment vertical="center"/>
    </xf>
    <xf numFmtId="0" fontId="0" fillId="0" borderId="0" xfId="0" applyFill="1" applyAlignment="1">
      <alignment vertical="top"/>
    </xf>
    <xf numFmtId="3" fontId="112" fillId="2" borderId="0" xfId="0" applyNumberFormat="1" applyFont="1" applyFill="1" applyAlignment="1">
      <alignment horizontal="left" vertical="center" wrapText="1"/>
    </xf>
    <xf numFmtId="183" fontId="0" fillId="2" borderId="0" xfId="385" applyNumberFormat="1" applyFont="1" applyFill="1"/>
    <xf numFmtId="0" fontId="121" fillId="2" borderId="0" xfId="0" applyFont="1" applyFill="1" applyAlignment="1">
      <alignment horizontal="left" vertical="center" wrapText="1"/>
    </xf>
    <xf numFmtId="0" fontId="111" fillId="2" borderId="0" xfId="0" applyFont="1" applyFill="1" applyAlignment="1">
      <alignment horizontal="left" vertical="center" wrapText="1"/>
    </xf>
    <xf numFmtId="183" fontId="0" fillId="0" borderId="0" xfId="385" applyNumberFormat="1" applyFont="1"/>
    <xf numFmtId="0" fontId="104" fillId="0" borderId="0" xfId="384" applyFont="1" applyFill="1" applyAlignment="1">
      <alignment horizontal="left" vertical="top" wrapText="1"/>
    </xf>
    <xf numFmtId="0" fontId="124" fillId="2" borderId="0" xfId="0" applyFont="1" applyFill="1" applyAlignment="1">
      <alignment horizontal="left" vertical="top" wrapText="1"/>
    </xf>
    <xf numFmtId="0" fontId="104" fillId="2" borderId="0" xfId="0" applyFont="1" applyFill="1" applyAlignment="1">
      <alignment vertical="center" wrapText="1"/>
    </xf>
    <xf numFmtId="0" fontId="10" fillId="2" borderId="0" xfId="0" applyFont="1" applyFill="1"/>
    <xf numFmtId="0" fontId="92" fillId="0" borderId="0" xfId="0" applyFont="1" applyBorder="1" applyAlignment="1">
      <alignment horizontal="center" vertical="center" wrapText="1"/>
    </xf>
    <xf numFmtId="0" fontId="92" fillId="0" borderId="0" xfId="0" applyFont="1" applyBorder="1" applyAlignment="1">
      <alignment horizontal="right" vertical="center" wrapText="1"/>
    </xf>
    <xf numFmtId="10" fontId="92" fillId="0" borderId="0" xfId="0" applyNumberFormat="1" applyFont="1" applyBorder="1" applyAlignment="1">
      <alignment horizontal="right" vertical="center" wrapText="1"/>
    </xf>
    <xf numFmtId="0" fontId="2" fillId="0" borderId="0" xfId="0" applyFont="1" applyFill="1" applyAlignment="1">
      <alignment wrapText="1"/>
    </xf>
    <xf numFmtId="0" fontId="89" fillId="2" borderId="0" xfId="384" applyFont="1" applyFill="1" applyBorder="1" applyAlignment="1" applyProtection="1">
      <alignment horizontal="left"/>
    </xf>
    <xf numFmtId="0" fontId="92" fillId="2" borderId="0" xfId="0" applyFont="1" applyFill="1" applyAlignment="1">
      <alignment horizontal="right" vertical="center" wrapText="1"/>
    </xf>
    <xf numFmtId="0" fontId="104" fillId="2" borderId="0" xfId="0" applyFont="1" applyFill="1" applyAlignment="1">
      <alignment horizontal="left" vertical="center" wrapText="1"/>
    </xf>
    <xf numFmtId="0" fontId="33" fillId="2" borderId="0" xfId="0" applyFont="1" applyFill="1" applyAlignment="1">
      <alignment horizontal="left" vertical="center" wrapText="1"/>
    </xf>
    <xf numFmtId="0" fontId="89" fillId="0" borderId="0" xfId="384" applyFont="1" applyFill="1" applyBorder="1" applyAlignment="1" applyProtection="1">
      <alignment horizontal="left"/>
    </xf>
    <xf numFmtId="0" fontId="33" fillId="0" borderId="0" xfId="0" applyFont="1" applyAlignment="1">
      <alignment horizontal="left" vertical="center" wrapText="1"/>
    </xf>
    <xf numFmtId="0" fontId="104" fillId="0" borderId="0" xfId="0" applyFont="1" applyAlignment="1">
      <alignment horizontal="left" vertical="center" wrapText="1"/>
    </xf>
    <xf numFmtId="0" fontId="126" fillId="2" borderId="0" xfId="384" applyFont="1" applyFill="1" applyAlignment="1" applyProtection="1">
      <alignment horizontal="left" vertical="center" wrapText="1"/>
    </xf>
    <xf numFmtId="0" fontId="33" fillId="2" borderId="0" xfId="0" applyFont="1" applyFill="1" applyAlignment="1">
      <alignment horizontal="left" vertical="center"/>
    </xf>
    <xf numFmtId="0" fontId="11" fillId="0" borderId="0" xfId="0" applyFont="1" applyFill="1" applyAlignment="1">
      <alignment horizontal="left" vertical="center" wrapText="1"/>
    </xf>
    <xf numFmtId="0" fontId="109" fillId="0" borderId="0" xfId="0" applyFont="1" applyFill="1" applyAlignment="1">
      <alignment horizontal="left" vertical="center" wrapText="1"/>
    </xf>
    <xf numFmtId="0" fontId="116" fillId="2" borderId="0" xfId="20" applyFont="1" applyFill="1" applyAlignment="1">
      <alignment horizontal="left" vertical="center" wrapText="1"/>
    </xf>
    <xf numFmtId="0" fontId="110" fillId="2" borderId="0" xfId="0" applyFont="1" applyFill="1" applyAlignment="1">
      <alignment horizontal="left" vertical="top" wrapText="1"/>
    </xf>
    <xf numFmtId="0" fontId="109" fillId="0" borderId="0" xfId="0" applyFont="1" applyFill="1" applyAlignment="1">
      <alignment horizontal="left" vertical="top" wrapText="1"/>
    </xf>
    <xf numFmtId="0" fontId="125" fillId="0" borderId="0" xfId="384" applyFont="1" applyFill="1" applyAlignment="1">
      <alignment horizontal="left" vertical="top" wrapText="1"/>
    </xf>
    <xf numFmtId="0" fontId="110" fillId="0" borderId="0" xfId="0" applyFont="1" applyFill="1" applyAlignment="1">
      <alignment horizontal="left" vertical="top" wrapText="1"/>
    </xf>
    <xf numFmtId="0" fontId="124" fillId="0" borderId="0" xfId="0" applyFont="1" applyFill="1" applyAlignment="1">
      <alignment horizontal="left" vertical="top" wrapText="1"/>
    </xf>
    <xf numFmtId="0" fontId="104" fillId="0" borderId="0" xfId="384" applyFont="1" applyFill="1" applyAlignment="1">
      <alignment horizontal="left" vertical="top" wrapText="1"/>
    </xf>
    <xf numFmtId="0" fontId="10" fillId="2" borderId="0" xfId="0" applyFont="1" applyFill="1" applyAlignment="1">
      <alignment horizontal="left" vertical="center" wrapText="1"/>
    </xf>
    <xf numFmtId="3" fontId="30" fillId="2" borderId="1" xfId="0" applyNumberFormat="1" applyFont="1" applyFill="1" applyBorder="1" applyAlignment="1">
      <alignment horizontal="center" vertical="top" wrapText="1"/>
    </xf>
    <xf numFmtId="3" fontId="13" fillId="2" borderId="1" xfId="0" applyNumberFormat="1" applyFont="1" applyFill="1" applyBorder="1" applyAlignment="1">
      <alignment horizontal="center" vertical="top" wrapText="1"/>
    </xf>
    <xf numFmtId="0" fontId="2" fillId="2" borderId="6" xfId="0" applyFont="1" applyFill="1" applyBorder="1" applyAlignment="1">
      <alignment horizontal="right" vertical="center" wrapText="1"/>
    </xf>
    <xf numFmtId="0" fontId="104" fillId="2" borderId="0" xfId="0" applyFont="1" applyFill="1" applyAlignment="1">
      <alignment horizontal="left" vertical="center"/>
    </xf>
    <xf numFmtId="0" fontId="116" fillId="2" borderId="0" xfId="0" applyFont="1" applyFill="1" applyAlignment="1">
      <alignment horizontal="left" vertical="center" wrapText="1"/>
    </xf>
    <xf numFmtId="0" fontId="104" fillId="2" borderId="0" xfId="0" applyFont="1" applyFill="1" applyAlignment="1">
      <alignment horizontal="left" vertical="top" wrapText="1"/>
    </xf>
    <xf numFmtId="0" fontId="27" fillId="2" borderId="0" xfId="0" applyFont="1" applyFill="1" applyAlignment="1">
      <alignment horizontal="left" vertical="center" wrapText="1"/>
    </xf>
    <xf numFmtId="0" fontId="30" fillId="2" borderId="1" xfId="0" applyFont="1" applyFill="1" applyBorder="1" applyAlignment="1">
      <alignment horizontal="right" vertical="top"/>
    </xf>
    <xf numFmtId="0" fontId="11" fillId="2" borderId="1" xfId="0" applyFont="1" applyFill="1" applyBorder="1" applyAlignment="1">
      <alignment horizontal="right" vertical="top"/>
    </xf>
    <xf numFmtId="0" fontId="104" fillId="0" borderId="0" xfId="0" applyFont="1" applyFill="1" applyAlignment="1">
      <alignment horizontal="left" vertical="center"/>
    </xf>
    <xf numFmtId="0" fontId="104" fillId="0" borderId="0" xfId="0" applyFont="1" applyFill="1" applyAlignment="1">
      <alignment horizontal="left" vertical="center" wrapText="1"/>
    </xf>
    <xf numFmtId="0" fontId="2" fillId="2" borderId="0" xfId="0" applyFont="1" applyFill="1" applyAlignment="1">
      <alignment vertical="center" wrapText="1"/>
    </xf>
    <xf numFmtId="0" fontId="34" fillId="2" borderId="0" xfId="0" applyFont="1" applyFill="1" applyAlignment="1">
      <alignment vertical="center" wrapText="1"/>
    </xf>
    <xf numFmtId="0" fontId="27" fillId="2" borderId="0" xfId="0" applyFont="1" applyFill="1" applyAlignment="1">
      <alignment vertical="center" wrapText="1"/>
    </xf>
    <xf numFmtId="0" fontId="33" fillId="2" borderId="0" xfId="0" applyFont="1" applyFill="1" applyAlignment="1">
      <alignment horizontal="left"/>
    </xf>
    <xf numFmtId="0" fontId="34" fillId="2" borderId="0" xfId="0" applyFont="1" applyFill="1" applyAlignment="1">
      <alignment horizontal="left" vertical="center"/>
    </xf>
    <xf numFmtId="0" fontId="134" fillId="0" borderId="0" xfId="0" applyFont="1" applyFill="1" applyAlignment="1">
      <alignment horizontal="center" wrapText="1"/>
    </xf>
    <xf numFmtId="0" fontId="12" fillId="0" borderId="0" xfId="384" applyFont="1" applyFill="1"/>
    <xf numFmtId="0" fontId="34" fillId="0" borderId="0" xfId="0" applyFont="1" applyFill="1" applyAlignment="1">
      <alignment vertical="center" wrapText="1"/>
    </xf>
  </cellXfs>
  <cellStyles count="389">
    <cellStyle name="%" xfId="21" xr:uid="{00000000-0005-0000-0000-000000000000}"/>
    <cellStyle name="% 2" xfId="22" xr:uid="{00000000-0005-0000-0000-000001000000}"/>
    <cellStyle name="%_PEF FSBR2011" xfId="23" xr:uid="{00000000-0005-0000-0000-000002000000}"/>
    <cellStyle name="]_x000d__x000a_Zoomed=1_x000d__x000a_Row=0_x000d__x000a_Column=0_x000d__x000a_Height=0_x000d__x000a_Width=0_x000d__x000a_FontName=FoxFont_x000d__x000a_FontStyle=0_x000d__x000a_FontSize=9_x000d__x000a_PrtFontName=FoxPrin" xfId="24" xr:uid="{00000000-0005-0000-0000-000003000000}"/>
    <cellStyle name="_TableHead" xfId="25" xr:uid="{00000000-0005-0000-0000-000004000000}"/>
    <cellStyle name="1dp" xfId="26" xr:uid="{00000000-0005-0000-0000-000005000000}"/>
    <cellStyle name="1dp 2" xfId="27" xr:uid="{00000000-0005-0000-0000-000006000000}"/>
    <cellStyle name="20% - Accent1 2" xfId="28" xr:uid="{00000000-0005-0000-0000-000007000000}"/>
    <cellStyle name="20% - Accent2 2" xfId="29" xr:uid="{00000000-0005-0000-0000-000008000000}"/>
    <cellStyle name="20% - Accent3 2" xfId="30" xr:uid="{00000000-0005-0000-0000-000009000000}"/>
    <cellStyle name="20% - Accent4 2" xfId="31" xr:uid="{00000000-0005-0000-0000-00000A000000}"/>
    <cellStyle name="20% - Accent5 2" xfId="32" xr:uid="{00000000-0005-0000-0000-00000B000000}"/>
    <cellStyle name="20% - Accent6 2" xfId="33" xr:uid="{00000000-0005-0000-0000-00000C000000}"/>
    <cellStyle name="3dp" xfId="34" xr:uid="{00000000-0005-0000-0000-00000D000000}"/>
    <cellStyle name="3dp 2" xfId="35" xr:uid="{00000000-0005-0000-0000-00000E000000}"/>
    <cellStyle name="40% - Accent1 2" xfId="36" xr:uid="{00000000-0005-0000-0000-00000F000000}"/>
    <cellStyle name="40% - Accent2 2" xfId="37" xr:uid="{00000000-0005-0000-0000-000010000000}"/>
    <cellStyle name="40% - Accent3 2" xfId="38" xr:uid="{00000000-0005-0000-0000-000011000000}"/>
    <cellStyle name="40% - Accent4 2" xfId="39" xr:uid="{00000000-0005-0000-0000-000012000000}"/>
    <cellStyle name="40% - Accent5 2" xfId="40" xr:uid="{00000000-0005-0000-0000-000013000000}"/>
    <cellStyle name="40% - Accent6 2" xfId="41" xr:uid="{00000000-0005-0000-0000-000014000000}"/>
    <cellStyle name="4dp" xfId="42" xr:uid="{00000000-0005-0000-0000-000015000000}"/>
    <cellStyle name="4dp 2" xfId="43" xr:uid="{00000000-0005-0000-0000-000016000000}"/>
    <cellStyle name="60% - Accent1 2" xfId="44" xr:uid="{00000000-0005-0000-0000-000017000000}"/>
    <cellStyle name="60% - Accent2 2" xfId="45" xr:uid="{00000000-0005-0000-0000-000018000000}"/>
    <cellStyle name="60% - Accent3 2" xfId="46" xr:uid="{00000000-0005-0000-0000-000019000000}"/>
    <cellStyle name="60% - Accent4 2" xfId="47" xr:uid="{00000000-0005-0000-0000-00001A000000}"/>
    <cellStyle name="60% - Accent5 2" xfId="48" xr:uid="{00000000-0005-0000-0000-00001B000000}"/>
    <cellStyle name="60% - Accent6 2" xfId="49" xr:uid="{00000000-0005-0000-0000-00001C000000}"/>
    <cellStyle name="Accent1 2" xfId="50" xr:uid="{00000000-0005-0000-0000-00001D000000}"/>
    <cellStyle name="Accent2 2" xfId="51" xr:uid="{00000000-0005-0000-0000-00001E000000}"/>
    <cellStyle name="Accent3 2" xfId="52" xr:uid="{00000000-0005-0000-0000-00001F000000}"/>
    <cellStyle name="Accent4 2" xfId="53" xr:uid="{00000000-0005-0000-0000-000020000000}"/>
    <cellStyle name="Accent5 2" xfId="54" xr:uid="{00000000-0005-0000-0000-000021000000}"/>
    <cellStyle name="Accent6 2" xfId="55" xr:uid="{00000000-0005-0000-0000-000022000000}"/>
    <cellStyle name="Bad 2" xfId="56" xr:uid="{00000000-0005-0000-0000-000023000000}"/>
    <cellStyle name="Bid £m format" xfId="57" xr:uid="{00000000-0005-0000-0000-000024000000}"/>
    <cellStyle name="Calculation 2" xfId="58" xr:uid="{00000000-0005-0000-0000-000025000000}"/>
    <cellStyle name="Check Cell 2" xfId="59" xr:uid="{00000000-0005-0000-0000-000026000000}"/>
    <cellStyle name="CIL" xfId="60" xr:uid="{00000000-0005-0000-0000-000027000000}"/>
    <cellStyle name="CIU" xfId="61" xr:uid="{00000000-0005-0000-0000-000028000000}"/>
    <cellStyle name="Comma" xfId="387" builtinId="3"/>
    <cellStyle name="Comma [0] 2" xfId="62" xr:uid="{00000000-0005-0000-0000-00002A000000}"/>
    <cellStyle name="Comma [0] 3" xfId="63" xr:uid="{00000000-0005-0000-0000-00002B000000}"/>
    <cellStyle name="Comma [0] 4" xfId="64" xr:uid="{00000000-0005-0000-0000-00002C000000}"/>
    <cellStyle name="Comma 10" xfId="65" xr:uid="{00000000-0005-0000-0000-00002D000000}"/>
    <cellStyle name="Comma 11" xfId="66" xr:uid="{00000000-0005-0000-0000-00002E000000}"/>
    <cellStyle name="Comma 12" xfId="67" xr:uid="{00000000-0005-0000-0000-00002F000000}"/>
    <cellStyle name="Comma 13" xfId="68" xr:uid="{00000000-0005-0000-0000-000030000000}"/>
    <cellStyle name="Comma 2" xfId="6" xr:uid="{00000000-0005-0000-0000-000031000000}"/>
    <cellStyle name="Comma 3" xfId="7" xr:uid="{00000000-0005-0000-0000-000032000000}"/>
    <cellStyle name="Comma 3 2" xfId="69" xr:uid="{00000000-0005-0000-0000-000033000000}"/>
    <cellStyle name="Comma 4" xfId="70" xr:uid="{00000000-0005-0000-0000-000034000000}"/>
    <cellStyle name="Comma 5" xfId="71" xr:uid="{00000000-0005-0000-0000-000035000000}"/>
    <cellStyle name="Comma 6" xfId="72" xr:uid="{00000000-0005-0000-0000-000036000000}"/>
    <cellStyle name="Comma 7" xfId="73" xr:uid="{00000000-0005-0000-0000-000037000000}"/>
    <cellStyle name="Comma 8" xfId="74" xr:uid="{00000000-0005-0000-0000-000038000000}"/>
    <cellStyle name="Comma 9" xfId="75" xr:uid="{00000000-0005-0000-0000-000039000000}"/>
    <cellStyle name="Currency 2" xfId="76" xr:uid="{00000000-0005-0000-0000-00003A000000}"/>
    <cellStyle name="Description" xfId="77" xr:uid="{00000000-0005-0000-0000-00003B000000}"/>
    <cellStyle name="Euro" xfId="78" xr:uid="{00000000-0005-0000-0000-00003C000000}"/>
    <cellStyle name="Explanatory Text 2" xfId="79" xr:uid="{00000000-0005-0000-0000-00003D000000}"/>
    <cellStyle name="Flash" xfId="80" xr:uid="{00000000-0005-0000-0000-00003E000000}"/>
    <cellStyle name="Followed Hyperlink 2" xfId="8" xr:uid="{00000000-0005-0000-0000-00003F000000}"/>
    <cellStyle name="footnote ref" xfId="81" xr:uid="{00000000-0005-0000-0000-000040000000}"/>
    <cellStyle name="footnote text" xfId="82" xr:uid="{00000000-0005-0000-0000-000041000000}"/>
    <cellStyle name="General" xfId="83" xr:uid="{00000000-0005-0000-0000-000042000000}"/>
    <cellStyle name="General 2" xfId="84" xr:uid="{00000000-0005-0000-0000-000043000000}"/>
    <cellStyle name="Good 2" xfId="85" xr:uid="{00000000-0005-0000-0000-000044000000}"/>
    <cellStyle name="Grey" xfId="86" xr:uid="{00000000-0005-0000-0000-000045000000}"/>
    <cellStyle name="HeaderLabel" xfId="87" xr:uid="{00000000-0005-0000-0000-000046000000}"/>
    <cellStyle name="HeaderText" xfId="88" xr:uid="{00000000-0005-0000-0000-000047000000}"/>
    <cellStyle name="Heading 1 2" xfId="89" xr:uid="{00000000-0005-0000-0000-000048000000}"/>
    <cellStyle name="Heading 1 2 2" xfId="90" xr:uid="{00000000-0005-0000-0000-000049000000}"/>
    <cellStyle name="Heading 1 2_asset sales" xfId="91" xr:uid="{00000000-0005-0000-0000-00004A000000}"/>
    <cellStyle name="Heading 1 3" xfId="92" xr:uid="{00000000-0005-0000-0000-00004B000000}"/>
    <cellStyle name="Heading 1 4" xfId="93" xr:uid="{00000000-0005-0000-0000-00004C000000}"/>
    <cellStyle name="Heading 2 2" xfId="94" xr:uid="{00000000-0005-0000-0000-00004D000000}"/>
    <cellStyle name="Heading 2 3" xfId="95" xr:uid="{00000000-0005-0000-0000-00004E000000}"/>
    <cellStyle name="Heading 3 2" xfId="96" xr:uid="{00000000-0005-0000-0000-00004F000000}"/>
    <cellStyle name="Heading 3 3" xfId="97" xr:uid="{00000000-0005-0000-0000-000050000000}"/>
    <cellStyle name="Heading 4 2" xfId="98" xr:uid="{00000000-0005-0000-0000-000051000000}"/>
    <cellStyle name="Heading 4 3" xfId="99" xr:uid="{00000000-0005-0000-0000-000052000000}"/>
    <cellStyle name="Heading 5" xfId="100" xr:uid="{00000000-0005-0000-0000-000053000000}"/>
    <cellStyle name="Heading 6" xfId="101" xr:uid="{00000000-0005-0000-0000-000054000000}"/>
    <cellStyle name="Heading 7" xfId="102" xr:uid="{00000000-0005-0000-0000-000055000000}"/>
    <cellStyle name="Heading 8" xfId="103" xr:uid="{00000000-0005-0000-0000-000056000000}"/>
    <cellStyle name="Hyperlink" xfId="384" builtinId="8"/>
    <cellStyle name="Hyperlink 2" xfId="4" xr:uid="{00000000-0005-0000-0000-000057000000}"/>
    <cellStyle name="Hyperlink 2 2" xfId="104" xr:uid="{00000000-0005-0000-0000-000058000000}"/>
    <cellStyle name="Hyperlink 2 3" xfId="386" xr:uid="{4C72AC93-CF9B-4748-8EAA-CA97AF1339A9}"/>
    <cellStyle name="Hyperlink 3" xfId="9" xr:uid="{00000000-0005-0000-0000-000059000000}"/>
    <cellStyle name="Hyperlink 4" xfId="105" xr:uid="{00000000-0005-0000-0000-00005A000000}"/>
    <cellStyle name="Hyperlink 5" xfId="106" xr:uid="{00000000-0005-0000-0000-00005B000000}"/>
    <cellStyle name="Hyperlink 6" xfId="107" xr:uid="{00000000-0005-0000-0000-00005C000000}"/>
    <cellStyle name="Information" xfId="108" xr:uid="{00000000-0005-0000-0000-00005D000000}"/>
    <cellStyle name="Input [yellow]" xfId="109" xr:uid="{00000000-0005-0000-0000-00005E000000}"/>
    <cellStyle name="Input 10" xfId="110" xr:uid="{00000000-0005-0000-0000-00005F000000}"/>
    <cellStyle name="Input 11" xfId="111" xr:uid="{00000000-0005-0000-0000-000060000000}"/>
    <cellStyle name="Input 12" xfId="112" xr:uid="{00000000-0005-0000-0000-000061000000}"/>
    <cellStyle name="Input 13" xfId="113" xr:uid="{00000000-0005-0000-0000-000062000000}"/>
    <cellStyle name="Input 14" xfId="114" xr:uid="{00000000-0005-0000-0000-000063000000}"/>
    <cellStyle name="Input 15" xfId="115" xr:uid="{00000000-0005-0000-0000-000064000000}"/>
    <cellStyle name="Input 16" xfId="116" xr:uid="{00000000-0005-0000-0000-000065000000}"/>
    <cellStyle name="Input 17" xfId="117" xr:uid="{00000000-0005-0000-0000-000066000000}"/>
    <cellStyle name="Input 18" xfId="118" xr:uid="{00000000-0005-0000-0000-000067000000}"/>
    <cellStyle name="Input 19" xfId="119" xr:uid="{00000000-0005-0000-0000-000068000000}"/>
    <cellStyle name="Input 2" xfId="120" xr:uid="{00000000-0005-0000-0000-000069000000}"/>
    <cellStyle name="Input 3" xfId="121" xr:uid="{00000000-0005-0000-0000-00006A000000}"/>
    <cellStyle name="Input 4" xfId="122" xr:uid="{00000000-0005-0000-0000-00006B000000}"/>
    <cellStyle name="Input 5" xfId="123" xr:uid="{00000000-0005-0000-0000-00006C000000}"/>
    <cellStyle name="Input 6" xfId="124" xr:uid="{00000000-0005-0000-0000-00006D000000}"/>
    <cellStyle name="Input 7" xfId="125" xr:uid="{00000000-0005-0000-0000-00006E000000}"/>
    <cellStyle name="Input 8" xfId="126" xr:uid="{00000000-0005-0000-0000-00006F000000}"/>
    <cellStyle name="Input 9" xfId="127" xr:uid="{00000000-0005-0000-0000-000070000000}"/>
    <cellStyle name="LabelIntersect" xfId="128" xr:uid="{00000000-0005-0000-0000-000071000000}"/>
    <cellStyle name="LabelLeft" xfId="129" xr:uid="{00000000-0005-0000-0000-000072000000}"/>
    <cellStyle name="LabelTop" xfId="130" xr:uid="{00000000-0005-0000-0000-000073000000}"/>
    <cellStyle name="Linked Cell 2" xfId="131" xr:uid="{00000000-0005-0000-0000-000074000000}"/>
    <cellStyle name="Mik" xfId="132" xr:uid="{00000000-0005-0000-0000-000075000000}"/>
    <cellStyle name="Mik 2" xfId="133" xr:uid="{00000000-0005-0000-0000-000076000000}"/>
    <cellStyle name="Mik_For fiscal tables" xfId="134" xr:uid="{00000000-0005-0000-0000-000077000000}"/>
    <cellStyle name="N" xfId="135" xr:uid="{00000000-0005-0000-0000-000078000000}"/>
    <cellStyle name="N 2" xfId="136" xr:uid="{00000000-0005-0000-0000-000079000000}"/>
    <cellStyle name="Neutral 2" xfId="137" xr:uid="{00000000-0005-0000-0000-00007A000000}"/>
    <cellStyle name="Normal" xfId="0" builtinId="0"/>
    <cellStyle name="Normal - Style1" xfId="138" xr:uid="{00000000-0005-0000-0000-00007C000000}"/>
    <cellStyle name="Normal - Style2" xfId="139" xr:uid="{00000000-0005-0000-0000-00007D000000}"/>
    <cellStyle name="Normal - Style3" xfId="140" xr:uid="{00000000-0005-0000-0000-00007E000000}"/>
    <cellStyle name="Normal - Style4" xfId="141" xr:uid="{00000000-0005-0000-0000-00007F000000}"/>
    <cellStyle name="Normal - Style5" xfId="142" xr:uid="{00000000-0005-0000-0000-000080000000}"/>
    <cellStyle name="Normal 10" xfId="143" xr:uid="{00000000-0005-0000-0000-000081000000}"/>
    <cellStyle name="Normal 10 2" xfId="144" xr:uid="{00000000-0005-0000-0000-000082000000}"/>
    <cellStyle name="Normal 11" xfId="145" xr:uid="{00000000-0005-0000-0000-000083000000}"/>
    <cellStyle name="Normal 11 10" xfId="146" xr:uid="{00000000-0005-0000-0000-000084000000}"/>
    <cellStyle name="Normal 11 10 2" xfId="147" xr:uid="{00000000-0005-0000-0000-000085000000}"/>
    <cellStyle name="Normal 11 10 3" xfId="148" xr:uid="{00000000-0005-0000-0000-000086000000}"/>
    <cellStyle name="Normal 11 11" xfId="149" xr:uid="{00000000-0005-0000-0000-000087000000}"/>
    <cellStyle name="Normal 11 2" xfId="150" xr:uid="{00000000-0005-0000-0000-000088000000}"/>
    <cellStyle name="Normal 11 2 2" xfId="151" xr:uid="{00000000-0005-0000-0000-000089000000}"/>
    <cellStyle name="Normal 11 3" xfId="152" xr:uid="{00000000-0005-0000-0000-00008A000000}"/>
    <cellStyle name="Normal 11 4" xfId="153" xr:uid="{00000000-0005-0000-0000-00008B000000}"/>
    <cellStyle name="Normal 11 5" xfId="154" xr:uid="{00000000-0005-0000-0000-00008C000000}"/>
    <cellStyle name="Normal 11 6" xfId="155" xr:uid="{00000000-0005-0000-0000-00008D000000}"/>
    <cellStyle name="Normal 11 7" xfId="156" xr:uid="{00000000-0005-0000-0000-00008E000000}"/>
    <cellStyle name="Normal 11 8" xfId="157" xr:uid="{00000000-0005-0000-0000-00008F000000}"/>
    <cellStyle name="Normal 11 9" xfId="158" xr:uid="{00000000-0005-0000-0000-000090000000}"/>
    <cellStyle name="Normal 12" xfId="159" xr:uid="{00000000-0005-0000-0000-000091000000}"/>
    <cellStyle name="Normal 12 2" xfId="160" xr:uid="{00000000-0005-0000-0000-000092000000}"/>
    <cellStyle name="Normal 13" xfId="161" xr:uid="{00000000-0005-0000-0000-000093000000}"/>
    <cellStyle name="Normal 13 2" xfId="162" xr:uid="{00000000-0005-0000-0000-000094000000}"/>
    <cellStyle name="Normal 14" xfId="163" xr:uid="{00000000-0005-0000-0000-000095000000}"/>
    <cellStyle name="Normal 14 2" xfId="164" xr:uid="{00000000-0005-0000-0000-000096000000}"/>
    <cellStyle name="Normal 15" xfId="165" xr:uid="{00000000-0005-0000-0000-000097000000}"/>
    <cellStyle name="Normal 15 2" xfId="166" xr:uid="{00000000-0005-0000-0000-000098000000}"/>
    <cellStyle name="Normal 16" xfId="167" xr:uid="{00000000-0005-0000-0000-000099000000}"/>
    <cellStyle name="Normal 16 2" xfId="168" xr:uid="{00000000-0005-0000-0000-00009A000000}"/>
    <cellStyle name="Normal 16 3" xfId="169" xr:uid="{00000000-0005-0000-0000-00009B000000}"/>
    <cellStyle name="Normal 17" xfId="170" xr:uid="{00000000-0005-0000-0000-00009C000000}"/>
    <cellStyle name="Normal 17 2" xfId="171" xr:uid="{00000000-0005-0000-0000-00009D000000}"/>
    <cellStyle name="Normal 18" xfId="172" xr:uid="{00000000-0005-0000-0000-00009E000000}"/>
    <cellStyle name="Normal 18 2" xfId="173" xr:uid="{00000000-0005-0000-0000-00009F000000}"/>
    <cellStyle name="Normal 18 3" xfId="174" xr:uid="{00000000-0005-0000-0000-0000A0000000}"/>
    <cellStyle name="Normal 19" xfId="175" xr:uid="{00000000-0005-0000-0000-0000A1000000}"/>
    <cellStyle name="Normal 19 2" xfId="176" xr:uid="{00000000-0005-0000-0000-0000A2000000}"/>
    <cellStyle name="Normal 19 3" xfId="177" xr:uid="{00000000-0005-0000-0000-0000A3000000}"/>
    <cellStyle name="Normal 2" xfId="1" xr:uid="{00000000-0005-0000-0000-0000A4000000}"/>
    <cellStyle name="Normal 2 2" xfId="3" xr:uid="{00000000-0005-0000-0000-0000A5000000}"/>
    <cellStyle name="Normal 2 2 2" xfId="178" xr:uid="{00000000-0005-0000-0000-0000A6000000}"/>
    <cellStyle name="Normal 2 2 2 2" xfId="179" xr:uid="{00000000-0005-0000-0000-0000A7000000}"/>
    <cellStyle name="Normal 2 2 2 2 2" xfId="180" xr:uid="{00000000-0005-0000-0000-0000A8000000}"/>
    <cellStyle name="Normal 2 3" xfId="5" xr:uid="{00000000-0005-0000-0000-0000A9000000}"/>
    <cellStyle name="Normal 2 3 2" xfId="20" xr:uid="{00000000-0005-0000-0000-0000AA000000}"/>
    <cellStyle name="Normal 2 4" xfId="181" xr:uid="{00000000-0005-0000-0000-0000AB000000}"/>
    <cellStyle name="Normal 20" xfId="182" xr:uid="{00000000-0005-0000-0000-0000AC000000}"/>
    <cellStyle name="Normal 20 2" xfId="183" xr:uid="{00000000-0005-0000-0000-0000AD000000}"/>
    <cellStyle name="Normal 21" xfId="184" xr:uid="{00000000-0005-0000-0000-0000AE000000}"/>
    <cellStyle name="Normal 21 2" xfId="185" xr:uid="{00000000-0005-0000-0000-0000AF000000}"/>
    <cellStyle name="Normal 21 3" xfId="186" xr:uid="{00000000-0005-0000-0000-0000B0000000}"/>
    <cellStyle name="Normal 21_Copy of Fiscal Tables" xfId="187" xr:uid="{00000000-0005-0000-0000-0000B1000000}"/>
    <cellStyle name="Normal 22" xfId="188" xr:uid="{00000000-0005-0000-0000-0000B2000000}"/>
    <cellStyle name="Normal 22 2" xfId="189" xr:uid="{00000000-0005-0000-0000-0000B3000000}"/>
    <cellStyle name="Normal 22 3" xfId="190" xr:uid="{00000000-0005-0000-0000-0000B4000000}"/>
    <cellStyle name="Normal 22_Copy of Fiscal Tables" xfId="191" xr:uid="{00000000-0005-0000-0000-0000B5000000}"/>
    <cellStyle name="Normal 23" xfId="192" xr:uid="{00000000-0005-0000-0000-0000B6000000}"/>
    <cellStyle name="Normal 23 2" xfId="193" xr:uid="{00000000-0005-0000-0000-0000B7000000}"/>
    <cellStyle name="Normal 24" xfId="194" xr:uid="{00000000-0005-0000-0000-0000B8000000}"/>
    <cellStyle name="Normal 24 2" xfId="195" xr:uid="{00000000-0005-0000-0000-0000B9000000}"/>
    <cellStyle name="Normal 25" xfId="196" xr:uid="{00000000-0005-0000-0000-0000BA000000}"/>
    <cellStyle name="Normal 25 2" xfId="197" xr:uid="{00000000-0005-0000-0000-0000BB000000}"/>
    <cellStyle name="Normal 26" xfId="198" xr:uid="{00000000-0005-0000-0000-0000BC000000}"/>
    <cellStyle name="Normal 26 2" xfId="199" xr:uid="{00000000-0005-0000-0000-0000BD000000}"/>
    <cellStyle name="Normal 27" xfId="200" xr:uid="{00000000-0005-0000-0000-0000BE000000}"/>
    <cellStyle name="Normal 27 2" xfId="201" xr:uid="{00000000-0005-0000-0000-0000BF000000}"/>
    <cellStyle name="Normal 28" xfId="202" xr:uid="{00000000-0005-0000-0000-0000C0000000}"/>
    <cellStyle name="Normal 28 2" xfId="203" xr:uid="{00000000-0005-0000-0000-0000C1000000}"/>
    <cellStyle name="Normal 29" xfId="204" xr:uid="{00000000-0005-0000-0000-0000C2000000}"/>
    <cellStyle name="Normal 3" xfId="2" xr:uid="{00000000-0005-0000-0000-0000C3000000}"/>
    <cellStyle name="Normal 3 10" xfId="205" xr:uid="{00000000-0005-0000-0000-0000C4000000}"/>
    <cellStyle name="Normal 3 11" xfId="206" xr:uid="{00000000-0005-0000-0000-0000C5000000}"/>
    <cellStyle name="Normal 3 12" xfId="207" xr:uid="{00000000-0005-0000-0000-0000C6000000}"/>
    <cellStyle name="Normal 3 2" xfId="10" xr:uid="{00000000-0005-0000-0000-0000C7000000}"/>
    <cellStyle name="Normal 3 2 2" xfId="208" xr:uid="{00000000-0005-0000-0000-0000C8000000}"/>
    <cellStyle name="Normal 3 3" xfId="209" xr:uid="{00000000-0005-0000-0000-0000C9000000}"/>
    <cellStyle name="Normal 3 4" xfId="210" xr:uid="{00000000-0005-0000-0000-0000CA000000}"/>
    <cellStyle name="Normal 3 5" xfId="211" xr:uid="{00000000-0005-0000-0000-0000CB000000}"/>
    <cellStyle name="Normal 3 6" xfId="212" xr:uid="{00000000-0005-0000-0000-0000CC000000}"/>
    <cellStyle name="Normal 3 7" xfId="213" xr:uid="{00000000-0005-0000-0000-0000CD000000}"/>
    <cellStyle name="Normal 3 8" xfId="214" xr:uid="{00000000-0005-0000-0000-0000CE000000}"/>
    <cellStyle name="Normal 3 9" xfId="215" xr:uid="{00000000-0005-0000-0000-0000CF000000}"/>
    <cellStyle name="Normal 3_asset sales" xfId="216" xr:uid="{00000000-0005-0000-0000-0000D0000000}"/>
    <cellStyle name="Normal 30" xfId="217" xr:uid="{00000000-0005-0000-0000-0000D1000000}"/>
    <cellStyle name="Normal 31" xfId="218" xr:uid="{00000000-0005-0000-0000-0000D2000000}"/>
    <cellStyle name="Normal 32" xfId="219" xr:uid="{00000000-0005-0000-0000-0000D3000000}"/>
    <cellStyle name="Normal 33" xfId="220" xr:uid="{00000000-0005-0000-0000-0000D4000000}"/>
    <cellStyle name="Normal 34" xfId="221" xr:uid="{00000000-0005-0000-0000-0000D5000000}"/>
    <cellStyle name="Normal 35" xfId="222" xr:uid="{00000000-0005-0000-0000-0000D6000000}"/>
    <cellStyle name="Normal 36" xfId="223" xr:uid="{00000000-0005-0000-0000-0000D7000000}"/>
    <cellStyle name="Normal 37" xfId="224" xr:uid="{00000000-0005-0000-0000-0000D8000000}"/>
    <cellStyle name="Normal 38" xfId="225" xr:uid="{00000000-0005-0000-0000-0000D9000000}"/>
    <cellStyle name="Normal 39" xfId="226" xr:uid="{00000000-0005-0000-0000-0000DA000000}"/>
    <cellStyle name="Normal 4" xfId="11" xr:uid="{00000000-0005-0000-0000-0000DB000000}"/>
    <cellStyle name="Normal 4 2" xfId="227" xr:uid="{00000000-0005-0000-0000-0000DC000000}"/>
    <cellStyle name="Normal 4 3" xfId="228" xr:uid="{00000000-0005-0000-0000-0000DD000000}"/>
    <cellStyle name="Normal 40" xfId="229" xr:uid="{00000000-0005-0000-0000-0000DE000000}"/>
    <cellStyle name="Normal 41" xfId="230" xr:uid="{00000000-0005-0000-0000-0000DF000000}"/>
    <cellStyle name="Normal 42" xfId="231" xr:uid="{00000000-0005-0000-0000-0000E0000000}"/>
    <cellStyle name="Normal 43" xfId="232" xr:uid="{00000000-0005-0000-0000-0000E1000000}"/>
    <cellStyle name="Normal 44" xfId="233" xr:uid="{00000000-0005-0000-0000-0000E2000000}"/>
    <cellStyle name="Normal 45" xfId="234" xr:uid="{00000000-0005-0000-0000-0000E3000000}"/>
    <cellStyle name="Normal 46" xfId="235" xr:uid="{00000000-0005-0000-0000-0000E4000000}"/>
    <cellStyle name="Normal 47" xfId="236" xr:uid="{00000000-0005-0000-0000-0000E5000000}"/>
    <cellStyle name="Normal 48" xfId="237" xr:uid="{00000000-0005-0000-0000-0000E6000000}"/>
    <cellStyle name="Normal 49" xfId="238" xr:uid="{00000000-0005-0000-0000-0000E7000000}"/>
    <cellStyle name="Normal 5" xfId="239" xr:uid="{00000000-0005-0000-0000-0000E8000000}"/>
    <cellStyle name="Normal 5 2" xfId="240" xr:uid="{00000000-0005-0000-0000-0000E9000000}"/>
    <cellStyle name="Normal 5 3" xfId="241" xr:uid="{00000000-0005-0000-0000-0000EA000000}"/>
    <cellStyle name="Normal 50" xfId="242" xr:uid="{00000000-0005-0000-0000-0000EB000000}"/>
    <cellStyle name="Normal 51" xfId="243" xr:uid="{00000000-0005-0000-0000-0000EC000000}"/>
    <cellStyle name="Normal 52" xfId="244" xr:uid="{00000000-0005-0000-0000-0000ED000000}"/>
    <cellStyle name="Normal 53" xfId="245" xr:uid="{00000000-0005-0000-0000-0000EE000000}"/>
    <cellStyle name="Normal 54" xfId="246" xr:uid="{00000000-0005-0000-0000-0000EF000000}"/>
    <cellStyle name="Normal 55" xfId="247" xr:uid="{00000000-0005-0000-0000-0000F0000000}"/>
    <cellStyle name="Normal 56" xfId="248" xr:uid="{00000000-0005-0000-0000-0000F1000000}"/>
    <cellStyle name="Normal 57" xfId="249" xr:uid="{00000000-0005-0000-0000-0000F2000000}"/>
    <cellStyle name="Normal 58" xfId="250" xr:uid="{00000000-0005-0000-0000-0000F3000000}"/>
    <cellStyle name="Normal 59" xfId="388" xr:uid="{8D11BC55-0DED-4B66-B29A-6787E4649548}"/>
    <cellStyle name="Normal 6" xfId="251" xr:uid="{00000000-0005-0000-0000-0000F4000000}"/>
    <cellStyle name="Normal 6 2" xfId="252" xr:uid="{00000000-0005-0000-0000-0000F5000000}"/>
    <cellStyle name="Normal 7" xfId="253" xr:uid="{00000000-0005-0000-0000-0000F6000000}"/>
    <cellStyle name="Normal 7 2" xfId="254" xr:uid="{00000000-0005-0000-0000-0000F7000000}"/>
    <cellStyle name="Normal 8" xfId="255" xr:uid="{00000000-0005-0000-0000-0000F8000000}"/>
    <cellStyle name="Normal 8 2" xfId="256" xr:uid="{00000000-0005-0000-0000-0000F9000000}"/>
    <cellStyle name="Normal 9" xfId="257" xr:uid="{00000000-0005-0000-0000-0000FA000000}"/>
    <cellStyle name="Normal 9 2" xfId="258" xr:uid="{00000000-0005-0000-0000-0000FB000000}"/>
    <cellStyle name="Note 2" xfId="12" xr:uid="{00000000-0005-0000-0000-0000FC000000}"/>
    <cellStyle name="Note 2 2" xfId="259" xr:uid="{00000000-0005-0000-0000-0000FD000000}"/>
    <cellStyle name="Note 3" xfId="13" xr:uid="{00000000-0005-0000-0000-0000FE000000}"/>
    <cellStyle name="Output 2" xfId="260" xr:uid="{00000000-0005-0000-0000-0000FF000000}"/>
    <cellStyle name="Output Amounts" xfId="261" xr:uid="{00000000-0005-0000-0000-000000010000}"/>
    <cellStyle name="Output Column Headings" xfId="262" xr:uid="{00000000-0005-0000-0000-000001010000}"/>
    <cellStyle name="Output Line Items" xfId="263" xr:uid="{00000000-0005-0000-0000-000002010000}"/>
    <cellStyle name="Output Report Heading" xfId="264" xr:uid="{00000000-0005-0000-0000-000003010000}"/>
    <cellStyle name="Output Report Title" xfId="265" xr:uid="{00000000-0005-0000-0000-000004010000}"/>
    <cellStyle name="P" xfId="266" xr:uid="{00000000-0005-0000-0000-000005010000}"/>
    <cellStyle name="P 2" xfId="267" xr:uid="{00000000-0005-0000-0000-000006010000}"/>
    <cellStyle name="Percent" xfId="385" builtinId="5"/>
    <cellStyle name="Percent [2]" xfId="268" xr:uid="{00000000-0005-0000-0000-000007010000}"/>
    <cellStyle name="Percent 2" xfId="14" xr:uid="{00000000-0005-0000-0000-000008010000}"/>
    <cellStyle name="Percent 3" xfId="15" xr:uid="{00000000-0005-0000-0000-000009010000}"/>
    <cellStyle name="Percent 3 2" xfId="16" xr:uid="{00000000-0005-0000-0000-00000A010000}"/>
    <cellStyle name="Percent 3 2 2" xfId="17" xr:uid="{00000000-0005-0000-0000-00000B010000}"/>
    <cellStyle name="Percent 4" xfId="18" xr:uid="{00000000-0005-0000-0000-00000C010000}"/>
    <cellStyle name="Percent 4 2" xfId="269" xr:uid="{00000000-0005-0000-0000-00000D010000}"/>
    <cellStyle name="Percent 5" xfId="19" xr:uid="{00000000-0005-0000-0000-00000E010000}"/>
    <cellStyle name="Percent 6" xfId="270" xr:uid="{00000000-0005-0000-0000-00000F010000}"/>
    <cellStyle name="Percent 7" xfId="271" xr:uid="{00000000-0005-0000-0000-000010010000}"/>
    <cellStyle name="Percent 8" xfId="272" xr:uid="{00000000-0005-0000-0000-000011010000}"/>
    <cellStyle name="Refdb standard" xfId="273" xr:uid="{00000000-0005-0000-0000-000012010000}"/>
    <cellStyle name="ReportData" xfId="274" xr:uid="{00000000-0005-0000-0000-000013010000}"/>
    <cellStyle name="ReportElements" xfId="275" xr:uid="{00000000-0005-0000-0000-000014010000}"/>
    <cellStyle name="ReportHeader" xfId="276" xr:uid="{00000000-0005-0000-0000-000015010000}"/>
    <cellStyle name="SAPBEXaggData" xfId="277" xr:uid="{00000000-0005-0000-0000-000016010000}"/>
    <cellStyle name="SAPBEXaggDataEmph" xfId="278" xr:uid="{00000000-0005-0000-0000-000017010000}"/>
    <cellStyle name="SAPBEXaggItem" xfId="279" xr:uid="{00000000-0005-0000-0000-000018010000}"/>
    <cellStyle name="SAPBEXaggItemX" xfId="280" xr:uid="{00000000-0005-0000-0000-000019010000}"/>
    <cellStyle name="SAPBEXchaText" xfId="281" xr:uid="{00000000-0005-0000-0000-00001A010000}"/>
    <cellStyle name="SAPBEXexcBad7" xfId="282" xr:uid="{00000000-0005-0000-0000-00001B010000}"/>
    <cellStyle name="SAPBEXexcBad8" xfId="283" xr:uid="{00000000-0005-0000-0000-00001C010000}"/>
    <cellStyle name="SAPBEXexcBad9" xfId="284" xr:uid="{00000000-0005-0000-0000-00001D010000}"/>
    <cellStyle name="SAPBEXexcCritical4" xfId="285" xr:uid="{00000000-0005-0000-0000-00001E010000}"/>
    <cellStyle name="SAPBEXexcCritical5" xfId="286" xr:uid="{00000000-0005-0000-0000-00001F010000}"/>
    <cellStyle name="SAPBEXexcCritical6" xfId="287" xr:uid="{00000000-0005-0000-0000-000020010000}"/>
    <cellStyle name="SAPBEXexcGood1" xfId="288" xr:uid="{00000000-0005-0000-0000-000021010000}"/>
    <cellStyle name="SAPBEXexcGood2" xfId="289" xr:uid="{00000000-0005-0000-0000-000022010000}"/>
    <cellStyle name="SAPBEXexcGood3" xfId="290" xr:uid="{00000000-0005-0000-0000-000023010000}"/>
    <cellStyle name="SAPBEXfilterDrill" xfId="291" xr:uid="{00000000-0005-0000-0000-000024010000}"/>
    <cellStyle name="SAPBEXfilterItem" xfId="292" xr:uid="{00000000-0005-0000-0000-000025010000}"/>
    <cellStyle name="SAPBEXfilterText" xfId="293" xr:uid="{00000000-0005-0000-0000-000026010000}"/>
    <cellStyle name="SAPBEXformats" xfId="294" xr:uid="{00000000-0005-0000-0000-000027010000}"/>
    <cellStyle name="SAPBEXheaderItem" xfId="295" xr:uid="{00000000-0005-0000-0000-000028010000}"/>
    <cellStyle name="SAPBEXheaderText" xfId="296" xr:uid="{00000000-0005-0000-0000-000029010000}"/>
    <cellStyle name="SAPBEXHLevel0" xfId="297" xr:uid="{00000000-0005-0000-0000-00002A010000}"/>
    <cellStyle name="SAPBEXHLevel0X" xfId="298" xr:uid="{00000000-0005-0000-0000-00002B010000}"/>
    <cellStyle name="SAPBEXHLevel1" xfId="299" xr:uid="{00000000-0005-0000-0000-00002C010000}"/>
    <cellStyle name="SAPBEXHLevel1X" xfId="300" xr:uid="{00000000-0005-0000-0000-00002D010000}"/>
    <cellStyle name="SAPBEXHLevel2" xfId="301" xr:uid="{00000000-0005-0000-0000-00002E010000}"/>
    <cellStyle name="SAPBEXHLevel2X" xfId="302" xr:uid="{00000000-0005-0000-0000-00002F010000}"/>
    <cellStyle name="SAPBEXHLevel3" xfId="303" xr:uid="{00000000-0005-0000-0000-000030010000}"/>
    <cellStyle name="SAPBEXHLevel3X" xfId="304" xr:uid="{00000000-0005-0000-0000-000031010000}"/>
    <cellStyle name="SAPBEXresData" xfId="305" xr:uid="{00000000-0005-0000-0000-000032010000}"/>
    <cellStyle name="SAPBEXresDataEmph" xfId="306" xr:uid="{00000000-0005-0000-0000-000033010000}"/>
    <cellStyle name="SAPBEXresItem" xfId="307" xr:uid="{00000000-0005-0000-0000-000034010000}"/>
    <cellStyle name="SAPBEXresItemX" xfId="308" xr:uid="{00000000-0005-0000-0000-000035010000}"/>
    <cellStyle name="SAPBEXstdData" xfId="309" xr:uid="{00000000-0005-0000-0000-000036010000}"/>
    <cellStyle name="SAPBEXstdDataEmph" xfId="310" xr:uid="{00000000-0005-0000-0000-000037010000}"/>
    <cellStyle name="SAPBEXstdItem" xfId="311" xr:uid="{00000000-0005-0000-0000-000038010000}"/>
    <cellStyle name="SAPBEXstdItemX" xfId="312" xr:uid="{00000000-0005-0000-0000-000039010000}"/>
    <cellStyle name="SAPBEXtitle" xfId="313" xr:uid="{00000000-0005-0000-0000-00003A010000}"/>
    <cellStyle name="SAPBEXundefined" xfId="314" xr:uid="{00000000-0005-0000-0000-00003B010000}"/>
    <cellStyle name="Style 1" xfId="315" xr:uid="{00000000-0005-0000-0000-00003C010000}"/>
    <cellStyle name="Style1" xfId="316" xr:uid="{00000000-0005-0000-0000-00003D010000}"/>
    <cellStyle name="Style2" xfId="317" xr:uid="{00000000-0005-0000-0000-00003E010000}"/>
    <cellStyle name="Style3" xfId="318" xr:uid="{00000000-0005-0000-0000-00003F010000}"/>
    <cellStyle name="Style4" xfId="319" xr:uid="{00000000-0005-0000-0000-000040010000}"/>
    <cellStyle name="Style5" xfId="320" xr:uid="{00000000-0005-0000-0000-000041010000}"/>
    <cellStyle name="Style6" xfId="321" xr:uid="{00000000-0005-0000-0000-000042010000}"/>
    <cellStyle name="Table Footnote" xfId="322" xr:uid="{00000000-0005-0000-0000-000043010000}"/>
    <cellStyle name="Table Footnote 2" xfId="323" xr:uid="{00000000-0005-0000-0000-000044010000}"/>
    <cellStyle name="Table Footnote 2 2" xfId="324" xr:uid="{00000000-0005-0000-0000-000045010000}"/>
    <cellStyle name="Table Footnote_Table 5.6 sales of assets 23Feb2010" xfId="325" xr:uid="{00000000-0005-0000-0000-000046010000}"/>
    <cellStyle name="Table Header" xfId="326" xr:uid="{00000000-0005-0000-0000-000047010000}"/>
    <cellStyle name="Table Header 2" xfId="327" xr:uid="{00000000-0005-0000-0000-000048010000}"/>
    <cellStyle name="Table Header 2 2" xfId="328" xr:uid="{00000000-0005-0000-0000-000049010000}"/>
    <cellStyle name="Table Header_Table 5.6 sales of assets 23Feb2010" xfId="329" xr:uid="{00000000-0005-0000-0000-00004A010000}"/>
    <cellStyle name="Table Heading 1" xfId="330" xr:uid="{00000000-0005-0000-0000-00004B010000}"/>
    <cellStyle name="Table Heading 1 2" xfId="331" xr:uid="{00000000-0005-0000-0000-00004C010000}"/>
    <cellStyle name="Table Heading 1 2 2" xfId="332" xr:uid="{00000000-0005-0000-0000-00004D010000}"/>
    <cellStyle name="Table Heading 1_Table 5.6 sales of assets 23Feb2010" xfId="333" xr:uid="{00000000-0005-0000-0000-00004E010000}"/>
    <cellStyle name="Table Heading 2" xfId="334" xr:uid="{00000000-0005-0000-0000-00004F010000}"/>
    <cellStyle name="Table Heading 2 2" xfId="335" xr:uid="{00000000-0005-0000-0000-000050010000}"/>
    <cellStyle name="Table Heading 2_Table 5.6 sales of assets 23Feb2010" xfId="336" xr:uid="{00000000-0005-0000-0000-000051010000}"/>
    <cellStyle name="Table Of Which" xfId="337" xr:uid="{00000000-0005-0000-0000-000052010000}"/>
    <cellStyle name="Table Of Which 2" xfId="338" xr:uid="{00000000-0005-0000-0000-000053010000}"/>
    <cellStyle name="Table Of Which_Table 5.6 sales of assets 23Feb2010" xfId="339" xr:uid="{00000000-0005-0000-0000-000054010000}"/>
    <cellStyle name="Table Row Billions" xfId="340" xr:uid="{00000000-0005-0000-0000-000055010000}"/>
    <cellStyle name="Table Row Billions 2" xfId="341" xr:uid="{00000000-0005-0000-0000-000056010000}"/>
    <cellStyle name="Table Row Billions Check" xfId="342" xr:uid="{00000000-0005-0000-0000-000057010000}"/>
    <cellStyle name="Table Row Billions Check 2" xfId="343" xr:uid="{00000000-0005-0000-0000-000058010000}"/>
    <cellStyle name="Table Row Billions Check 3" xfId="344" xr:uid="{00000000-0005-0000-0000-000059010000}"/>
    <cellStyle name="Table Row Billions Check_asset sales" xfId="345" xr:uid="{00000000-0005-0000-0000-00005A010000}"/>
    <cellStyle name="Table Row Billions_Table 5.6 sales of assets 23Feb2010" xfId="346" xr:uid="{00000000-0005-0000-0000-00005B010000}"/>
    <cellStyle name="Table Row Millions" xfId="347" xr:uid="{00000000-0005-0000-0000-00005C010000}"/>
    <cellStyle name="Table Row Millions 2" xfId="348" xr:uid="{00000000-0005-0000-0000-00005D010000}"/>
    <cellStyle name="Table Row Millions 2 2" xfId="349" xr:uid="{00000000-0005-0000-0000-00005E010000}"/>
    <cellStyle name="Table Row Millions Check" xfId="350" xr:uid="{00000000-0005-0000-0000-00005F010000}"/>
    <cellStyle name="Table Row Millions Check 2" xfId="351" xr:uid="{00000000-0005-0000-0000-000060010000}"/>
    <cellStyle name="Table Row Millions Check 3" xfId="352" xr:uid="{00000000-0005-0000-0000-000061010000}"/>
    <cellStyle name="Table Row Millions Check 4" xfId="353" xr:uid="{00000000-0005-0000-0000-000062010000}"/>
    <cellStyle name="Table Row Millions Check_asset sales" xfId="354" xr:uid="{00000000-0005-0000-0000-000063010000}"/>
    <cellStyle name="Table Row Millions_Table 5.6 sales of assets 23Feb2010" xfId="355" xr:uid="{00000000-0005-0000-0000-000064010000}"/>
    <cellStyle name="Table Row Percentage" xfId="356" xr:uid="{00000000-0005-0000-0000-000065010000}"/>
    <cellStyle name="Table Row Percentage 2" xfId="357" xr:uid="{00000000-0005-0000-0000-000066010000}"/>
    <cellStyle name="Table Row Percentage Check" xfId="358" xr:uid="{00000000-0005-0000-0000-000067010000}"/>
    <cellStyle name="Table Row Percentage Check 2" xfId="359" xr:uid="{00000000-0005-0000-0000-000068010000}"/>
    <cellStyle name="Table Row Percentage Check 3" xfId="360" xr:uid="{00000000-0005-0000-0000-000069010000}"/>
    <cellStyle name="Table Row Percentage Check_asset sales" xfId="361" xr:uid="{00000000-0005-0000-0000-00006A010000}"/>
    <cellStyle name="Table Row Percentage_Table 5.6 sales of assets 23Feb2010" xfId="362" xr:uid="{00000000-0005-0000-0000-00006B010000}"/>
    <cellStyle name="Table Total Billions" xfId="363" xr:uid="{00000000-0005-0000-0000-00006C010000}"/>
    <cellStyle name="Table Total Billions 2" xfId="364" xr:uid="{00000000-0005-0000-0000-00006D010000}"/>
    <cellStyle name="Table Total Billions_Table 5.6 sales of assets 23Feb2010" xfId="365" xr:uid="{00000000-0005-0000-0000-00006E010000}"/>
    <cellStyle name="Table Total Millions" xfId="366" xr:uid="{00000000-0005-0000-0000-00006F010000}"/>
    <cellStyle name="Table Total Millions 2" xfId="367" xr:uid="{00000000-0005-0000-0000-000070010000}"/>
    <cellStyle name="Table Total Millions 2 2" xfId="368" xr:uid="{00000000-0005-0000-0000-000071010000}"/>
    <cellStyle name="Table Total Millions_Table 5.6 sales of assets 23Feb2010" xfId="369" xr:uid="{00000000-0005-0000-0000-000072010000}"/>
    <cellStyle name="Table Total Percentage" xfId="370" xr:uid="{00000000-0005-0000-0000-000073010000}"/>
    <cellStyle name="Table Total Percentage 2" xfId="371" xr:uid="{00000000-0005-0000-0000-000074010000}"/>
    <cellStyle name="Table Total Percentage_Table 5.6 sales of assets 23Feb2010" xfId="372" xr:uid="{00000000-0005-0000-0000-000075010000}"/>
    <cellStyle name="Table Units" xfId="373" xr:uid="{00000000-0005-0000-0000-000076010000}"/>
    <cellStyle name="Table Units 2" xfId="374" xr:uid="{00000000-0005-0000-0000-000077010000}"/>
    <cellStyle name="Table Units 2 2" xfId="375" xr:uid="{00000000-0005-0000-0000-000078010000}"/>
    <cellStyle name="Table Units_Table 5.6 sales of assets 23Feb2010" xfId="376" xr:uid="{00000000-0005-0000-0000-000079010000}"/>
    <cellStyle name="Times New Roman" xfId="377" xr:uid="{00000000-0005-0000-0000-00007A010000}"/>
    <cellStyle name="Title 2" xfId="378" xr:uid="{00000000-0005-0000-0000-00007B010000}"/>
    <cellStyle name="Title 3" xfId="379" xr:uid="{00000000-0005-0000-0000-00007C010000}"/>
    <cellStyle name="Title 4" xfId="380" xr:uid="{00000000-0005-0000-0000-00007D010000}"/>
    <cellStyle name="Total 2" xfId="381" xr:uid="{00000000-0005-0000-0000-00007E010000}"/>
    <cellStyle name="Warning Text 2" xfId="382" xr:uid="{00000000-0005-0000-0000-00007F010000}"/>
    <cellStyle name="whole number" xfId="383" xr:uid="{00000000-0005-0000-0000-000080010000}"/>
  </cellStyles>
  <dxfs count="0"/>
  <tableStyles count="0" defaultTableStyle="TableStyleMedium2" defaultPivotStyle="PivotStyleLight16"/>
  <colors>
    <mruColors>
      <color rgb="FFFF0000"/>
      <color rgb="FFD8E0E8"/>
      <color rgb="FFA0D0E8"/>
      <color rgb="FF003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0"/>
          <c:order val="0"/>
          <c:tx>
            <c:strRef>
              <c:f>[4]graph!$P$3</c:f>
              <c:strCache>
                <c:ptCount val="1"/>
                <c:pt idx="0">
                  <c:v>All other investments </c:v>
                </c:pt>
              </c:strCache>
            </c:strRef>
          </c:tx>
          <c:spPr>
            <a:solidFill>
              <a:schemeClr val="accent1"/>
            </a:solidFill>
            <a:ln>
              <a:noFill/>
            </a:ln>
            <a:effectLst/>
          </c:spPr>
          <c:invertIfNegative val="0"/>
          <c:cat>
            <c:strRef>
              <c:f>[4]graph!$Q$2:$U$2</c:f>
              <c:strCache>
                <c:ptCount val="5"/>
                <c:pt idx="0">
                  <c:v>2016/17</c:v>
                </c:pt>
                <c:pt idx="1">
                  <c:v>2017/18</c:v>
                </c:pt>
                <c:pt idx="2">
                  <c:v>2018/19</c:v>
                </c:pt>
                <c:pt idx="3">
                  <c:v>2019/20</c:v>
                </c:pt>
                <c:pt idx="4">
                  <c:v>2020/21</c:v>
                </c:pt>
              </c:strCache>
            </c:strRef>
          </c:cat>
          <c:val>
            <c:numRef>
              <c:f>[4]graph!$Q$3:$U$3</c:f>
              <c:numCache>
                <c:formatCode>General</c:formatCode>
                <c:ptCount val="5"/>
                <c:pt idx="0">
                  <c:v>9603.6729999999989</c:v>
                </c:pt>
                <c:pt idx="1">
                  <c:v>10303.619999999999</c:v>
                </c:pt>
                <c:pt idx="2">
                  <c:v>10644.698999999999</c:v>
                </c:pt>
                <c:pt idx="3">
                  <c:v>11702.466</c:v>
                </c:pt>
                <c:pt idx="4">
                  <c:v>12731.128000000001</c:v>
                </c:pt>
              </c:numCache>
            </c:numRef>
          </c:val>
          <c:extLst>
            <c:ext xmlns:c16="http://schemas.microsoft.com/office/drawing/2014/chart" uri="{C3380CC4-5D6E-409C-BE32-E72D297353CC}">
              <c16:uniqueId val="{00000000-42E3-4684-BEAD-7D046DCEF153}"/>
            </c:ext>
          </c:extLst>
        </c:ser>
        <c:ser>
          <c:idx val="1"/>
          <c:order val="1"/>
          <c:tx>
            <c:strRef>
              <c:f>[4]graph!$P$4</c:f>
              <c:strCache>
                <c:ptCount val="1"/>
                <c:pt idx="0">
                  <c:v>Reimbursement of drugs</c:v>
                </c:pt>
              </c:strCache>
            </c:strRef>
          </c:tx>
          <c:spPr>
            <a:solidFill>
              <a:schemeClr val="accent2"/>
            </a:solidFill>
            <a:ln>
              <a:noFill/>
            </a:ln>
            <a:effectLst/>
          </c:spPr>
          <c:invertIfNegative val="0"/>
          <c:cat>
            <c:strRef>
              <c:f>[4]graph!$Q$2:$U$2</c:f>
              <c:strCache>
                <c:ptCount val="5"/>
                <c:pt idx="0">
                  <c:v>2016/17</c:v>
                </c:pt>
                <c:pt idx="1">
                  <c:v>2017/18</c:v>
                </c:pt>
                <c:pt idx="2">
                  <c:v>2018/19</c:v>
                </c:pt>
                <c:pt idx="3">
                  <c:v>2019/20</c:v>
                </c:pt>
                <c:pt idx="4">
                  <c:v>2020/21</c:v>
                </c:pt>
              </c:strCache>
            </c:strRef>
          </c:cat>
          <c:val>
            <c:numRef>
              <c:f>[4]graph!$Q$4:$U$4</c:f>
              <c:numCache>
                <c:formatCode>General</c:formatCode>
                <c:ptCount val="5"/>
                <c:pt idx="0">
                  <c:v>590.03700000000003</c:v>
                </c:pt>
                <c:pt idx="1">
                  <c:v>576.36800000000005</c:v>
                </c:pt>
                <c:pt idx="2">
                  <c:v>592.976</c:v>
                </c:pt>
                <c:pt idx="3">
                  <c:v>617.07799999999997</c:v>
                </c:pt>
                <c:pt idx="4">
                  <c:v>614.71100000000001</c:v>
                </c:pt>
              </c:numCache>
            </c:numRef>
          </c:val>
          <c:extLst>
            <c:ext xmlns:c16="http://schemas.microsoft.com/office/drawing/2014/chart" uri="{C3380CC4-5D6E-409C-BE32-E72D297353CC}">
              <c16:uniqueId val="{00000001-42E3-4684-BEAD-7D046DCEF153}"/>
            </c:ext>
          </c:extLst>
        </c:ser>
        <c:dLbls>
          <c:showLegendKey val="0"/>
          <c:showVal val="0"/>
          <c:showCatName val="0"/>
          <c:showSerName val="0"/>
          <c:showPercent val="0"/>
          <c:showBubbleSize val="0"/>
        </c:dLbls>
        <c:gapWidth val="150"/>
        <c:overlap val="100"/>
        <c:axId val="713134320"/>
        <c:axId val="713133008"/>
      </c:barChart>
      <c:catAx>
        <c:axId val="713134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133008"/>
        <c:crosses val="autoZero"/>
        <c:auto val="1"/>
        <c:lblAlgn val="ctr"/>
        <c:lblOffset val="100"/>
        <c:noMultiLvlLbl val="0"/>
      </c:catAx>
      <c:valAx>
        <c:axId val="7131330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t>
                </a:r>
                <a:r>
                  <a:rPr lang="en-GB" baseline="0"/>
                  <a:t> Millions</a:t>
                </a:r>
                <a:endParaRPr lang="en-GB"/>
              </a:p>
            </c:rich>
          </c:tx>
          <c:layout>
            <c:manualLayout>
              <c:xMode val="edge"/>
              <c:yMode val="edge"/>
              <c:x val="1.167778427259911E-2"/>
              <c:y val="0.3756430923841526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31343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12</xdr:col>
      <xdr:colOff>45720</xdr:colOff>
      <xdr:row>27</xdr:row>
      <xdr:rowOff>156210</xdr:rowOff>
    </xdr:to>
    <xdr:graphicFrame macro="">
      <xdr:nvGraphicFramePr>
        <xdr:cNvPr id="6" name="Chart 5">
          <a:extLst>
            <a:ext uri="{FF2B5EF4-FFF2-40B4-BE49-F238E27FC236}">
              <a16:creationId xmlns:a16="http://schemas.microsoft.com/office/drawing/2014/main" id="{8533FDBB-B5BB-4955-906F-4E79AE783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ventory.ic.nhs.uk/PC/Primary%20Care%20Statistics/Dental%20-%20Earnings%20and%20Expenses/2015/04%20&#8211;%20Publication%20Documents/08%20-%20Pre-Release%20Access/Dental%20Earnings%20and%20Expenses%202013-14%20Time%20Series%20SCOTLAND_Restrict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dividuals\Surveys%20and%20Datasets\Doctors%20and%20Dentists\GPs\2001-02\GP03%20v3%20Excel\Distribution%20analysi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ventory.ic.nhs.uk/PC/Primary%20Care%20Statistics/Dental%20-Earnings%20and%20Expenses/Time%20Series/Scotland/201112_Published/DentalEarningsExpenses_Scotland_TimeSeries_Experimental_201112_v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01-25%20Real%20terms%20calc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Data Sources"/>
      <sheetName val="Definitions and Changes"/>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3.0"/>
      <sheetName val="4.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Data (All)"/>
      <sheetName val="Dispensing"/>
      <sheetName val="Non-Dispensing no help"/>
      <sheetName val="Non-Dispensing wt help"/>
      <sheetName val="Variables"/>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amp; Data Sources"/>
      <sheetName val="Definitions and Changes"/>
      <sheetName val="Table 1.1"/>
      <sheetName val="Table 1.2"/>
      <sheetName val="Table 1.3"/>
      <sheetName val="Table 1.4"/>
      <sheetName val="Table 1.5"/>
      <sheetName val="Table 1.6"/>
      <sheetName val="Table 1.7"/>
      <sheetName val="Table 1.8"/>
      <sheetName val="Table 2.1"/>
      <sheetName val="Table 2.2"/>
      <sheetName val="Table 2.3"/>
      <sheetName val="Table 2.4"/>
      <sheetName val="Table 2.5"/>
      <sheetName val="Table 2.6"/>
      <sheetName val="Table 2.7"/>
      <sheetName val="Table 3.1"/>
      <sheetName val="Table 4.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graph"/>
      <sheetName val="GDP deflators 10-21"/>
    </sheetNames>
    <sheetDataSet>
      <sheetData sheetId="0"/>
      <sheetData sheetId="1">
        <row r="2">
          <cell r="Q2" t="str">
            <v>2016/17</v>
          </cell>
          <cell r="R2" t="str">
            <v>2017/18</v>
          </cell>
          <cell r="S2" t="str">
            <v>2018/19</v>
          </cell>
          <cell r="T2" t="str">
            <v>2019/20</v>
          </cell>
          <cell r="U2" t="str">
            <v>2020/21</v>
          </cell>
        </row>
        <row r="3">
          <cell r="P3" t="str">
            <v xml:space="preserve">All other investments </v>
          </cell>
          <cell r="Q3">
            <v>9603.6729999999989</v>
          </cell>
          <cell r="R3">
            <v>10303.619999999999</v>
          </cell>
          <cell r="S3">
            <v>10644.698999999999</v>
          </cell>
          <cell r="T3">
            <v>11702.466</v>
          </cell>
          <cell r="U3">
            <v>12731.128000000001</v>
          </cell>
        </row>
        <row r="4">
          <cell r="P4" t="str">
            <v>Reimbursement of drugs</v>
          </cell>
          <cell r="Q4">
            <v>590.03700000000003</v>
          </cell>
          <cell r="R4">
            <v>576.36800000000005</v>
          </cell>
          <cell r="S4">
            <v>592.976</v>
          </cell>
          <cell r="T4">
            <v>617.07799999999997</v>
          </cell>
          <cell r="U4">
            <v>614.71100000000001</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Custom 1">
    <a:dk1>
      <a:sysClr val="windowText" lastClr="000000"/>
    </a:dk1>
    <a:lt1>
      <a:sysClr val="window" lastClr="FFFFFF"/>
    </a:lt1>
    <a:dk2>
      <a:srgbClr val="44546A"/>
    </a:dk2>
    <a:lt2>
      <a:srgbClr val="E7E6E6"/>
    </a:lt2>
    <a:accent1>
      <a:srgbClr val="4472C4"/>
    </a:accent1>
    <a:accent2>
      <a:srgbClr val="00B0F0"/>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gp/investment/investment-in-general-practice-in-england-2015-16-to-2019-20-data-quality-statement/" TargetMode="External"/><Relationship Id="rId1" Type="http://schemas.openxmlformats.org/officeDocument/2006/relationships/hyperlink" Target="https://www.nhsbsa.nhs.uk/statistical-collection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gov.uk/government/publications/gross-domestic-product-gdp-deflators-user-guide"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gov.uk/government/publications/gross-domestic-product-gdp-deflators-user-guide"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digital.nhs.uk/services/future-gp-it-systems-and-services" TargetMode="External"/><Relationship Id="rId13" Type="http://schemas.openxmlformats.org/officeDocument/2006/relationships/printerSettings" Target="../printerSettings/printerSettings5.bin"/><Relationship Id="rId3" Type="http://schemas.openxmlformats.org/officeDocument/2006/relationships/hyperlink" Target="https://www.england.nhs.uk/gp/gpfv." TargetMode="External"/><Relationship Id="rId7" Type="http://schemas.openxmlformats.org/officeDocument/2006/relationships/hyperlink" Target="https://www.england.nhs.uk/gp/gpfv/redesign/improving-access/" TargetMode="External"/><Relationship Id="rId12" Type="http://schemas.openxmlformats.org/officeDocument/2006/relationships/hyperlink" Target="https://resolution.nhs.uk/wp-content/uploads/2021/07/Annual-report-and-accounts-2020-2021-WEB-1.pdf" TargetMode="External"/><Relationship Id="rId2" Type="http://schemas.openxmlformats.org/officeDocument/2006/relationships/hyperlink" Target="https://www.england.nhs.uk/commissioning/primary-care-comm/infrastructure-fund/" TargetMode="External"/><Relationship Id="rId1" Type="http://schemas.openxmlformats.org/officeDocument/2006/relationships/hyperlink" Target="https://digital.nhs.uk/services/future-gp-it-systems-and-services" TargetMode="External"/><Relationship Id="rId6" Type="http://schemas.openxmlformats.org/officeDocument/2006/relationships/hyperlink" Target="https://www.england.nhs.uk/commissioning/primary-care-comm/infrastructure-fund/" TargetMode="External"/><Relationship Id="rId11" Type="http://schemas.openxmlformats.org/officeDocument/2006/relationships/hyperlink" Target="https://future.nhs.uk/connect.ti/P_C_N/view?objectId=88259013" TargetMode="External"/><Relationship Id="rId5" Type="http://schemas.openxmlformats.org/officeDocument/2006/relationships/hyperlink" Target="https://www.england.nhs.uk/gp/gpfv" TargetMode="External"/><Relationship Id="rId10" Type="http://schemas.openxmlformats.org/officeDocument/2006/relationships/hyperlink" Target="https://www.england.nhs.uk/coronavirus/wp-content/uploads/sites/52/2020/03/C0828_GP-funding-letter-_second-wave_9novreb.pdf" TargetMode="External"/><Relationship Id="rId4" Type="http://schemas.openxmlformats.org/officeDocument/2006/relationships/hyperlink" Target="https://www.england.nhs.uk/publication/clinical-streaming-in-the-accident-and-emergency-department/" TargetMode="External"/><Relationship Id="rId9" Type="http://schemas.openxmlformats.org/officeDocument/2006/relationships/hyperlink" Target="https://www.england.nhs.uk/coronavirus/wp-content/uploads/sites/52/2020/03/C0651-covid-support-fund-letter-aug-2020.pdf" TargetMode="External"/><Relationship Id="rId1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digital.nhs.uk/data-and-information/publications/statistical/general-and-personal-medical-services" TargetMode="External"/><Relationship Id="rId7" Type="http://schemas.openxmlformats.org/officeDocument/2006/relationships/printerSettings" Target="../printerSettings/printerSettings8.bin"/><Relationship Id="rId2" Type="http://schemas.openxmlformats.org/officeDocument/2006/relationships/hyperlink" Target="https://digital.nhs.uk/data-and-information/publications/statistical/quality-and-outcomes-framework-achievement-prevalence-and-exceptions-data" TargetMode="External"/><Relationship Id="rId1" Type="http://schemas.openxmlformats.org/officeDocument/2006/relationships/hyperlink" Target="https://digital.nhs.uk/data-and-information/areas-of-interest/workforce/technical-steering-committee-tsc" TargetMode="External"/><Relationship Id="rId6" Type="http://schemas.openxmlformats.org/officeDocument/2006/relationships/hyperlink" Target="https://digital.nhs.uk/data-and-information/publications/statistical/nhs-payments-to-general-practice" TargetMode="External"/><Relationship Id="rId5" Type="http://schemas.openxmlformats.org/officeDocument/2006/relationships/hyperlink" Target="http://digital.nhs.uk/pubs/calendar" TargetMode="External"/><Relationship Id="rId4" Type="http://schemas.openxmlformats.org/officeDocument/2006/relationships/hyperlink" Target="https://digital.nhs.uk/data-and-information/publications/statistical/nhs-workforce-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7DC5C-E2E7-4F87-BA6D-E376C7462664}">
  <sheetPr>
    <tabColor theme="0" tint="-0.14999847407452621"/>
  </sheetPr>
  <dimension ref="A3:B44"/>
  <sheetViews>
    <sheetView tabSelected="1" zoomScaleNormal="100" workbookViewId="0"/>
  </sheetViews>
  <sheetFormatPr defaultColWidth="9.09765625" defaultRowHeight="14" x14ac:dyDescent="0.3"/>
  <cols>
    <col min="1" max="1" width="9.09765625" style="20"/>
    <col min="2" max="2" width="111.69921875" style="20" customWidth="1"/>
    <col min="3" max="16384" width="9.09765625" style="20"/>
  </cols>
  <sheetData>
    <row r="3" spans="1:2" ht="51.05" customHeight="1" x14ac:dyDescent="0.3">
      <c r="B3" s="5" t="s">
        <v>222</v>
      </c>
    </row>
    <row r="4" spans="1:2" x14ac:dyDescent="0.3">
      <c r="B4" s="244" t="s">
        <v>235</v>
      </c>
    </row>
    <row r="5" spans="1:2" x14ac:dyDescent="0.3">
      <c r="B5" s="1" t="s">
        <v>234</v>
      </c>
    </row>
    <row r="6" spans="1:2" x14ac:dyDescent="0.3">
      <c r="B6" s="26" t="s">
        <v>0</v>
      </c>
    </row>
    <row r="7" spans="1:2" x14ac:dyDescent="0.3">
      <c r="B7" s="8" t="s">
        <v>162</v>
      </c>
    </row>
    <row r="9" spans="1:2" x14ac:dyDescent="0.3">
      <c r="B9" s="2" t="s">
        <v>1</v>
      </c>
    </row>
    <row r="10" spans="1:2" ht="265.3" customHeight="1" x14ac:dyDescent="0.3">
      <c r="B10" s="60" t="s">
        <v>224</v>
      </c>
    </row>
    <row r="11" spans="1:2" x14ac:dyDescent="0.3">
      <c r="A11" s="189">
        <v>1</v>
      </c>
      <c r="B11" s="188" t="s">
        <v>2</v>
      </c>
    </row>
    <row r="12" spans="1:2" x14ac:dyDescent="0.3">
      <c r="B12" s="51"/>
    </row>
    <row r="13" spans="1:2" x14ac:dyDescent="0.3">
      <c r="B13" s="52" t="s">
        <v>3</v>
      </c>
    </row>
    <row r="14" spans="1:2" ht="26.9" x14ac:dyDescent="0.3">
      <c r="B14" s="53" t="s">
        <v>4</v>
      </c>
    </row>
    <row r="15" spans="1:2" s="26" customFormat="1" ht="13.45" x14ac:dyDescent="0.25">
      <c r="A15" s="54"/>
      <c r="B15" s="54" t="s">
        <v>163</v>
      </c>
    </row>
    <row r="16" spans="1:2" s="26" customFormat="1" ht="13.45" x14ac:dyDescent="0.25">
      <c r="A16" s="54"/>
      <c r="B16" s="54" t="s">
        <v>164</v>
      </c>
    </row>
    <row r="17" spans="1:2" x14ac:dyDescent="0.3">
      <c r="A17" s="205"/>
      <c r="B17" s="205" t="s">
        <v>165</v>
      </c>
    </row>
    <row r="18" spans="1:2" x14ac:dyDescent="0.3">
      <c r="B18" s="54" t="s">
        <v>5</v>
      </c>
    </row>
    <row r="19" spans="1:2" x14ac:dyDescent="0.3">
      <c r="B19" s="54" t="s">
        <v>6</v>
      </c>
    </row>
    <row r="20" spans="1:2" x14ac:dyDescent="0.3">
      <c r="B20" s="54" t="s">
        <v>7</v>
      </c>
    </row>
    <row r="21" spans="1:2" x14ac:dyDescent="0.3">
      <c r="B21" s="51" t="s">
        <v>8</v>
      </c>
    </row>
    <row r="22" spans="1:2" x14ac:dyDescent="0.3">
      <c r="B22" s="51"/>
    </row>
    <row r="23" spans="1:2" x14ac:dyDescent="0.3">
      <c r="B23" s="3" t="s">
        <v>9</v>
      </c>
    </row>
    <row r="24" spans="1:2" ht="29.95" customHeight="1" x14ac:dyDescent="0.3">
      <c r="A24" s="26"/>
      <c r="B24" s="234" t="s">
        <v>223</v>
      </c>
    </row>
    <row r="25" spans="1:2" ht="61.25" customHeight="1" x14ac:dyDescent="0.3">
      <c r="A25" s="26"/>
      <c r="B25" s="235" t="s">
        <v>233</v>
      </c>
    </row>
    <row r="26" spans="1:2" ht="16.149999999999999" customHeight="1" x14ac:dyDescent="0.3">
      <c r="A26" s="26"/>
      <c r="B26" s="235"/>
    </row>
    <row r="27" spans="1:2" ht="15.05" customHeight="1" x14ac:dyDescent="0.3">
      <c r="A27" s="26"/>
      <c r="B27" s="56" t="s">
        <v>10</v>
      </c>
    </row>
    <row r="28" spans="1:2" s="55" customFormat="1" ht="29.95" customHeight="1" x14ac:dyDescent="0.3">
      <c r="A28" s="1"/>
      <c r="B28" s="235" t="s">
        <v>211</v>
      </c>
    </row>
    <row r="29" spans="1:2" s="55" customFormat="1" ht="41.65" customHeight="1" x14ac:dyDescent="0.3">
      <c r="A29" s="1"/>
      <c r="B29" s="235" t="s">
        <v>212</v>
      </c>
    </row>
    <row r="30" spans="1:2" ht="15.05" customHeight="1" x14ac:dyDescent="0.3">
      <c r="A30" s="26"/>
      <c r="B30" s="235" t="s">
        <v>213</v>
      </c>
    </row>
    <row r="31" spans="1:2" ht="15.05" customHeight="1" x14ac:dyDescent="0.3">
      <c r="A31" s="26"/>
      <c r="B31" s="235" t="s">
        <v>214</v>
      </c>
    </row>
    <row r="32" spans="1:2" ht="15.05" customHeight="1" x14ac:dyDescent="0.3">
      <c r="A32" s="26"/>
      <c r="B32" s="235" t="s">
        <v>215</v>
      </c>
    </row>
    <row r="33" spans="1:2" ht="15.05" customHeight="1" x14ac:dyDescent="0.3">
      <c r="A33" s="26"/>
      <c r="B33" s="235"/>
    </row>
    <row r="34" spans="1:2" x14ac:dyDescent="0.3">
      <c r="A34" s="26"/>
      <c r="B34" s="56" t="s">
        <v>11</v>
      </c>
    </row>
    <row r="35" spans="1:2" ht="28.5" customHeight="1" x14ac:dyDescent="0.3">
      <c r="A35" s="26"/>
      <c r="B35" s="57" t="s">
        <v>166</v>
      </c>
    </row>
    <row r="36" spans="1:2" s="26" customFormat="1" ht="13.45" x14ac:dyDescent="0.25">
      <c r="B36" s="188" t="s">
        <v>226</v>
      </c>
    </row>
    <row r="37" spans="1:2" s="35" customFormat="1" ht="13.45" x14ac:dyDescent="0.3">
      <c r="A37" s="240"/>
      <c r="B37" s="281"/>
    </row>
    <row r="38" spans="1:2" x14ac:dyDescent="0.3">
      <c r="B38" s="3" t="s">
        <v>12</v>
      </c>
    </row>
    <row r="39" spans="1:2" ht="27" customHeight="1" x14ac:dyDescent="0.3">
      <c r="B39" s="4" t="s">
        <v>216</v>
      </c>
    </row>
    <row r="41" spans="1:2" x14ac:dyDescent="0.3">
      <c r="B41" s="160" t="s">
        <v>13</v>
      </c>
    </row>
    <row r="42" spans="1:2" x14ac:dyDescent="0.3">
      <c r="B42" s="4" t="s">
        <v>229</v>
      </c>
    </row>
    <row r="43" spans="1:2" x14ac:dyDescent="0.3">
      <c r="B43" s="4" t="s">
        <v>14</v>
      </c>
    </row>
    <row r="44" spans="1:2" x14ac:dyDescent="0.3">
      <c r="B44" s="159" t="s">
        <v>15</v>
      </c>
    </row>
  </sheetData>
  <hyperlinks>
    <hyperlink ref="B15" location="'Table 1 '!A1" display="Table 1: Investment in General Practice in England 2016/17 to 2020/21 (excluding reimbursement of drugs), cash and real terms " xr:uid="{DA5A7CAC-7C69-46BC-B75E-CA60FB8749B8}"/>
    <hyperlink ref="B16" location="'Table 2 '!A1" display="Table 2: Total investment in General Practice in England 2016/17 to 2020/21, cash and real terms" xr:uid="{E0B02092-EF6A-4207-9C40-DAB6808B0FF3}"/>
    <hyperlink ref="B17" location="'Fig 1 '!A1" display="Figure 1:  Investment in General Practice in England 2016/17 to 2020/21" xr:uid="{6E07FFF9-A62B-422B-A23A-A92A81A5C34A}"/>
    <hyperlink ref="B18" location="'Table 3a'!A1" display="Table 3a: Summary Table, England" xr:uid="{8D0854E4-ADF8-4EF3-A5DD-D91D6EB3DEA8}"/>
    <hyperlink ref="B19" location="'Table 3b'!A1" display="Table 3b: Detailed Table, England" xr:uid="{8011CEAD-D3EC-48E4-8C64-84DB04C3DA20}"/>
    <hyperlink ref="B20" location="'Table 3c'!A1" display="Table 3c: Supplementary Information, England" xr:uid="{0D2D0D08-CDEA-4071-B5BF-5759FE3F7BBD}"/>
    <hyperlink ref="B21" location="'Other Publications'!A1" display="Other Publications" xr:uid="{4883D30B-28D3-48B2-8079-718C59B2BF75}"/>
    <hyperlink ref="B11" r:id="rId1" xr:uid="{3A44F3F4-7470-47B4-B5BC-C1D3F441EC7D}"/>
    <hyperlink ref="B36" r:id="rId2" display="https://www.england.nhs.uk/gp/investment/investment-in-general-practice-in-england-2015-16-to-2019-20-data-quality-statement/" xr:uid="{4D4C9F46-35F4-42DB-9BB5-8B44A0608147}"/>
  </hyperlinks>
  <printOptions horizontalCentered="1"/>
  <pageMargins left="0.19685039370078741" right="0.19685039370078741" top="0.19685039370078741" bottom="0.19685039370078741" header="0" footer="0"/>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31D07-A829-462F-8714-DDC1D375ADCC}">
  <sheetPr>
    <tabColor theme="0" tint="-0.14999847407452621"/>
  </sheetPr>
  <dimension ref="A1:M37"/>
  <sheetViews>
    <sheetView showGridLines="0" zoomScaleNormal="100" workbookViewId="0"/>
  </sheetViews>
  <sheetFormatPr defaultColWidth="9.09765625" defaultRowHeight="14" x14ac:dyDescent="0.3"/>
  <cols>
    <col min="1" max="1" width="9.09765625" style="20"/>
    <col min="2" max="2" width="9.8984375" style="20" customWidth="1"/>
    <col min="3" max="3" width="9.09765625" style="20"/>
    <col min="4" max="4" width="13.8984375" style="20" bestFit="1" customWidth="1"/>
    <col min="5" max="5" width="14" style="20" customWidth="1"/>
    <col min="6" max="6" width="1.59765625" style="20" customWidth="1"/>
    <col min="7" max="7" width="14.296875" style="20" customWidth="1"/>
    <col min="8" max="8" width="1.59765625" style="20" customWidth="1"/>
    <col min="9" max="9" width="16.09765625" style="20" bestFit="1" customWidth="1"/>
    <col min="10" max="10" width="1.59765625" style="20" customWidth="1"/>
    <col min="11" max="11" width="14.69921875" style="20" customWidth="1"/>
    <col min="12" max="16384" width="9.09765625" style="20"/>
  </cols>
  <sheetData>
    <row r="1" spans="1:13" ht="13.3" customHeight="1" x14ac:dyDescent="0.3"/>
    <row r="2" spans="1:13" ht="25" customHeight="1" x14ac:dyDescent="0.3">
      <c r="B2" s="245" t="s">
        <v>16</v>
      </c>
      <c r="C2" s="245"/>
      <c r="D2" s="191"/>
      <c r="E2"/>
      <c r="F2"/>
      <c r="G2"/>
      <c r="H2"/>
      <c r="I2"/>
      <c r="J2"/>
      <c r="K2"/>
      <c r="L2"/>
      <c r="M2"/>
    </row>
    <row r="3" spans="1:13" ht="50.1" customHeight="1" x14ac:dyDescent="0.3">
      <c r="B3" s="248" t="s">
        <v>231</v>
      </c>
      <c r="C3" s="248"/>
      <c r="D3" s="248"/>
      <c r="E3" s="248"/>
      <c r="F3" s="248"/>
      <c r="G3" s="248"/>
      <c r="H3" s="248"/>
      <c r="I3" s="248"/>
      <c r="J3" s="248"/>
      <c r="K3" s="248"/>
    </row>
    <row r="4" spans="1:13" x14ac:dyDescent="0.3">
      <c r="B4" s="21"/>
      <c r="C4" s="22"/>
      <c r="D4" s="23"/>
      <c r="E4" s="23"/>
      <c r="F4" s="246"/>
      <c r="G4" s="246"/>
      <c r="H4" s="246"/>
      <c r="I4" s="96"/>
      <c r="J4" s="192"/>
      <c r="K4" s="131" t="s">
        <v>17</v>
      </c>
    </row>
    <row r="5" spans="1:13" ht="25.4" customHeight="1" x14ac:dyDescent="0.3">
      <c r="B5" s="22"/>
      <c r="C5" s="22"/>
      <c r="D5" s="24" t="s">
        <v>18</v>
      </c>
      <c r="E5" s="24" t="s">
        <v>19</v>
      </c>
      <c r="G5" s="24" t="s">
        <v>20</v>
      </c>
      <c r="H5"/>
      <c r="I5" s="24" t="s">
        <v>21</v>
      </c>
      <c r="J5"/>
      <c r="K5" s="24" t="s">
        <v>22</v>
      </c>
    </row>
    <row r="6" spans="1:13" ht="15.05" customHeight="1" x14ac:dyDescent="0.3">
      <c r="B6" s="25" t="s">
        <v>23</v>
      </c>
      <c r="C6" s="26"/>
      <c r="D6" s="26"/>
      <c r="E6" s="26"/>
    </row>
    <row r="7" spans="1:13" ht="15.05" customHeight="1" x14ac:dyDescent="0.3">
      <c r="B7" s="22" t="s">
        <v>24</v>
      </c>
      <c r="C7" s="27"/>
      <c r="D7" s="28">
        <v>9603.6730000000007</v>
      </c>
      <c r="E7" s="28">
        <v>10197.973</v>
      </c>
      <c r="G7" s="30">
        <v>10535.886</v>
      </c>
      <c r="H7" s="29"/>
      <c r="I7" s="30">
        <v>11592.02</v>
      </c>
      <c r="J7" s="29" t="s">
        <v>25</v>
      </c>
      <c r="K7" s="206">
        <v>12619.578</v>
      </c>
    </row>
    <row r="8" spans="1:13" ht="15.05" customHeight="1" x14ac:dyDescent="0.3">
      <c r="B8" s="22" t="s">
        <v>26</v>
      </c>
      <c r="C8" s="27"/>
      <c r="D8" s="31">
        <v>5.67E-2</v>
      </c>
      <c r="E8" s="31">
        <v>6.1899999999999997E-2</v>
      </c>
      <c r="G8" s="32">
        <v>3.3099999999999997E-2</v>
      </c>
      <c r="H8" s="29"/>
      <c r="I8" s="32">
        <v>0.1002</v>
      </c>
      <c r="J8" s="29" t="s">
        <v>25</v>
      </c>
      <c r="K8" s="207">
        <v>8.8599999999999998E-2</v>
      </c>
    </row>
    <row r="9" spans="1:13" ht="15.05" customHeight="1" x14ac:dyDescent="0.3">
      <c r="B9" s="22" t="s">
        <v>27</v>
      </c>
      <c r="C9" s="22"/>
      <c r="D9" s="28">
        <v>10761.05753314265</v>
      </c>
      <c r="E9" s="28">
        <v>11233.523502861426</v>
      </c>
      <c r="G9" s="30">
        <v>11383.571211525012</v>
      </c>
      <c r="H9" s="30"/>
      <c r="I9" s="30">
        <v>12246.50510287285</v>
      </c>
      <c r="J9" s="30"/>
      <c r="K9" s="206">
        <v>12619.578</v>
      </c>
      <c r="L9" s="233"/>
    </row>
    <row r="10" spans="1:13" ht="15.05" customHeight="1" x14ac:dyDescent="0.3">
      <c r="B10" s="22" t="s">
        <v>221</v>
      </c>
      <c r="C10" s="22"/>
      <c r="D10" s="33">
        <v>3.357290848772413E-2</v>
      </c>
      <c r="E10" s="33">
        <v>4.3905161575769187E-2</v>
      </c>
      <c r="G10" s="34">
        <v>1.3357136665567586E-2</v>
      </c>
      <c r="H10"/>
      <c r="I10" s="34">
        <v>7.5805199907229712E-2</v>
      </c>
      <c r="J10"/>
      <c r="K10" s="208">
        <v>3.0463621579648201E-2</v>
      </c>
    </row>
    <row r="11" spans="1:13" x14ac:dyDescent="0.3">
      <c r="H11"/>
      <c r="K11" s="30"/>
    </row>
    <row r="12" spans="1:13" s="35" customFormat="1" ht="24.05" customHeight="1" x14ac:dyDescent="0.3">
      <c r="B12" s="247" t="s">
        <v>28</v>
      </c>
      <c r="C12" s="247"/>
      <c r="D12" s="247"/>
      <c r="E12" s="247"/>
      <c r="F12" s="247"/>
      <c r="G12" s="247"/>
      <c r="H12" s="247"/>
      <c r="I12" s="106"/>
      <c r="J12" s="193"/>
    </row>
    <row r="13" spans="1:13" s="184" customFormat="1" ht="15.05" customHeight="1" x14ac:dyDescent="0.2">
      <c r="B13" s="180" t="s">
        <v>29</v>
      </c>
      <c r="C13" s="129"/>
      <c r="D13" s="129"/>
      <c r="E13" s="129"/>
      <c r="F13" s="129"/>
      <c r="G13" s="129"/>
      <c r="H13" s="129"/>
      <c r="I13" s="129"/>
      <c r="J13" s="129"/>
    </row>
    <row r="14" spans="1:13" s="184" customFormat="1" ht="11.55" customHeight="1" x14ac:dyDescent="0.25">
      <c r="A14" s="185"/>
      <c r="B14" s="180" t="s">
        <v>230</v>
      </c>
      <c r="C14" s="199"/>
      <c r="D14" s="199"/>
      <c r="E14" s="199"/>
      <c r="F14" s="199"/>
      <c r="G14" s="199"/>
      <c r="H14" s="199"/>
      <c r="I14" s="199"/>
      <c r="J14" s="199"/>
      <c r="K14" s="199"/>
    </row>
    <row r="15" spans="1:13" s="35" customFormat="1" ht="15.05" customHeight="1" x14ac:dyDescent="0.3">
      <c r="B15" s="36" t="s">
        <v>30</v>
      </c>
      <c r="C15" s="37"/>
      <c r="D15" s="37"/>
      <c r="E15" s="37"/>
      <c r="F15" s="37"/>
      <c r="G15" s="37"/>
      <c r="H15" s="37"/>
      <c r="I15" s="37"/>
      <c r="J15" s="37"/>
    </row>
    <row r="16" spans="1:13" s="35" customFormat="1" ht="15.05" customHeight="1" x14ac:dyDescent="0.3">
      <c r="B16" s="38" t="s">
        <v>31</v>
      </c>
      <c r="C16" s="37"/>
      <c r="D16" s="37"/>
      <c r="E16" s="37"/>
      <c r="F16" s="37"/>
      <c r="G16" s="37"/>
      <c r="H16" s="151"/>
      <c r="I16" s="37"/>
      <c r="J16" s="37"/>
      <c r="K16" s="151"/>
    </row>
    <row r="17" spans="2:11" s="35" customFormat="1" ht="15.05" customHeight="1" x14ac:dyDescent="0.3">
      <c r="B17" s="36" t="s">
        <v>227</v>
      </c>
      <c r="C17" s="37"/>
      <c r="D17" s="37"/>
      <c r="E17" s="37"/>
      <c r="F17" s="37"/>
      <c r="G17" s="37"/>
      <c r="H17" s="152"/>
      <c r="I17" s="37"/>
      <c r="J17" s="37"/>
      <c r="K17" s="152"/>
    </row>
    <row r="18" spans="2:11" s="35" customFormat="1" ht="15.05" customHeight="1" x14ac:dyDescent="0.3">
      <c r="B18" s="182" t="s">
        <v>228</v>
      </c>
    </row>
    <row r="37" spans="2:2" x14ac:dyDescent="0.3">
      <c r="B37" s="210"/>
    </row>
  </sheetData>
  <mergeCells count="4">
    <mergeCell ref="B2:C2"/>
    <mergeCell ref="F4:H4"/>
    <mergeCell ref="B12:H12"/>
    <mergeCell ref="B3:K3"/>
  </mergeCells>
  <hyperlinks>
    <hyperlink ref="B2" location="'Investment in General Practice'!A1" display="Return to Contents" xr:uid="{890E46F6-2E4A-4856-8293-287DCFC65390}"/>
    <hyperlink ref="B2:C2" location="'Investment in General Practice'!A1" display="Return to Contents" xr:uid="{5B3C0A31-2A06-4091-B87C-C445506BEB5B}"/>
    <hyperlink ref="B13" r:id="rId1" xr:uid="{3F0E0628-D758-4BFB-97DD-940A2FF6A5B7}"/>
  </hyperlinks>
  <pageMargins left="0.39370078740157483" right="0.19685039370078741" top="0.19685039370078741" bottom="0.19685039370078741" header="0" footer="0"/>
  <pageSetup paperSize="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C9FFC-DCCC-49E4-801A-7D0E54C994CF}">
  <sheetPr>
    <tabColor theme="0" tint="-0.14999847407452621"/>
  </sheetPr>
  <dimension ref="A1:M37"/>
  <sheetViews>
    <sheetView showGridLines="0" zoomScaleNormal="100" zoomScaleSheetLayoutView="85" workbookViewId="0"/>
  </sheetViews>
  <sheetFormatPr defaultColWidth="9.09765625" defaultRowHeight="14" x14ac:dyDescent="0.3"/>
  <cols>
    <col min="2" max="2" width="9.8984375" customWidth="1"/>
    <col min="4" max="4" width="14" bestFit="1" customWidth="1"/>
    <col min="5" max="5" width="14" customWidth="1"/>
    <col min="6" max="6" width="0.796875" customWidth="1"/>
    <col min="7" max="7" width="14" customWidth="1"/>
    <col min="8" max="8" width="1" customWidth="1"/>
    <col min="9" max="9" width="14.09765625" customWidth="1"/>
    <col min="10" max="10" width="1.09765625" customWidth="1"/>
    <col min="11" max="11" width="14.09765625" customWidth="1"/>
  </cols>
  <sheetData>
    <row r="1" spans="1:13" ht="13.3" customHeight="1" x14ac:dyDescent="0.3"/>
    <row r="2" spans="1:13" s="18" customFormat="1" ht="25.4" customHeight="1" x14ac:dyDescent="0.3">
      <c r="B2" s="249" t="s">
        <v>16</v>
      </c>
      <c r="C2" s="249"/>
      <c r="D2" s="191"/>
      <c r="E2"/>
      <c r="F2"/>
      <c r="G2"/>
      <c r="H2"/>
      <c r="I2"/>
      <c r="J2"/>
      <c r="K2"/>
      <c r="L2"/>
      <c r="M2"/>
    </row>
    <row r="3" spans="1:13" ht="40.299999999999997" customHeight="1" x14ac:dyDescent="0.3">
      <c r="B3" s="250" t="s">
        <v>232</v>
      </c>
      <c r="C3" s="250"/>
      <c r="D3" s="250"/>
      <c r="E3" s="250"/>
      <c r="F3" s="250"/>
      <c r="G3" s="250"/>
      <c r="H3" s="250"/>
      <c r="I3" s="250"/>
      <c r="J3" s="146"/>
      <c r="K3" s="130"/>
    </row>
    <row r="4" spans="1:13" ht="15.75" customHeight="1" x14ac:dyDescent="0.3">
      <c r="B4" s="114"/>
      <c r="C4" s="115"/>
      <c r="D4" s="116"/>
      <c r="E4" s="116"/>
      <c r="F4" s="241"/>
      <c r="J4" s="149"/>
      <c r="K4" s="131" t="s">
        <v>17</v>
      </c>
    </row>
    <row r="5" spans="1:13" ht="25.4" customHeight="1" x14ac:dyDescent="0.3">
      <c r="B5" s="117"/>
      <c r="C5" s="117"/>
      <c r="D5" s="118" t="s">
        <v>18</v>
      </c>
      <c r="E5" s="118" t="s">
        <v>19</v>
      </c>
      <c r="F5" s="242"/>
      <c r="G5" s="118" t="s">
        <v>20</v>
      </c>
      <c r="I5" s="118" t="s">
        <v>21</v>
      </c>
      <c r="K5" s="118" t="s">
        <v>22</v>
      </c>
    </row>
    <row r="6" spans="1:13" ht="15.05" customHeight="1" x14ac:dyDescent="0.3">
      <c r="B6" s="40" t="s">
        <v>23</v>
      </c>
      <c r="C6" s="119"/>
      <c r="D6" s="120"/>
    </row>
    <row r="7" spans="1:13" ht="15.05" customHeight="1" x14ac:dyDescent="0.3">
      <c r="B7" s="39" t="s">
        <v>24</v>
      </c>
      <c r="C7" s="119"/>
      <c r="D7" s="121">
        <v>10193.709999999999</v>
      </c>
      <c r="E7" s="122">
        <v>10879.987999999999</v>
      </c>
      <c r="F7" s="122"/>
      <c r="G7" s="122">
        <v>11237.674999999999</v>
      </c>
      <c r="H7" s="17"/>
      <c r="I7" s="122">
        <v>12319.544</v>
      </c>
      <c r="J7" s="17" t="s">
        <v>25</v>
      </c>
      <c r="K7" s="209">
        <v>13345.839</v>
      </c>
      <c r="L7" s="123"/>
    </row>
    <row r="8" spans="1:13" ht="15.05" customHeight="1" x14ac:dyDescent="0.3">
      <c r="B8" s="39" t="s">
        <v>26</v>
      </c>
      <c r="C8" s="124"/>
      <c r="D8" s="125">
        <v>5.1299999999999998E-2</v>
      </c>
      <c r="E8" s="125">
        <v>6.7299999999999999E-2</v>
      </c>
      <c r="F8" s="125"/>
      <c r="G8" s="43">
        <v>3.2899999999999999E-2</v>
      </c>
      <c r="H8" s="17"/>
      <c r="I8" s="43">
        <v>9.6299999999999997E-2</v>
      </c>
      <c r="J8" s="17" t="s">
        <v>25</v>
      </c>
      <c r="K8" s="207">
        <v>8.3299999999999999E-2</v>
      </c>
    </row>
    <row r="9" spans="1:13" ht="15.05" customHeight="1" x14ac:dyDescent="0.3">
      <c r="B9" s="39" t="s">
        <v>27</v>
      </c>
      <c r="C9" s="39"/>
      <c r="D9" s="41">
        <v>11422.20271204273</v>
      </c>
      <c r="E9" s="41">
        <v>11984.793537779544</v>
      </c>
      <c r="F9" s="41"/>
      <c r="G9" s="42">
        <v>12141.824011238763</v>
      </c>
      <c r="H9" s="42"/>
      <c r="I9" s="161">
        <v>13015.105086177093</v>
      </c>
      <c r="K9" s="209">
        <v>13345.839</v>
      </c>
      <c r="L9" s="236"/>
    </row>
    <row r="10" spans="1:13" ht="15.05" customHeight="1" x14ac:dyDescent="0.3">
      <c r="B10" s="39" t="s">
        <v>221</v>
      </c>
      <c r="C10" s="61"/>
      <c r="D10" s="44">
        <v>2.8273728177187579E-2</v>
      </c>
      <c r="E10" s="44">
        <v>4.9254144749476328E-2</v>
      </c>
      <c r="F10" s="243"/>
      <c r="G10" s="45">
        <v>1.3102476314190441E-2</v>
      </c>
      <c r="I10" s="45">
        <v>7.1923384339124E-2</v>
      </c>
      <c r="K10" s="208">
        <v>2.5411543866377891E-2</v>
      </c>
    </row>
    <row r="11" spans="1:13" s="126" customFormat="1" ht="15.05" customHeight="1" x14ac:dyDescent="0.3">
      <c r="B11" s="127" t="s">
        <v>32</v>
      </c>
    </row>
    <row r="12" spans="1:13" s="46" customFormat="1" ht="22.3" customHeight="1" x14ac:dyDescent="0.3">
      <c r="B12" s="251" t="s">
        <v>28</v>
      </c>
      <c r="C12" s="251"/>
      <c r="D12" s="251"/>
      <c r="E12" s="251"/>
      <c r="F12" s="251"/>
      <c r="G12" s="251"/>
      <c r="H12" s="251"/>
      <c r="I12" s="251"/>
      <c r="J12" s="147"/>
      <c r="K12" s="128"/>
    </row>
    <row r="13" spans="1:13" s="182" customFormat="1" ht="15.05" customHeight="1" x14ac:dyDescent="0.2">
      <c r="A13" s="181"/>
      <c r="B13" s="180" t="s">
        <v>29</v>
      </c>
      <c r="C13" s="129"/>
      <c r="D13" s="129"/>
      <c r="E13" s="129"/>
      <c r="F13" s="129"/>
      <c r="G13" s="129"/>
      <c r="H13" s="129"/>
      <c r="I13" s="129"/>
      <c r="J13" s="181"/>
    </row>
    <row r="14" spans="1:13" s="182" customFormat="1" ht="17.600000000000001" customHeight="1" x14ac:dyDescent="0.25">
      <c r="A14" s="183"/>
      <c r="B14" s="252" t="s">
        <v>230</v>
      </c>
      <c r="C14" s="252"/>
      <c r="D14" s="252"/>
      <c r="E14" s="252"/>
      <c r="F14" s="252"/>
      <c r="G14" s="252"/>
      <c r="H14" s="252"/>
      <c r="I14" s="252"/>
      <c r="J14" s="252"/>
      <c r="K14" s="252"/>
    </row>
    <row r="15" spans="1:13" s="46" customFormat="1" ht="15.05" customHeight="1" x14ac:dyDescent="0.3">
      <c r="B15" s="6" t="s">
        <v>30</v>
      </c>
      <c r="C15" s="48"/>
      <c r="D15" s="48"/>
      <c r="E15" s="48"/>
      <c r="F15" s="48"/>
      <c r="G15" s="48"/>
      <c r="H15" s="48"/>
      <c r="I15" s="48"/>
      <c r="J15" s="48"/>
      <c r="K15" s="47"/>
    </row>
    <row r="16" spans="1:13" s="46" customFormat="1" ht="15.05" customHeight="1" x14ac:dyDescent="0.3">
      <c r="B16" s="49" t="s">
        <v>31</v>
      </c>
      <c r="C16" s="48"/>
      <c r="D16" s="48"/>
      <c r="E16" s="48"/>
      <c r="F16" s="48"/>
      <c r="G16" s="48"/>
      <c r="H16" s="48"/>
      <c r="I16" s="48"/>
      <c r="J16" s="48"/>
      <c r="K16" s="47"/>
    </row>
    <row r="17" spans="2:11" ht="15.05" customHeight="1" x14ac:dyDescent="0.3">
      <c r="B17" s="36" t="s">
        <v>227</v>
      </c>
      <c r="C17" s="48"/>
      <c r="D17" s="48"/>
      <c r="E17" s="48"/>
      <c r="F17" s="48"/>
      <c r="G17" s="48"/>
      <c r="H17" s="48"/>
      <c r="I17" s="48"/>
      <c r="J17" s="48"/>
    </row>
    <row r="18" spans="2:11" x14ac:dyDescent="0.3">
      <c r="B18" s="182" t="s">
        <v>228</v>
      </c>
      <c r="G18" s="123"/>
      <c r="I18" s="123"/>
      <c r="J18" s="123"/>
      <c r="K18" s="123"/>
    </row>
    <row r="19" spans="2:11" x14ac:dyDescent="0.3">
      <c r="G19" s="150"/>
      <c r="I19" s="150"/>
      <c r="J19" s="150"/>
      <c r="K19" s="150"/>
    </row>
    <row r="37" spans="2:2" x14ac:dyDescent="0.3">
      <c r="B37" s="210"/>
    </row>
  </sheetData>
  <mergeCells count="4">
    <mergeCell ref="B2:C2"/>
    <mergeCell ref="B3:I3"/>
    <mergeCell ref="B12:I12"/>
    <mergeCell ref="B14:K14"/>
  </mergeCells>
  <hyperlinks>
    <hyperlink ref="B2" location="'Investment in General Practice'!A1" display="Return to Contents" xr:uid="{2C352B83-B152-4C2F-B028-4189C93682D1}"/>
    <hyperlink ref="B2:C2" location="'Investment in General Practice'!A1" display="Return to Contents" xr:uid="{D4403BEF-FD31-46DE-B9CD-55C7AD379459}"/>
    <hyperlink ref="B13" r:id="rId1" xr:uid="{0F435411-7284-4AE4-9399-1EAC46DC64F1}"/>
  </hyperlinks>
  <pageMargins left="0.39370078740157483" right="0.19685039370078741" top="0.19685039370078741" bottom="0.19685039370078741" header="0" footer="0"/>
  <pageSetup paperSize="9" fitToHeight="0" orientation="portrait"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215E2-A99B-4775-8C25-0EC7449EF579}">
  <sheetPr>
    <tabColor theme="0" tint="-0.14999847407452621"/>
  </sheetPr>
  <dimension ref="B2:M37"/>
  <sheetViews>
    <sheetView showGridLines="0" topLeftCell="A4" zoomScaleNormal="100" zoomScaleSheetLayoutView="70" workbookViewId="0"/>
  </sheetViews>
  <sheetFormatPr defaultColWidth="9.09765625" defaultRowHeight="14" x14ac:dyDescent="0.3"/>
  <cols>
    <col min="1" max="1" width="9.09765625" style="20" customWidth="1"/>
    <col min="2" max="10" width="9.09765625" style="20"/>
    <col min="11" max="11" width="10" style="20" customWidth="1"/>
    <col min="12" max="16384" width="9.09765625" style="20"/>
  </cols>
  <sheetData>
    <row r="2" spans="2:13" x14ac:dyDescent="0.3">
      <c r="B2" s="245" t="s">
        <v>16</v>
      </c>
      <c r="C2" s="245"/>
    </row>
    <row r="3" spans="2:13" ht="15.05" x14ac:dyDescent="0.3">
      <c r="B3" s="253" t="s">
        <v>167</v>
      </c>
      <c r="C3" s="253"/>
      <c r="D3" s="253"/>
      <c r="E3" s="253"/>
      <c r="F3" s="253"/>
      <c r="G3" s="253"/>
      <c r="H3" s="253"/>
      <c r="I3" s="253"/>
      <c r="J3" s="253"/>
      <c r="K3" s="253"/>
    </row>
    <row r="4" spans="2:13" x14ac:dyDescent="0.3">
      <c r="B4" s="210"/>
      <c r="C4" s="210"/>
      <c r="D4" s="210"/>
      <c r="E4" s="210"/>
      <c r="F4" s="210"/>
      <c r="G4" s="210"/>
      <c r="H4" s="210"/>
      <c r="I4" s="210"/>
      <c r="J4" s="210"/>
      <c r="K4" s="210"/>
      <c r="L4" s="210"/>
      <c r="M4" s="210"/>
    </row>
    <row r="5" spans="2:13" x14ac:dyDescent="0.3">
      <c r="B5" s="210"/>
      <c r="C5" s="210"/>
      <c r="D5" s="210"/>
      <c r="E5" s="210"/>
      <c r="F5" s="210"/>
      <c r="G5" s="210"/>
      <c r="H5" s="210"/>
      <c r="I5" s="210"/>
      <c r="J5" s="210"/>
      <c r="K5" s="210"/>
      <c r="L5" s="210"/>
      <c r="M5" s="210"/>
    </row>
    <row r="6" spans="2:13" x14ac:dyDescent="0.3">
      <c r="B6" s="210"/>
      <c r="C6" s="210"/>
      <c r="D6" s="210"/>
      <c r="E6" s="210"/>
      <c r="F6" s="210"/>
      <c r="G6" s="210"/>
      <c r="H6" s="210"/>
      <c r="I6" s="210"/>
      <c r="J6" s="210"/>
      <c r="K6" s="210"/>
      <c r="L6" s="210"/>
      <c r="M6" s="210"/>
    </row>
    <row r="7" spans="2:13" x14ac:dyDescent="0.3">
      <c r="B7" s="210"/>
      <c r="C7" s="210"/>
      <c r="D7" s="210"/>
      <c r="E7" s="210"/>
      <c r="F7" s="210"/>
      <c r="G7" s="210"/>
      <c r="H7" s="210"/>
      <c r="I7" s="210"/>
      <c r="J7" s="210"/>
      <c r="K7" s="210"/>
      <c r="L7" s="210"/>
      <c r="M7" s="210"/>
    </row>
    <row r="8" spans="2:13" x14ac:dyDescent="0.3">
      <c r="B8" s="210"/>
      <c r="C8" s="210"/>
      <c r="D8" s="210"/>
      <c r="E8" s="210"/>
      <c r="F8" s="210"/>
      <c r="G8" s="210"/>
      <c r="H8" s="210"/>
      <c r="I8" s="210"/>
      <c r="J8" s="210"/>
      <c r="K8" s="210"/>
      <c r="L8" s="210"/>
      <c r="M8" s="210"/>
    </row>
    <row r="9" spans="2:13" x14ac:dyDescent="0.3">
      <c r="B9" s="210"/>
      <c r="C9" s="210"/>
      <c r="D9" s="210"/>
      <c r="E9" s="210"/>
      <c r="F9" s="210"/>
      <c r="G9" s="210"/>
      <c r="H9" s="210"/>
      <c r="I9" s="210"/>
      <c r="J9" s="210"/>
      <c r="K9" s="210"/>
      <c r="L9" s="210"/>
      <c r="M9" s="210"/>
    </row>
    <row r="10" spans="2:13" x14ac:dyDescent="0.3">
      <c r="B10" s="210"/>
      <c r="C10" s="210"/>
      <c r="D10" s="210"/>
      <c r="E10" s="210"/>
      <c r="F10" s="210"/>
      <c r="G10" s="210"/>
      <c r="H10" s="210"/>
      <c r="I10" s="210"/>
      <c r="J10" s="210"/>
      <c r="K10" s="210"/>
      <c r="L10" s="210"/>
      <c r="M10" s="210"/>
    </row>
    <row r="11" spans="2:13" x14ac:dyDescent="0.3">
      <c r="B11" s="210"/>
      <c r="C11" s="210"/>
      <c r="D11" s="210"/>
      <c r="E11" s="210"/>
      <c r="F11" s="210"/>
      <c r="G11" s="210"/>
      <c r="H11" s="210"/>
      <c r="I11" s="210"/>
      <c r="J11" s="210"/>
      <c r="K11" s="210"/>
      <c r="L11" s="210"/>
      <c r="M11" s="210"/>
    </row>
    <row r="12" spans="2:13" x14ac:dyDescent="0.3">
      <c r="B12" s="210"/>
      <c r="C12" s="210"/>
      <c r="D12" s="210"/>
      <c r="E12" s="210"/>
      <c r="F12" s="210"/>
      <c r="G12" s="210"/>
      <c r="H12" s="210"/>
      <c r="I12" s="210"/>
      <c r="J12" s="210"/>
      <c r="K12" s="210"/>
      <c r="L12" s="210"/>
      <c r="M12" s="210"/>
    </row>
    <row r="13" spans="2:13" x14ac:dyDescent="0.3">
      <c r="B13" s="210"/>
      <c r="C13" s="210"/>
      <c r="D13" s="210"/>
      <c r="E13" s="210"/>
      <c r="F13" s="210"/>
      <c r="G13" s="210"/>
      <c r="H13" s="210"/>
      <c r="I13" s="210"/>
      <c r="J13" s="210"/>
      <c r="K13" s="210"/>
      <c r="L13" s="210"/>
      <c r="M13" s="210"/>
    </row>
    <row r="14" spans="2:13" x14ac:dyDescent="0.3">
      <c r="B14" s="210"/>
      <c r="C14" s="210"/>
      <c r="D14" s="210"/>
      <c r="E14" s="210"/>
      <c r="F14" s="210"/>
      <c r="G14" s="210"/>
      <c r="H14" s="210"/>
      <c r="I14" s="210"/>
      <c r="J14" s="210"/>
      <c r="K14" s="210"/>
      <c r="L14" s="210"/>
      <c r="M14" s="210"/>
    </row>
    <row r="15" spans="2:13" x14ac:dyDescent="0.3">
      <c r="B15" s="210"/>
      <c r="C15" s="210"/>
      <c r="D15" s="210"/>
      <c r="E15" s="210"/>
      <c r="F15" s="210"/>
      <c r="G15" s="210"/>
      <c r="H15" s="210"/>
      <c r="I15" s="210"/>
      <c r="J15" s="210"/>
      <c r="K15" s="210"/>
      <c r="L15" s="210"/>
      <c r="M15" s="210"/>
    </row>
    <row r="16" spans="2:13" x14ac:dyDescent="0.3">
      <c r="B16" s="210"/>
      <c r="C16" s="210"/>
      <c r="D16" s="210"/>
      <c r="E16" s="210"/>
      <c r="F16" s="210"/>
      <c r="G16" s="210"/>
      <c r="H16" s="210"/>
      <c r="I16" s="210"/>
      <c r="J16" s="210"/>
      <c r="K16" s="210"/>
      <c r="L16" s="210"/>
      <c r="M16" s="210"/>
    </row>
    <row r="17" spans="2:13" x14ac:dyDescent="0.3">
      <c r="B17" s="210"/>
      <c r="C17" s="210"/>
      <c r="D17" s="210"/>
      <c r="E17" s="210"/>
      <c r="F17" s="210"/>
      <c r="G17" s="210"/>
      <c r="H17" s="210"/>
      <c r="I17" s="210"/>
      <c r="J17" s="210"/>
      <c r="K17" s="210"/>
      <c r="L17" s="210"/>
      <c r="M17" s="210"/>
    </row>
    <row r="18" spans="2:13" x14ac:dyDescent="0.3">
      <c r="B18" s="210"/>
      <c r="C18" s="210"/>
      <c r="D18" s="210"/>
      <c r="E18" s="210"/>
      <c r="F18" s="210"/>
      <c r="G18" s="210"/>
      <c r="H18" s="210"/>
      <c r="I18" s="210"/>
      <c r="J18" s="210"/>
      <c r="K18" s="210"/>
      <c r="L18" s="210"/>
      <c r="M18" s="210"/>
    </row>
    <row r="19" spans="2:13" x14ac:dyDescent="0.3">
      <c r="B19" s="210"/>
      <c r="C19" s="210"/>
      <c r="D19" s="210"/>
      <c r="E19" s="210"/>
      <c r="F19" s="210"/>
      <c r="G19" s="210"/>
      <c r="H19" s="210"/>
      <c r="I19" s="210"/>
      <c r="J19" s="210"/>
      <c r="K19" s="210"/>
      <c r="L19" s="210"/>
      <c r="M19" s="210"/>
    </row>
    <row r="20" spans="2:13" x14ac:dyDescent="0.3">
      <c r="B20" s="210"/>
      <c r="C20" s="210"/>
      <c r="D20" s="210"/>
      <c r="E20" s="210"/>
      <c r="F20" s="210"/>
      <c r="G20" s="210"/>
      <c r="H20" s="210"/>
      <c r="I20" s="210"/>
      <c r="J20" s="210"/>
      <c r="K20" s="210"/>
      <c r="L20" s="210"/>
      <c r="M20" s="210"/>
    </row>
    <row r="21" spans="2:13" x14ac:dyDescent="0.3">
      <c r="B21" s="210"/>
      <c r="C21" s="210"/>
      <c r="D21" s="210"/>
      <c r="E21" s="210"/>
      <c r="F21" s="210"/>
      <c r="G21" s="210"/>
      <c r="H21" s="210"/>
      <c r="I21" s="210"/>
      <c r="J21" s="210"/>
      <c r="K21" s="210"/>
      <c r="L21" s="210"/>
      <c r="M21" s="210"/>
    </row>
    <row r="22" spans="2:13" x14ac:dyDescent="0.3">
      <c r="B22" s="210"/>
      <c r="C22" s="210"/>
      <c r="D22" s="210"/>
      <c r="E22" s="210"/>
      <c r="F22" s="210"/>
      <c r="G22" s="210"/>
      <c r="H22" s="210"/>
      <c r="I22" s="210"/>
      <c r="J22" s="210"/>
      <c r="K22" s="210"/>
      <c r="L22" s="210"/>
      <c r="M22" s="210"/>
    </row>
    <row r="23" spans="2:13" x14ac:dyDescent="0.3">
      <c r="B23" s="210"/>
      <c r="C23" s="210"/>
      <c r="D23" s="210"/>
      <c r="E23" s="210"/>
      <c r="F23" s="210"/>
      <c r="G23" s="210"/>
      <c r="H23" s="210"/>
      <c r="I23" s="210"/>
      <c r="J23" s="210"/>
      <c r="K23" s="210"/>
      <c r="L23" s="210"/>
      <c r="M23" s="210"/>
    </row>
    <row r="24" spans="2:13" x14ac:dyDescent="0.3">
      <c r="B24" s="210"/>
      <c r="C24" s="210"/>
      <c r="D24" s="210"/>
      <c r="E24" s="210"/>
      <c r="F24" s="210"/>
      <c r="G24" s="210"/>
      <c r="H24" s="210"/>
      <c r="I24" s="210"/>
      <c r="J24" s="210"/>
      <c r="K24" s="210"/>
      <c r="L24" s="210"/>
      <c r="M24" s="210"/>
    </row>
    <row r="25" spans="2:13" x14ac:dyDescent="0.3">
      <c r="B25" s="210"/>
      <c r="C25" s="210"/>
      <c r="D25" s="210"/>
      <c r="E25" s="210"/>
      <c r="F25" s="210"/>
      <c r="G25" s="210"/>
      <c r="H25" s="210"/>
      <c r="I25" s="210"/>
      <c r="J25" s="210"/>
      <c r="K25" s="210"/>
      <c r="L25" s="210"/>
      <c r="M25" s="210"/>
    </row>
    <row r="26" spans="2:13" x14ac:dyDescent="0.3">
      <c r="B26" s="210"/>
      <c r="C26" s="210"/>
      <c r="D26" s="210"/>
      <c r="E26" s="210"/>
      <c r="F26" s="210"/>
      <c r="G26" s="210"/>
      <c r="H26" s="210"/>
      <c r="I26" s="210"/>
      <c r="J26" s="210"/>
      <c r="K26" s="210"/>
      <c r="L26" s="210"/>
      <c r="M26" s="210"/>
    </row>
    <row r="27" spans="2:13" x14ac:dyDescent="0.3">
      <c r="B27" s="210"/>
      <c r="C27" s="210"/>
      <c r="D27" s="210"/>
      <c r="E27" s="210"/>
      <c r="F27" s="210"/>
      <c r="G27" s="210"/>
      <c r="H27" s="210"/>
      <c r="I27" s="210"/>
      <c r="J27" s="210"/>
      <c r="K27" s="210"/>
      <c r="L27" s="210"/>
      <c r="M27" s="210"/>
    </row>
    <row r="28" spans="2:13" x14ac:dyDescent="0.3">
      <c r="B28" s="210"/>
      <c r="C28" s="210"/>
      <c r="D28" s="210"/>
      <c r="E28" s="210"/>
      <c r="F28" s="210"/>
      <c r="G28" s="210"/>
      <c r="H28" s="210"/>
      <c r="I28" s="210"/>
      <c r="J28" s="210"/>
      <c r="K28" s="210"/>
      <c r="L28" s="210"/>
      <c r="M28" s="210"/>
    </row>
    <row r="29" spans="2:13" x14ac:dyDescent="0.3">
      <c r="B29" s="210"/>
      <c r="C29" s="210"/>
      <c r="D29" s="210"/>
      <c r="E29" s="210"/>
      <c r="F29" s="210"/>
      <c r="G29" s="210"/>
      <c r="H29" s="210"/>
      <c r="I29" s="210"/>
      <c r="J29" s="210"/>
      <c r="K29" s="210"/>
      <c r="L29" s="210"/>
      <c r="M29" s="210"/>
    </row>
    <row r="37" spans="2:2" x14ac:dyDescent="0.3">
      <c r="B37" s="210"/>
    </row>
  </sheetData>
  <mergeCells count="2">
    <mergeCell ref="B2:C2"/>
    <mergeCell ref="B3:K3"/>
  </mergeCells>
  <hyperlinks>
    <hyperlink ref="B2" location="'Investment in General Practice'!A1" display="Return to Contents" xr:uid="{884BE292-6AB3-4D5A-9F1C-13AEA9A3BE40}"/>
    <hyperlink ref="B2:C2" location="'Investment in General Practice'!A1" display="Return to Contents" xr:uid="{D813C676-118A-4CF6-818F-5538B9CD8B0B}"/>
  </hyperlinks>
  <pageMargins left="0.39370078740157483" right="0.19685039370078741" top="0.19685039370078741" bottom="0.19685039370078741" header="0" footer="0"/>
  <pageSetup paperSize="9" fitToHeight="0" orientation="portrait" r:id="rId1"/>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BF8FC-74B1-4049-9A58-7C09F825EFCE}">
  <sheetPr>
    <tabColor theme="0" tint="-0.14999847407452621"/>
    <pageSetUpPr autoPageBreaks="0" fitToPage="1"/>
  </sheetPr>
  <dimension ref="B1:T102"/>
  <sheetViews>
    <sheetView showGridLines="0" zoomScaleNormal="100" zoomScaleSheetLayoutView="100" workbookViewId="0">
      <pane xSplit="3" ySplit="5" topLeftCell="D6" activePane="bottomRight" state="frozen"/>
      <selection pane="topRight"/>
      <selection pane="bottomLeft"/>
      <selection pane="bottomRight"/>
    </sheetView>
  </sheetViews>
  <sheetFormatPr defaultColWidth="9.09765625" defaultRowHeight="12.9" x14ac:dyDescent="0.3"/>
  <cols>
    <col min="1" max="1" width="9.09765625" style="10" customWidth="1"/>
    <col min="2" max="2" width="62.59765625" style="10" customWidth="1"/>
    <col min="3" max="3" width="1.8984375" style="10" customWidth="1"/>
    <col min="4" max="4" width="12.3984375" style="10" customWidth="1"/>
    <col min="5" max="5" width="1" style="10" customWidth="1"/>
    <col min="6" max="6" width="13.296875" style="10" customWidth="1"/>
    <col min="7" max="7" width="1" style="10" customWidth="1"/>
    <col min="8" max="8" width="12.09765625" style="10" customWidth="1"/>
    <col min="9" max="9" width="1" style="10" customWidth="1"/>
    <col min="10" max="10" width="12.09765625" style="12" customWidth="1"/>
    <col min="11" max="11" width="1.3984375" style="12" customWidth="1"/>
    <col min="12" max="12" width="11.69921875" style="10" customWidth="1"/>
    <col min="13" max="13" width="1.69921875" style="10" customWidth="1"/>
    <col min="14" max="14" width="66.8984375" style="10" customWidth="1"/>
    <col min="15" max="16384" width="9.09765625" style="10"/>
  </cols>
  <sheetData>
    <row r="1" spans="2:14" s="63" customFormat="1" ht="15.05" customHeight="1" x14ac:dyDescent="0.3"/>
    <row r="2" spans="2:14" s="63" customFormat="1" ht="25" customHeight="1" x14ac:dyDescent="0.25">
      <c r="B2" s="19" t="s">
        <v>16</v>
      </c>
    </row>
    <row r="3" spans="2:14" ht="33.049999999999997" customHeight="1" x14ac:dyDescent="0.3">
      <c r="B3" s="248" t="s">
        <v>33</v>
      </c>
      <c r="C3" s="248"/>
      <c r="D3" s="248"/>
      <c r="E3" s="248"/>
      <c r="F3" s="248"/>
      <c r="G3" s="248"/>
      <c r="H3" s="248"/>
      <c r="I3" s="248"/>
      <c r="J3" s="248"/>
      <c r="K3" s="248"/>
    </row>
    <row r="4" spans="2:14" ht="28.5" customHeight="1" x14ac:dyDescent="0.3">
      <c r="B4" s="64"/>
      <c r="C4" s="64"/>
      <c r="D4" s="64"/>
      <c r="E4" s="64"/>
      <c r="F4" s="64"/>
      <c r="G4" s="64"/>
      <c r="H4" s="266"/>
      <c r="I4" s="266"/>
      <c r="J4" s="266"/>
      <c r="L4" s="158" t="s">
        <v>34</v>
      </c>
    </row>
    <row r="5" spans="2:14" ht="14" x14ac:dyDescent="0.3">
      <c r="B5" s="65"/>
      <c r="C5" s="66"/>
      <c r="D5" s="66" t="s">
        <v>35</v>
      </c>
      <c r="E5" s="66"/>
      <c r="F5" s="66" t="s">
        <v>36</v>
      </c>
      <c r="G5" s="67"/>
      <c r="H5" s="66" t="s">
        <v>37</v>
      </c>
      <c r="I5" s="132"/>
      <c r="J5" s="66" t="s">
        <v>38</v>
      </c>
      <c r="K5" s="132"/>
      <c r="L5" s="66" t="s">
        <v>22</v>
      </c>
    </row>
    <row r="6" spans="2:14" ht="14" x14ac:dyDescent="0.3">
      <c r="B6" s="25"/>
      <c r="C6" s="68"/>
      <c r="D6" s="68"/>
      <c r="E6" s="68"/>
      <c r="F6" s="68"/>
      <c r="G6" s="68"/>
      <c r="H6" s="69"/>
      <c r="I6" s="69"/>
      <c r="J6" s="70"/>
      <c r="K6" s="70"/>
    </row>
    <row r="7" spans="2:14" ht="13.45" x14ac:dyDescent="0.3">
      <c r="B7" s="71" t="s">
        <v>39</v>
      </c>
      <c r="C7" s="14"/>
      <c r="D7" s="14">
        <v>3108527</v>
      </c>
      <c r="E7" s="14"/>
      <c r="F7" s="14">
        <v>3371241</v>
      </c>
      <c r="G7" s="14"/>
      <c r="H7" s="72">
        <v>3546434</v>
      </c>
      <c r="I7" s="69"/>
      <c r="J7" s="73">
        <v>3618898</v>
      </c>
      <c r="K7" s="73"/>
      <c r="L7" s="73">
        <v>3854038</v>
      </c>
    </row>
    <row r="8" spans="2:14" ht="13.45" x14ac:dyDescent="0.3">
      <c r="B8" s="71" t="s">
        <v>40</v>
      </c>
      <c r="C8" s="14"/>
      <c r="D8" s="14">
        <v>1626477</v>
      </c>
      <c r="E8" s="14"/>
      <c r="F8" s="14">
        <v>1642804</v>
      </c>
      <c r="G8" s="14"/>
      <c r="H8" s="72">
        <v>1629884</v>
      </c>
      <c r="I8" s="69"/>
      <c r="J8" s="73">
        <v>1600264</v>
      </c>
      <c r="K8" s="73"/>
      <c r="L8" s="73">
        <v>1602006</v>
      </c>
    </row>
    <row r="9" spans="2:14" ht="33.75" customHeight="1" x14ac:dyDescent="0.3">
      <c r="B9" s="71" t="s">
        <v>41</v>
      </c>
      <c r="C9" s="14"/>
      <c r="D9" s="14">
        <v>315817</v>
      </c>
      <c r="E9" s="14"/>
      <c r="F9" s="14">
        <v>310071</v>
      </c>
      <c r="G9" s="14"/>
      <c r="H9" s="72">
        <v>306384</v>
      </c>
      <c r="I9" s="69"/>
      <c r="J9" s="73">
        <v>292687</v>
      </c>
      <c r="K9" s="73"/>
      <c r="L9" s="73">
        <v>308961</v>
      </c>
    </row>
    <row r="10" spans="2:14" ht="16.149999999999999" x14ac:dyDescent="0.3">
      <c r="B10" s="60" t="s">
        <v>42</v>
      </c>
      <c r="C10" s="14"/>
      <c r="D10" s="14"/>
      <c r="E10" s="14"/>
      <c r="F10" s="14"/>
      <c r="G10" s="14"/>
      <c r="H10" s="14"/>
      <c r="I10" s="29"/>
      <c r="J10" s="14">
        <v>104383</v>
      </c>
      <c r="K10" s="29"/>
      <c r="L10" s="14">
        <v>104975</v>
      </c>
    </row>
    <row r="11" spans="2:14" s="143" customFormat="1" ht="16.8" customHeight="1" x14ac:dyDescent="0.3">
      <c r="B11" s="187" t="s">
        <v>43</v>
      </c>
      <c r="C11" s="144"/>
      <c r="D11" s="144"/>
      <c r="E11" s="144"/>
      <c r="F11" s="144"/>
      <c r="G11" s="144"/>
      <c r="H11" s="145"/>
      <c r="I11" s="136"/>
      <c r="J11" s="73">
        <v>310377</v>
      </c>
      <c r="K11" s="144"/>
      <c r="L11" s="73">
        <v>312430</v>
      </c>
    </row>
    <row r="12" spans="2:14" ht="14" x14ac:dyDescent="0.3">
      <c r="B12" s="25" t="s">
        <v>44</v>
      </c>
      <c r="C12" s="74"/>
      <c r="D12" s="74">
        <f>SUM(D7:D11)</f>
        <v>5050821</v>
      </c>
      <c r="E12" s="74">
        <f t="shared" ref="E12:L12" si="0">SUM(E7:E11)</f>
        <v>0</v>
      </c>
      <c r="F12" s="74">
        <f t="shared" si="0"/>
        <v>5324116</v>
      </c>
      <c r="G12" s="74">
        <f t="shared" si="0"/>
        <v>0</v>
      </c>
      <c r="H12" s="74">
        <f t="shared" si="0"/>
        <v>5482702</v>
      </c>
      <c r="I12" s="74">
        <f t="shared" si="0"/>
        <v>0</v>
      </c>
      <c r="J12" s="74">
        <f t="shared" si="0"/>
        <v>5926609</v>
      </c>
      <c r="K12" s="74">
        <f t="shared" si="0"/>
        <v>0</v>
      </c>
      <c r="L12" s="74">
        <f t="shared" si="0"/>
        <v>6182410</v>
      </c>
    </row>
    <row r="13" spans="2:14" ht="14" x14ac:dyDescent="0.3">
      <c r="B13" s="25"/>
      <c r="C13" s="9"/>
      <c r="D13" s="9"/>
      <c r="E13" s="9"/>
      <c r="F13" s="9"/>
      <c r="G13" s="9"/>
      <c r="H13" s="75"/>
      <c r="I13" s="69"/>
      <c r="J13" s="76"/>
      <c r="K13" s="76"/>
    </row>
    <row r="14" spans="2:14" ht="14" x14ac:dyDescent="0.3">
      <c r="B14" s="25" t="s">
        <v>45</v>
      </c>
      <c r="C14" s="9"/>
      <c r="D14" s="197">
        <v>668420</v>
      </c>
      <c r="E14" s="9"/>
      <c r="F14" s="197">
        <v>722294</v>
      </c>
      <c r="G14" s="9"/>
      <c r="H14" s="74">
        <v>719127</v>
      </c>
      <c r="I14" s="69"/>
      <c r="J14" s="77">
        <v>733107</v>
      </c>
      <c r="K14" s="77"/>
      <c r="L14" s="74">
        <v>756265</v>
      </c>
    </row>
    <row r="15" spans="2:14" ht="13.45" x14ac:dyDescent="0.3">
      <c r="B15" s="69"/>
      <c r="C15" s="69"/>
      <c r="D15" s="69"/>
      <c r="E15" s="69"/>
      <c r="F15" s="69"/>
      <c r="G15" s="69"/>
      <c r="H15" s="69"/>
      <c r="I15" s="69"/>
      <c r="J15" s="78"/>
      <c r="K15" s="78"/>
    </row>
    <row r="16" spans="2:14" ht="13.7" customHeight="1" x14ac:dyDescent="0.3">
      <c r="B16" s="60" t="s">
        <v>179</v>
      </c>
      <c r="C16" s="79"/>
      <c r="D16" s="218">
        <v>509607</v>
      </c>
      <c r="E16" s="29" t="s">
        <v>25</v>
      </c>
      <c r="F16" s="219">
        <v>381552</v>
      </c>
      <c r="G16" s="29" t="s">
        <v>25</v>
      </c>
      <c r="H16" s="220">
        <v>377728</v>
      </c>
      <c r="I16" s="29" t="s">
        <v>25</v>
      </c>
      <c r="J16" s="220">
        <v>315894</v>
      </c>
      <c r="K16" s="29" t="s">
        <v>25</v>
      </c>
      <c r="L16" s="72">
        <f>335775-'Table 3b'!E19</f>
        <v>332793</v>
      </c>
      <c r="N16" s="201"/>
    </row>
    <row r="17" spans="2:20" ht="13.7" customHeight="1" x14ac:dyDescent="0.3">
      <c r="B17" s="60" t="s">
        <v>46</v>
      </c>
      <c r="C17" s="79"/>
      <c r="D17" s="218">
        <v>37830</v>
      </c>
      <c r="E17" s="29" t="s">
        <v>25</v>
      </c>
      <c r="F17" s="219">
        <v>42833</v>
      </c>
      <c r="G17" s="29" t="s">
        <v>25</v>
      </c>
      <c r="H17" s="220">
        <v>47314</v>
      </c>
      <c r="I17" s="29" t="s">
        <v>25</v>
      </c>
      <c r="J17" s="220">
        <v>40270</v>
      </c>
      <c r="K17" s="29" t="s">
        <v>25</v>
      </c>
      <c r="L17" s="72">
        <f>39129-'Table 3b'!E20</f>
        <v>37095</v>
      </c>
    </row>
    <row r="18" spans="2:20" ht="16" customHeight="1" x14ac:dyDescent="0.3">
      <c r="B18" s="71" t="s">
        <v>47</v>
      </c>
      <c r="C18" s="14"/>
      <c r="D18" s="15">
        <v>495223</v>
      </c>
      <c r="E18" s="15"/>
      <c r="F18" s="16">
        <v>568109</v>
      </c>
      <c r="G18" s="16"/>
      <c r="H18" s="72">
        <v>605196</v>
      </c>
      <c r="I18" s="69"/>
      <c r="J18" s="72">
        <v>648597</v>
      </c>
      <c r="K18" s="72"/>
      <c r="L18" s="72">
        <v>718130</v>
      </c>
    </row>
    <row r="19" spans="2:20" ht="13.7" customHeight="1" x14ac:dyDescent="0.3">
      <c r="B19" s="71" t="s">
        <v>180</v>
      </c>
      <c r="C19" s="14"/>
      <c r="D19" s="15">
        <v>12804</v>
      </c>
      <c r="E19" s="15"/>
      <c r="F19" s="16">
        <v>15273</v>
      </c>
      <c r="G19" s="16"/>
      <c r="H19" s="72">
        <v>15236</v>
      </c>
      <c r="I19" s="69"/>
      <c r="J19" s="72">
        <v>11137</v>
      </c>
      <c r="K19" s="72"/>
      <c r="L19" s="72">
        <v>9698</v>
      </c>
    </row>
    <row r="20" spans="2:20" ht="23.1" customHeight="1" x14ac:dyDescent="0.3">
      <c r="B20" s="71" t="s">
        <v>48</v>
      </c>
      <c r="C20" s="14"/>
      <c r="D20" s="15">
        <v>37201</v>
      </c>
      <c r="E20" s="15"/>
      <c r="F20" s="16">
        <v>26260</v>
      </c>
      <c r="G20" s="16"/>
      <c r="H20" s="72">
        <v>17773</v>
      </c>
      <c r="I20" s="69"/>
      <c r="J20" s="72">
        <v>36355</v>
      </c>
      <c r="K20" s="72"/>
      <c r="L20" s="72">
        <v>30156</v>
      </c>
    </row>
    <row r="21" spans="2:20" ht="15.6" x14ac:dyDescent="0.3">
      <c r="B21" s="25" t="s">
        <v>49</v>
      </c>
      <c r="C21" s="79"/>
      <c r="D21" s="9">
        <f>SUM(D16:D20)</f>
        <v>1092665</v>
      </c>
      <c r="E21" s="79"/>
      <c r="F21" s="9">
        <f>SUM(F16:F20)</f>
        <v>1034027</v>
      </c>
      <c r="G21" s="79"/>
      <c r="H21" s="9">
        <f>SUM(H16:H20)</f>
        <v>1063247</v>
      </c>
      <c r="I21" s="80"/>
      <c r="J21" s="9">
        <f>SUM(J16:J20)</f>
        <v>1052253</v>
      </c>
      <c r="K21" s="80"/>
      <c r="L21" s="9">
        <f>SUM(L16:L20)</f>
        <v>1127872</v>
      </c>
    </row>
    <row r="22" spans="2:20" ht="14" x14ac:dyDescent="0.3">
      <c r="B22" s="25"/>
      <c r="C22" s="9"/>
      <c r="D22" s="9"/>
      <c r="E22" s="9"/>
      <c r="F22" s="9"/>
      <c r="G22" s="9"/>
      <c r="H22" s="69"/>
      <c r="I22" s="69"/>
      <c r="J22" s="78"/>
      <c r="K22" s="78"/>
    </row>
    <row r="23" spans="2:20" ht="13.45" x14ac:dyDescent="0.3">
      <c r="B23" s="71" t="s">
        <v>50</v>
      </c>
      <c r="C23" s="14"/>
      <c r="D23" s="14">
        <v>893953</v>
      </c>
      <c r="E23" s="14"/>
      <c r="F23" s="14">
        <v>882980</v>
      </c>
      <c r="G23" s="14"/>
      <c r="H23" s="72">
        <v>882036</v>
      </c>
      <c r="I23" s="69"/>
      <c r="J23" s="73">
        <v>882810</v>
      </c>
      <c r="K23" s="73"/>
      <c r="L23" s="72">
        <v>940480</v>
      </c>
    </row>
    <row r="24" spans="2:20" ht="15.6" x14ac:dyDescent="0.3">
      <c r="B24" s="71" t="s">
        <v>181</v>
      </c>
      <c r="C24" s="14"/>
      <c r="D24" s="14">
        <v>470729</v>
      </c>
      <c r="E24" s="14"/>
      <c r="F24" s="14">
        <v>664705</v>
      </c>
      <c r="G24" s="14"/>
      <c r="H24" s="72">
        <v>701733</v>
      </c>
      <c r="I24" s="69"/>
      <c r="J24" s="73">
        <v>995812</v>
      </c>
      <c r="K24" s="73"/>
      <c r="L24" s="72">
        <v>1089225</v>
      </c>
    </row>
    <row r="25" spans="2:20" ht="13.45" x14ac:dyDescent="0.3">
      <c r="B25" s="71" t="s">
        <v>51</v>
      </c>
      <c r="C25" s="14"/>
      <c r="D25" s="14">
        <v>426349</v>
      </c>
      <c r="E25" s="14"/>
      <c r="F25" s="14">
        <v>428463</v>
      </c>
      <c r="G25" s="14"/>
      <c r="H25" s="72">
        <v>429907</v>
      </c>
      <c r="I25" s="69"/>
      <c r="J25" s="73">
        <v>479809</v>
      </c>
      <c r="K25" s="73"/>
      <c r="L25" s="72">
        <v>480184</v>
      </c>
    </row>
    <row r="26" spans="2:20" ht="16.149999999999999" x14ac:dyDescent="0.3">
      <c r="B26" s="71" t="s">
        <v>183</v>
      </c>
      <c r="C26" s="14"/>
      <c r="D26" s="14">
        <v>387651</v>
      </c>
      <c r="E26" s="14"/>
      <c r="F26" s="14">
        <v>414274</v>
      </c>
      <c r="G26" s="14"/>
      <c r="H26" s="72">
        <v>395986</v>
      </c>
      <c r="I26" s="29"/>
      <c r="J26" s="73">
        <v>382524</v>
      </c>
      <c r="K26" s="73"/>
      <c r="L26" s="72">
        <v>558212</v>
      </c>
      <c r="N26" s="201"/>
      <c r="O26" s="201"/>
    </row>
    <row r="27" spans="2:20" ht="16.149999999999999" x14ac:dyDescent="0.3">
      <c r="B27" s="25" t="s">
        <v>52</v>
      </c>
      <c r="C27" s="29"/>
      <c r="D27" s="9">
        <f>SUM(D23:D26)</f>
        <v>2178682</v>
      </c>
      <c r="E27" s="79"/>
      <c r="F27" s="9">
        <f>SUM(F23:F26)</f>
        <v>2390422</v>
      </c>
      <c r="G27" s="79"/>
      <c r="H27" s="9">
        <f>SUM(H23:H26)</f>
        <v>2409662</v>
      </c>
      <c r="I27" s="79"/>
      <c r="J27" s="9">
        <f>SUM(J23:J26)</f>
        <v>2740955</v>
      </c>
      <c r="K27" s="79"/>
      <c r="L27" s="9">
        <f>SUM(L23:L26)</f>
        <v>3068101</v>
      </c>
      <c r="N27" s="201"/>
      <c r="O27" s="201"/>
    </row>
    <row r="28" spans="2:20" ht="14" x14ac:dyDescent="0.3">
      <c r="B28" s="25" t="s">
        <v>53</v>
      </c>
      <c r="C28" s="9"/>
      <c r="D28" s="9">
        <f>+D12+D14+D21+D27</f>
        <v>8990588</v>
      </c>
      <c r="E28" s="9"/>
      <c r="F28" s="9">
        <f>+F12+F14+F21+F27</f>
        <v>9470859</v>
      </c>
      <c r="G28" s="9"/>
      <c r="H28" s="9">
        <f>+H12+H14+H21+H27</f>
        <v>9674738</v>
      </c>
      <c r="I28" s="9"/>
      <c r="J28" s="9">
        <f>+J12+J14+J21+J27</f>
        <v>10452924</v>
      </c>
      <c r="K28" s="9"/>
      <c r="L28" s="9">
        <f>+L12+L14+L21+L27</f>
        <v>11134648</v>
      </c>
      <c r="N28" s="201"/>
      <c r="O28" s="201"/>
    </row>
    <row r="29" spans="2:20" ht="14" x14ac:dyDescent="0.3">
      <c r="B29" s="25"/>
      <c r="C29" s="9"/>
      <c r="D29" s="9"/>
      <c r="E29" s="9"/>
      <c r="F29" s="9"/>
      <c r="G29" s="9"/>
      <c r="H29" s="69"/>
      <c r="I29" s="69"/>
      <c r="J29" s="78"/>
      <c r="K29" s="78"/>
      <c r="N29" s="201"/>
      <c r="O29" s="201"/>
    </row>
    <row r="30" spans="2:20" ht="15.75" customHeight="1" x14ac:dyDescent="0.3">
      <c r="B30" s="71" t="s">
        <v>184</v>
      </c>
      <c r="C30" s="14"/>
      <c r="D30" s="14">
        <v>122771</v>
      </c>
      <c r="E30" s="14"/>
      <c r="F30" s="14">
        <v>144316</v>
      </c>
      <c r="G30" s="14"/>
      <c r="H30" s="72">
        <v>237142</v>
      </c>
      <c r="I30" s="69"/>
      <c r="J30" s="227">
        <v>293137</v>
      </c>
      <c r="K30" s="232" t="s">
        <v>25</v>
      </c>
      <c r="L30" s="73">
        <v>314470</v>
      </c>
      <c r="N30" s="201"/>
      <c r="O30" s="201"/>
      <c r="P30" s="263"/>
      <c r="Q30" s="263"/>
      <c r="R30" s="263"/>
      <c r="S30" s="263"/>
      <c r="T30" s="263"/>
    </row>
    <row r="31" spans="2:20" ht="15.75" customHeight="1" x14ac:dyDescent="0.3">
      <c r="B31" s="71" t="s">
        <v>185</v>
      </c>
      <c r="C31" s="14"/>
      <c r="D31" s="14">
        <v>136059</v>
      </c>
      <c r="E31" s="14"/>
      <c r="F31" s="16">
        <v>159508</v>
      </c>
      <c r="G31" s="16"/>
      <c r="H31" s="72">
        <v>130867</v>
      </c>
      <c r="I31" s="69"/>
      <c r="J31" s="73">
        <v>137350</v>
      </c>
      <c r="K31" s="232" t="s">
        <v>25</v>
      </c>
      <c r="L31" s="73">
        <v>95959.424960000004</v>
      </c>
      <c r="N31" s="225"/>
      <c r="O31" s="201"/>
    </row>
    <row r="32" spans="2:20" ht="15.75" customHeight="1" x14ac:dyDescent="0.3">
      <c r="B32" s="71" t="s">
        <v>54</v>
      </c>
      <c r="C32" s="14"/>
      <c r="D32" s="16">
        <v>47595</v>
      </c>
      <c r="E32" s="16"/>
      <c r="F32" s="81">
        <v>77328</v>
      </c>
      <c r="G32" s="81"/>
      <c r="H32" s="72">
        <v>96236</v>
      </c>
      <c r="I32" s="69"/>
      <c r="J32" s="73">
        <v>116294</v>
      </c>
      <c r="K32" s="232" t="s">
        <v>25</v>
      </c>
      <c r="L32" s="73">
        <v>133088</v>
      </c>
      <c r="N32" s="226"/>
      <c r="O32" s="201"/>
    </row>
    <row r="33" spans="2:17" ht="15.75" customHeight="1" x14ac:dyDescent="0.3">
      <c r="B33" s="71" t="s">
        <v>186</v>
      </c>
      <c r="C33" s="14"/>
      <c r="D33" s="14">
        <v>79520</v>
      </c>
      <c r="E33" s="14"/>
      <c r="F33" s="81">
        <v>129634</v>
      </c>
      <c r="G33" s="81"/>
      <c r="H33" s="72">
        <v>170523</v>
      </c>
      <c r="I33" s="69"/>
      <c r="J33" s="73">
        <v>142937</v>
      </c>
      <c r="K33" s="232" t="s">
        <v>25</v>
      </c>
      <c r="L33" s="73">
        <v>163195.57504</v>
      </c>
      <c r="N33" s="201"/>
      <c r="O33" s="201"/>
    </row>
    <row r="34" spans="2:17" ht="13.45" x14ac:dyDescent="0.3">
      <c r="B34" s="71" t="s">
        <v>55</v>
      </c>
      <c r="C34" s="59"/>
      <c r="D34" s="14">
        <v>13516</v>
      </c>
      <c r="E34" s="14"/>
      <c r="F34" s="14">
        <v>11433</v>
      </c>
      <c r="G34" s="14"/>
      <c r="H34" s="72"/>
      <c r="I34" s="69"/>
      <c r="J34" s="73"/>
      <c r="K34" s="73"/>
    </row>
    <row r="35" spans="2:17" ht="16.149999999999999" x14ac:dyDescent="0.3">
      <c r="B35" s="83" t="s">
        <v>195</v>
      </c>
      <c r="C35" s="59"/>
      <c r="D35" s="9">
        <f>SUM(D30:D34)</f>
        <v>399461</v>
      </c>
      <c r="E35" s="14"/>
      <c r="F35" s="9">
        <f>SUM(F30:F34)</f>
        <v>522219</v>
      </c>
      <c r="G35" s="14"/>
      <c r="H35" s="9">
        <f>SUM(H30:H34)</f>
        <v>634768</v>
      </c>
      <c r="I35" s="14"/>
      <c r="J35" s="9">
        <f>SUM(J30:J34)</f>
        <v>689718</v>
      </c>
      <c r="K35" s="14"/>
      <c r="L35" s="9">
        <f>SUM(L30:L34)</f>
        <v>706713</v>
      </c>
    </row>
    <row r="36" spans="2:17" ht="13.45" x14ac:dyDescent="0.3">
      <c r="B36" s="71"/>
      <c r="C36" s="59"/>
      <c r="D36" s="14"/>
      <c r="E36" s="14"/>
      <c r="F36" s="14"/>
      <c r="G36" s="14"/>
      <c r="H36" s="72"/>
      <c r="I36" s="69"/>
      <c r="J36" s="73"/>
      <c r="K36" s="73"/>
    </row>
    <row r="37" spans="2:17" ht="16.399999999999999" customHeight="1" x14ac:dyDescent="0.3">
      <c r="B37" s="194"/>
      <c r="C37" s="14"/>
      <c r="D37" s="14"/>
      <c r="E37" s="14"/>
      <c r="F37" s="14"/>
      <c r="G37" s="14"/>
      <c r="H37" s="72"/>
      <c r="I37" s="29"/>
      <c r="J37" s="73">
        <v>30967</v>
      </c>
      <c r="K37" s="29"/>
      <c r="L37" s="72">
        <v>44869</v>
      </c>
      <c r="N37" s="263"/>
      <c r="O37" s="263"/>
      <c r="P37" s="263"/>
      <c r="Q37" s="263"/>
    </row>
    <row r="38" spans="2:17" ht="16.149999999999999" x14ac:dyDescent="0.3">
      <c r="B38" s="60" t="s">
        <v>58</v>
      </c>
      <c r="C38" s="14"/>
      <c r="D38" s="14"/>
      <c r="E38" s="14"/>
      <c r="F38" s="14"/>
      <c r="G38" s="14"/>
      <c r="H38" s="72"/>
      <c r="I38" s="29"/>
      <c r="J38" s="73">
        <v>52534</v>
      </c>
      <c r="K38" s="29"/>
      <c r="L38" s="72">
        <v>266596</v>
      </c>
    </row>
    <row r="39" spans="2:17" ht="16.149999999999999" x14ac:dyDescent="0.3">
      <c r="B39" s="60" t="s">
        <v>59</v>
      </c>
      <c r="C39" s="14"/>
      <c r="D39" s="14"/>
      <c r="E39" s="14"/>
      <c r="F39" s="14"/>
      <c r="G39" s="14"/>
      <c r="H39" s="72"/>
      <c r="I39" s="29"/>
      <c r="J39" s="73">
        <v>66000</v>
      </c>
      <c r="K39" s="29"/>
      <c r="L39" s="72">
        <v>85796</v>
      </c>
    </row>
    <row r="40" spans="2:17" ht="16.149999999999999" x14ac:dyDescent="0.3">
      <c r="B40" s="194" t="s">
        <v>60</v>
      </c>
      <c r="C40" s="14"/>
      <c r="D40" s="14"/>
      <c r="E40" s="14"/>
      <c r="F40" s="14"/>
      <c r="G40" s="14"/>
      <c r="H40" s="72"/>
      <c r="I40" s="29"/>
      <c r="J40" s="73"/>
      <c r="K40" s="29"/>
      <c r="L40" s="72">
        <v>25402</v>
      </c>
    </row>
    <row r="41" spans="2:17" ht="16.149999999999999" x14ac:dyDescent="0.3">
      <c r="B41" s="194" t="s">
        <v>159</v>
      </c>
      <c r="C41" s="14"/>
      <c r="D41" s="14"/>
      <c r="E41" s="14"/>
      <c r="F41" s="14"/>
      <c r="G41" s="14"/>
      <c r="H41" s="72"/>
      <c r="I41" s="29"/>
      <c r="J41" s="73"/>
      <c r="K41" s="29"/>
      <c r="L41" s="72">
        <v>32569</v>
      </c>
    </row>
    <row r="42" spans="2:17" ht="16.149999999999999" x14ac:dyDescent="0.3">
      <c r="B42" s="194" t="s">
        <v>203</v>
      </c>
      <c r="C42" s="14"/>
      <c r="D42" s="14"/>
      <c r="E42" s="14"/>
      <c r="F42" s="14"/>
      <c r="G42" s="14"/>
      <c r="H42" s="72"/>
      <c r="I42" s="29"/>
      <c r="J42" s="73">
        <v>93515</v>
      </c>
      <c r="K42" s="29"/>
      <c r="L42" s="72">
        <v>113242</v>
      </c>
    </row>
    <row r="43" spans="2:17" s="137" customFormat="1" ht="14" x14ac:dyDescent="0.3">
      <c r="B43" s="83" t="s">
        <v>103</v>
      </c>
      <c r="C43" s="9"/>
      <c r="D43" s="82">
        <f>SUM(D37:D42)</f>
        <v>0</v>
      </c>
      <c r="E43" s="138"/>
      <c r="F43" s="82">
        <f>SUM(F37:F42)</f>
        <v>0</v>
      </c>
      <c r="G43" s="138"/>
      <c r="H43" s="82">
        <f>SUM(H37:H42)</f>
        <v>0</v>
      </c>
      <c r="I43" s="138"/>
      <c r="J43" s="82">
        <f>SUM(J37:J42)</f>
        <v>243016</v>
      </c>
      <c r="K43" s="9"/>
      <c r="L43" s="82">
        <f>SUM(L37:L42)</f>
        <v>568474</v>
      </c>
    </row>
    <row r="44" spans="2:17" ht="14" x14ac:dyDescent="0.3">
      <c r="B44" s="140"/>
      <c r="C44" s="9"/>
      <c r="D44" s="9"/>
      <c r="E44" s="9"/>
      <c r="F44" s="9"/>
      <c r="G44" s="9"/>
      <c r="H44" s="9"/>
      <c r="I44" s="9"/>
      <c r="J44" s="9"/>
      <c r="K44" s="9"/>
    </row>
    <row r="45" spans="2:17" s="137" customFormat="1" ht="26.9" customHeight="1" x14ac:dyDescent="0.3">
      <c r="B45" s="75" t="s">
        <v>204</v>
      </c>
      <c r="C45" s="9"/>
      <c r="D45" s="9">
        <v>24351</v>
      </c>
      <c r="E45" s="9"/>
      <c r="F45" s="9">
        <v>23321</v>
      </c>
      <c r="G45" s="9"/>
      <c r="H45" s="74">
        <v>29257</v>
      </c>
      <c r="I45" s="29"/>
      <c r="J45" s="9">
        <v>24165</v>
      </c>
      <c r="K45" s="29" t="s">
        <v>25</v>
      </c>
      <c r="L45" s="9">
        <v>12069</v>
      </c>
      <c r="M45" s="175" t="s">
        <v>61</v>
      </c>
    </row>
    <row r="46" spans="2:17" ht="16.149999999999999" x14ac:dyDescent="0.3">
      <c r="B46" s="25"/>
      <c r="C46" s="9"/>
      <c r="D46" s="9"/>
      <c r="E46" s="9"/>
      <c r="F46" s="9"/>
      <c r="G46" s="9"/>
      <c r="H46" s="9"/>
      <c r="I46" s="29"/>
      <c r="J46" s="9"/>
      <c r="K46" s="29"/>
    </row>
    <row r="47" spans="2:17" ht="16.149999999999999" x14ac:dyDescent="0.3">
      <c r="B47" s="83" t="s">
        <v>62</v>
      </c>
      <c r="C47" s="74"/>
      <c r="D47" s="74">
        <f>+D28+D35+D43+D45</f>
        <v>9414400</v>
      </c>
      <c r="E47" s="74"/>
      <c r="F47" s="74">
        <f>+F28+F35+F43+F45</f>
        <v>10016399</v>
      </c>
      <c r="G47" s="74"/>
      <c r="H47" s="74">
        <f>+H28+H35+H43+H45</f>
        <v>10338763</v>
      </c>
      <c r="I47" s="29"/>
      <c r="J47" s="74">
        <f>+J28+J35+J43+J45</f>
        <v>11409823</v>
      </c>
      <c r="K47" s="29" t="s">
        <v>25</v>
      </c>
      <c r="L47" s="74">
        <f>+L28+L35+L43+L45</f>
        <v>12421904</v>
      </c>
    </row>
    <row r="48" spans="2:17" ht="14" x14ac:dyDescent="0.3">
      <c r="B48" s="83"/>
      <c r="C48" s="82"/>
      <c r="D48" s="82"/>
      <c r="E48" s="82"/>
      <c r="F48" s="82"/>
      <c r="G48" s="82"/>
      <c r="H48" s="69"/>
      <c r="I48" s="69"/>
      <c r="J48" s="73"/>
      <c r="K48" s="73"/>
    </row>
    <row r="49" spans="2:12" ht="16.55" customHeight="1" x14ac:dyDescent="0.3">
      <c r="B49" s="71" t="s">
        <v>205</v>
      </c>
      <c r="C49" s="14"/>
      <c r="D49" s="14">
        <v>189273</v>
      </c>
      <c r="E49" s="14"/>
      <c r="F49" s="84">
        <v>181574</v>
      </c>
      <c r="G49" s="84"/>
      <c r="H49" s="72">
        <v>197123</v>
      </c>
      <c r="I49" s="69"/>
      <c r="J49" s="73">
        <v>182197</v>
      </c>
      <c r="K49" s="73"/>
      <c r="L49" s="14">
        <v>197674</v>
      </c>
    </row>
    <row r="50" spans="2:12" ht="16.149999999999999" x14ac:dyDescent="0.3">
      <c r="B50" s="25" t="s">
        <v>206</v>
      </c>
      <c r="C50" s="74"/>
      <c r="D50" s="74">
        <f>+D47+D49</f>
        <v>9603673</v>
      </c>
      <c r="E50" s="74"/>
      <c r="F50" s="74">
        <f>+F47+F49</f>
        <v>10197973</v>
      </c>
      <c r="G50" s="74"/>
      <c r="H50" s="74">
        <f>+H47+H49</f>
        <v>10535886</v>
      </c>
      <c r="I50" s="29"/>
      <c r="J50" s="74">
        <f>+J47+J49</f>
        <v>11592020</v>
      </c>
      <c r="K50" s="29" t="s">
        <v>25</v>
      </c>
      <c r="L50" s="74">
        <f>+L47+L49</f>
        <v>12619578</v>
      </c>
    </row>
    <row r="51" spans="2:12" ht="13.45" x14ac:dyDescent="0.3">
      <c r="B51" s="71"/>
      <c r="C51" s="14"/>
      <c r="D51" s="14"/>
      <c r="E51" s="14"/>
      <c r="F51" s="84"/>
      <c r="G51" s="84"/>
      <c r="H51" s="69"/>
      <c r="I51" s="69"/>
      <c r="J51" s="78"/>
      <c r="K51" s="78"/>
    </row>
    <row r="52" spans="2:12" ht="26.9" x14ac:dyDescent="0.3">
      <c r="B52" s="71" t="s">
        <v>63</v>
      </c>
      <c r="C52" s="14"/>
      <c r="D52" s="14">
        <v>590037</v>
      </c>
      <c r="E52" s="14"/>
      <c r="F52" s="14">
        <v>576368</v>
      </c>
      <c r="G52" s="14"/>
      <c r="H52" s="72">
        <v>592976</v>
      </c>
      <c r="I52" s="69"/>
      <c r="J52" s="73">
        <v>617078</v>
      </c>
      <c r="K52" s="73"/>
      <c r="L52" s="14">
        <v>614711</v>
      </c>
    </row>
    <row r="53" spans="2:12" ht="14" x14ac:dyDescent="0.3">
      <c r="B53" s="25"/>
      <c r="C53" s="9"/>
      <c r="D53" s="9"/>
      <c r="E53" s="9"/>
      <c r="F53" s="9"/>
      <c r="G53" s="9"/>
      <c r="H53" s="75"/>
      <c r="I53" s="69"/>
      <c r="J53" s="78"/>
      <c r="K53" s="78"/>
    </row>
    <row r="54" spans="2:12" ht="19.5" customHeight="1" x14ac:dyDescent="0.3">
      <c r="B54" s="25" t="s">
        <v>64</v>
      </c>
      <c r="C54" s="74"/>
      <c r="D54" s="74">
        <f>+D50+D52</f>
        <v>10193710</v>
      </c>
      <c r="E54" s="74"/>
      <c r="F54" s="74">
        <f>+F50+F52</f>
        <v>10774341</v>
      </c>
      <c r="G54" s="74"/>
      <c r="H54" s="74">
        <f>+H50+H52</f>
        <v>11128862</v>
      </c>
      <c r="I54" s="29"/>
      <c r="J54" s="74">
        <f>+J50+J52</f>
        <v>12209098</v>
      </c>
      <c r="K54" s="29" t="s">
        <v>25</v>
      </c>
      <c r="L54" s="74">
        <f>+L50+L52</f>
        <v>13234289</v>
      </c>
    </row>
    <row r="55" spans="2:12" ht="14" x14ac:dyDescent="0.3">
      <c r="B55" s="25"/>
      <c r="C55" s="9"/>
      <c r="D55" s="9"/>
      <c r="E55" s="9"/>
      <c r="F55" s="9"/>
      <c r="G55" s="9"/>
      <c r="H55" s="75"/>
      <c r="I55" s="69"/>
      <c r="J55" s="75"/>
      <c r="K55" s="75"/>
    </row>
    <row r="56" spans="2:12" ht="18" customHeight="1" x14ac:dyDescent="0.3">
      <c r="B56" s="60" t="s">
        <v>207</v>
      </c>
      <c r="C56" s="59"/>
      <c r="D56" s="59"/>
      <c r="E56" s="59"/>
      <c r="F56" s="211">
        <v>105647</v>
      </c>
      <c r="G56" s="59"/>
      <c r="H56" s="72">
        <v>108813.38375000001</v>
      </c>
      <c r="I56" s="69"/>
      <c r="J56" s="72">
        <v>110446</v>
      </c>
      <c r="K56" s="72"/>
      <c r="L56" s="14">
        <v>111550</v>
      </c>
    </row>
    <row r="57" spans="2:12" ht="9.8000000000000007" customHeight="1" x14ac:dyDescent="0.3">
      <c r="B57" s="136"/>
      <c r="C57" s="138"/>
      <c r="D57" s="138"/>
      <c r="E57" s="138"/>
      <c r="F57" s="138"/>
      <c r="G57" s="138"/>
      <c r="H57" s="139"/>
      <c r="I57" s="136"/>
      <c r="J57" s="139"/>
      <c r="K57" s="75"/>
    </row>
    <row r="58" spans="2:12" ht="16.149999999999999" x14ac:dyDescent="0.3">
      <c r="B58" s="195" t="s">
        <v>65</v>
      </c>
      <c r="C58" s="9"/>
      <c r="D58" s="9">
        <f>+D54+D56</f>
        <v>10193710</v>
      </c>
      <c r="E58" s="9"/>
      <c r="F58" s="9">
        <f>+F54+F56</f>
        <v>10879988</v>
      </c>
      <c r="G58" s="14"/>
      <c r="H58" s="9">
        <f>+H54+H56</f>
        <v>11237675.383749999</v>
      </c>
      <c r="I58" s="29"/>
      <c r="J58" s="9">
        <f>+J54+J56</f>
        <v>12319544</v>
      </c>
      <c r="K58" s="29" t="s">
        <v>25</v>
      </c>
      <c r="L58" s="9">
        <f>+L54+L56</f>
        <v>13345839</v>
      </c>
    </row>
    <row r="59" spans="2:12" ht="10.75" customHeight="1" x14ac:dyDescent="0.3">
      <c r="B59" s="195"/>
      <c r="C59" s="9"/>
      <c r="D59" s="9"/>
      <c r="E59" s="9"/>
      <c r="F59" s="9"/>
      <c r="G59" s="14"/>
      <c r="H59" s="9"/>
      <c r="I59" s="29"/>
      <c r="J59" s="9"/>
      <c r="K59" s="29"/>
      <c r="L59" s="9"/>
    </row>
    <row r="60" spans="2:12" ht="29.05" x14ac:dyDescent="0.3">
      <c r="B60" s="196" t="s">
        <v>208</v>
      </c>
      <c r="C60" s="9"/>
      <c r="D60" s="14"/>
      <c r="E60" s="14"/>
      <c r="F60" s="14"/>
      <c r="G60" s="14"/>
      <c r="H60" s="14"/>
      <c r="I60" s="190"/>
      <c r="J60" s="14"/>
      <c r="K60" s="190"/>
      <c r="L60" s="14">
        <v>370968</v>
      </c>
    </row>
    <row r="61" spans="2:12" ht="9.15" customHeight="1" x14ac:dyDescent="0.3">
      <c r="B61" s="196"/>
      <c r="C61" s="9"/>
      <c r="D61" s="14"/>
      <c r="E61" s="14"/>
      <c r="F61" s="14"/>
      <c r="G61" s="14"/>
      <c r="H61" s="14"/>
      <c r="I61" s="190"/>
      <c r="J61" s="14"/>
      <c r="K61" s="190"/>
      <c r="L61" s="14"/>
    </row>
    <row r="62" spans="2:12" ht="15.6" x14ac:dyDescent="0.3">
      <c r="B62" s="196" t="s">
        <v>209</v>
      </c>
      <c r="C62" s="9"/>
      <c r="D62" s="14"/>
      <c r="E62" s="14"/>
      <c r="F62" s="14"/>
      <c r="G62" s="14"/>
      <c r="H62" s="14"/>
      <c r="I62" s="190"/>
      <c r="J62" s="14"/>
      <c r="K62" s="190"/>
      <c r="L62" s="14">
        <v>333851</v>
      </c>
    </row>
    <row r="63" spans="2:12" ht="7" customHeight="1" x14ac:dyDescent="0.3">
      <c r="B63" s="195"/>
      <c r="C63" s="9"/>
      <c r="D63" s="9"/>
      <c r="E63" s="9"/>
      <c r="F63" s="9"/>
      <c r="G63" s="14"/>
      <c r="H63" s="9"/>
      <c r="I63" s="29"/>
      <c r="J63" s="9"/>
      <c r="K63" s="29"/>
      <c r="L63" s="9"/>
    </row>
    <row r="64" spans="2:12" ht="16.149999999999999" x14ac:dyDescent="0.3">
      <c r="B64" s="195" t="s">
        <v>66</v>
      </c>
      <c r="C64" s="9"/>
      <c r="D64" s="9">
        <f>SUM(D58:D63)</f>
        <v>10193710</v>
      </c>
      <c r="E64" s="9"/>
      <c r="F64" s="9">
        <f>SUM(F58:F63)</f>
        <v>10879988</v>
      </c>
      <c r="G64" s="14"/>
      <c r="H64" s="9">
        <f>SUM(H58:H63)</f>
        <v>11237675.383749999</v>
      </c>
      <c r="I64" s="29"/>
      <c r="J64" s="9">
        <f>SUM(J58:J63)</f>
        <v>12319544</v>
      </c>
      <c r="K64" s="29"/>
      <c r="L64" s="9">
        <f>SUM(L58:L63)</f>
        <v>14050658</v>
      </c>
    </row>
    <row r="65" spans="2:12" ht="16.149999999999999" x14ac:dyDescent="0.3">
      <c r="B65" s="25"/>
      <c r="C65" s="9"/>
      <c r="D65" s="9"/>
      <c r="E65" s="9"/>
      <c r="F65" s="9"/>
      <c r="G65" s="14"/>
      <c r="H65" s="9"/>
      <c r="I65" s="29"/>
      <c r="J65" s="9"/>
      <c r="K65" s="29"/>
      <c r="L65" s="9"/>
    </row>
    <row r="66" spans="2:12" ht="16.149999999999999" x14ac:dyDescent="0.3">
      <c r="B66" s="25"/>
      <c r="C66" s="9"/>
      <c r="D66" s="9"/>
      <c r="E66" s="9"/>
      <c r="F66" s="9"/>
      <c r="G66" s="14"/>
      <c r="H66" s="9"/>
      <c r="I66" s="29"/>
      <c r="J66" s="9"/>
      <c r="K66" s="29"/>
      <c r="L66" s="9"/>
    </row>
    <row r="67" spans="2:12" ht="7.4" customHeight="1" x14ac:dyDescent="0.3">
      <c r="B67" s="85"/>
      <c r="C67" s="7"/>
      <c r="D67" s="7"/>
      <c r="E67" s="7"/>
      <c r="F67" s="7"/>
      <c r="G67" s="7"/>
      <c r="H67" s="86"/>
      <c r="I67" s="87"/>
      <c r="J67" s="88"/>
      <c r="K67" s="88"/>
      <c r="L67" s="88"/>
    </row>
    <row r="68" spans="2:12" s="11" customFormat="1" ht="12.8" customHeight="1" x14ac:dyDescent="0.3">
      <c r="B68" s="133"/>
      <c r="C68" s="134"/>
      <c r="D68" s="134"/>
      <c r="E68" s="134"/>
      <c r="F68" s="264" t="s">
        <v>67</v>
      </c>
      <c r="G68" s="265"/>
      <c r="H68" s="265"/>
      <c r="I68" s="265"/>
      <c r="J68" s="265"/>
    </row>
    <row r="69" spans="2:12" s="11" customFormat="1" ht="12.8" customHeight="1" x14ac:dyDescent="0.3">
      <c r="B69" s="134"/>
      <c r="C69" s="134"/>
      <c r="D69" s="134"/>
      <c r="E69" s="134"/>
      <c r="F69" s="155"/>
      <c r="G69" s="156"/>
      <c r="H69" s="156"/>
      <c r="I69" s="156"/>
      <c r="J69" s="156"/>
    </row>
    <row r="70" spans="2:12" s="186" customFormat="1" ht="38.700000000000003" customHeight="1" x14ac:dyDescent="0.3">
      <c r="B70" s="261" t="s">
        <v>220</v>
      </c>
      <c r="C70" s="261"/>
      <c r="D70" s="261"/>
      <c r="E70" s="261"/>
      <c r="F70" s="261"/>
      <c r="G70" s="261"/>
      <c r="H70" s="261"/>
      <c r="I70" s="261"/>
      <c r="J70" s="261"/>
    </row>
    <row r="71" spans="2:12" s="178" customFormat="1" ht="19.350000000000001" customHeight="1" x14ac:dyDescent="0.3">
      <c r="B71" s="222" t="s">
        <v>168</v>
      </c>
      <c r="C71" s="200"/>
      <c r="D71" s="200"/>
      <c r="E71" s="200"/>
      <c r="F71" s="200"/>
      <c r="G71" s="200"/>
      <c r="H71" s="200"/>
      <c r="I71" s="200"/>
      <c r="J71" s="200"/>
    </row>
    <row r="72" spans="2:12" s="201" customFormat="1" ht="27" customHeight="1" x14ac:dyDescent="0.3">
      <c r="B72" s="258" t="s">
        <v>182</v>
      </c>
      <c r="C72" s="258"/>
      <c r="D72" s="258"/>
      <c r="E72" s="258"/>
      <c r="F72" s="258"/>
      <c r="G72" s="258"/>
      <c r="H72" s="258"/>
      <c r="I72" s="258"/>
      <c r="J72" s="258"/>
    </row>
    <row r="73" spans="2:12" ht="12.8" customHeight="1" x14ac:dyDescent="0.3">
      <c r="B73" s="260" t="s">
        <v>187</v>
      </c>
      <c r="C73" s="260"/>
      <c r="D73" s="260"/>
      <c r="E73" s="260"/>
      <c r="F73" s="260"/>
      <c r="G73" s="260"/>
      <c r="H73" s="260"/>
      <c r="I73" s="260"/>
      <c r="J73" s="260"/>
      <c r="K73" s="21"/>
    </row>
    <row r="74" spans="2:12" ht="13.7" customHeight="1" x14ac:dyDescent="0.3">
      <c r="B74" s="260" t="s">
        <v>68</v>
      </c>
      <c r="C74" s="260"/>
      <c r="D74" s="260"/>
      <c r="E74" s="260"/>
      <c r="F74" s="260"/>
      <c r="G74" s="260"/>
      <c r="H74" s="260"/>
      <c r="I74" s="260"/>
      <c r="J74" s="260"/>
      <c r="K74" s="21"/>
    </row>
    <row r="75" spans="2:12" s="176" customFormat="1" ht="18.8" customHeight="1" x14ac:dyDescent="0.3">
      <c r="B75" s="217" t="s">
        <v>69</v>
      </c>
      <c r="C75" s="204"/>
      <c r="D75" s="204"/>
      <c r="E75" s="204"/>
      <c r="F75" s="204"/>
      <c r="G75" s="204"/>
      <c r="H75" s="204"/>
      <c r="I75" s="204"/>
      <c r="J75" s="204"/>
      <c r="K75" s="223"/>
    </row>
    <row r="76" spans="2:12" s="12" customFormat="1" ht="24.05" customHeight="1" x14ac:dyDescent="0.3">
      <c r="B76" s="260" t="s">
        <v>190</v>
      </c>
      <c r="C76" s="260"/>
      <c r="D76" s="260"/>
      <c r="E76" s="260"/>
      <c r="F76" s="260"/>
      <c r="G76" s="260"/>
      <c r="H76" s="260"/>
      <c r="I76" s="260"/>
      <c r="J76" s="260"/>
    </row>
    <row r="77" spans="2:12" s="177" customFormat="1" ht="14.25" customHeight="1" x14ac:dyDescent="0.3">
      <c r="B77" s="203" t="s">
        <v>70</v>
      </c>
      <c r="C77" s="204"/>
      <c r="D77" s="204"/>
      <c r="E77" s="204"/>
      <c r="F77" s="204"/>
      <c r="G77" s="204"/>
      <c r="H77" s="204"/>
      <c r="I77" s="204"/>
      <c r="J77" s="204"/>
    </row>
    <row r="78" spans="2:12" s="12" customFormat="1" ht="28.5" customHeight="1" x14ac:dyDescent="0.3">
      <c r="B78" s="260" t="s">
        <v>225</v>
      </c>
      <c r="C78" s="260"/>
      <c r="D78" s="260"/>
      <c r="E78" s="260"/>
      <c r="F78" s="260"/>
      <c r="G78" s="260"/>
      <c r="H78" s="260"/>
      <c r="I78" s="260"/>
      <c r="J78" s="260"/>
    </row>
    <row r="79" spans="2:12" ht="20.55" customHeight="1" x14ac:dyDescent="0.3">
      <c r="B79" s="260" t="s">
        <v>188</v>
      </c>
      <c r="C79" s="260"/>
      <c r="D79" s="260"/>
      <c r="E79" s="260"/>
      <c r="F79" s="260"/>
      <c r="G79" s="260"/>
      <c r="H79" s="260"/>
      <c r="I79" s="260"/>
      <c r="J79" s="260"/>
      <c r="K79" s="10"/>
    </row>
    <row r="80" spans="2:12" s="176" customFormat="1" ht="17.2" customHeight="1" x14ac:dyDescent="0.3">
      <c r="B80" s="259" t="s">
        <v>71</v>
      </c>
      <c r="C80" s="259"/>
      <c r="D80" s="259"/>
      <c r="E80" s="259"/>
      <c r="F80" s="259"/>
      <c r="G80" s="259"/>
      <c r="H80" s="259"/>
      <c r="I80" s="259"/>
      <c r="J80" s="259"/>
    </row>
    <row r="81" spans="2:11" ht="14.25" customHeight="1" x14ac:dyDescent="0.3">
      <c r="B81" s="260" t="s">
        <v>189</v>
      </c>
      <c r="C81" s="260"/>
      <c r="D81" s="260"/>
      <c r="E81" s="260"/>
      <c r="F81" s="260"/>
      <c r="G81" s="260"/>
      <c r="H81" s="260"/>
      <c r="I81" s="260"/>
      <c r="J81" s="260"/>
    </row>
    <row r="82" spans="2:11" s="178" customFormat="1" ht="16.399999999999999" customHeight="1" x14ac:dyDescent="0.3">
      <c r="B82" s="217" t="s">
        <v>72</v>
      </c>
      <c r="C82" s="204"/>
      <c r="D82" s="204"/>
      <c r="E82" s="204"/>
      <c r="F82" s="204"/>
      <c r="G82" s="204"/>
      <c r="H82" s="204"/>
      <c r="I82" s="204"/>
      <c r="J82" s="204"/>
      <c r="K82" s="179"/>
    </row>
    <row r="83" spans="2:11" s="186" customFormat="1" ht="14.55" customHeight="1" x14ac:dyDescent="0.3">
      <c r="B83" s="262" t="s">
        <v>196</v>
      </c>
      <c r="C83" s="262"/>
      <c r="D83" s="262"/>
      <c r="E83" s="262"/>
      <c r="F83" s="262"/>
      <c r="G83" s="262"/>
      <c r="H83" s="262"/>
      <c r="I83" s="262"/>
      <c r="J83" s="262"/>
      <c r="K83" s="238"/>
    </row>
    <row r="84" spans="2:11" s="239" customFormat="1" ht="22.3" customHeight="1" x14ac:dyDescent="0.3">
      <c r="B84" s="237" t="s">
        <v>197</v>
      </c>
      <c r="C84" s="237"/>
      <c r="D84" s="237"/>
      <c r="E84" s="237"/>
      <c r="F84" s="237"/>
      <c r="G84" s="237"/>
      <c r="H84" s="237"/>
      <c r="I84" s="237"/>
      <c r="J84" s="237"/>
    </row>
    <row r="85" spans="2:11" ht="27" customHeight="1" x14ac:dyDescent="0.3">
      <c r="B85" s="260" t="s">
        <v>217</v>
      </c>
      <c r="C85" s="260"/>
      <c r="D85" s="260"/>
      <c r="E85" s="260"/>
      <c r="F85" s="260"/>
      <c r="G85" s="260"/>
      <c r="H85" s="260"/>
      <c r="I85" s="260"/>
      <c r="J85" s="260"/>
    </row>
    <row r="86" spans="2:11" s="176" customFormat="1" ht="24.05" customHeight="1" x14ac:dyDescent="0.3">
      <c r="B86" s="259" t="s">
        <v>169</v>
      </c>
      <c r="C86" s="259"/>
      <c r="D86" s="259"/>
      <c r="E86" s="259"/>
      <c r="F86" s="259"/>
      <c r="G86" s="259"/>
      <c r="H86" s="259"/>
      <c r="I86" s="259"/>
      <c r="J86" s="259"/>
      <c r="K86" s="177"/>
    </row>
    <row r="87" spans="2:11" ht="26.9" customHeight="1" x14ac:dyDescent="0.3">
      <c r="B87" s="257" t="s">
        <v>218</v>
      </c>
      <c r="C87" s="257"/>
      <c r="D87" s="257"/>
      <c r="E87" s="257"/>
      <c r="F87" s="257"/>
      <c r="G87" s="257"/>
      <c r="H87" s="257"/>
      <c r="I87" s="257"/>
      <c r="J87" s="257"/>
      <c r="K87" s="10"/>
    </row>
    <row r="88" spans="2:11" ht="12.9" customHeight="1" x14ac:dyDescent="0.3">
      <c r="B88" s="258" t="s">
        <v>198</v>
      </c>
      <c r="C88" s="258"/>
      <c r="D88" s="258"/>
      <c r="E88" s="258"/>
      <c r="F88" s="258"/>
      <c r="G88" s="258"/>
      <c r="H88" s="258"/>
      <c r="I88" s="258"/>
      <c r="J88" s="258"/>
      <c r="K88" s="10"/>
    </row>
    <row r="89" spans="2:11" ht="16.55" customHeight="1" x14ac:dyDescent="0.3">
      <c r="B89" s="258" t="s">
        <v>199</v>
      </c>
      <c r="C89" s="258"/>
      <c r="D89" s="258"/>
      <c r="E89" s="258"/>
      <c r="F89" s="258"/>
      <c r="G89" s="258"/>
      <c r="H89" s="258"/>
      <c r="I89" s="258"/>
      <c r="J89" s="258"/>
      <c r="K89" s="10"/>
    </row>
    <row r="90" spans="2:11" ht="34.4" customHeight="1" x14ac:dyDescent="0.3">
      <c r="B90" s="258" t="s">
        <v>200</v>
      </c>
      <c r="C90" s="258"/>
      <c r="D90" s="258"/>
      <c r="E90" s="258"/>
      <c r="F90" s="258"/>
      <c r="G90" s="258"/>
      <c r="H90" s="258"/>
      <c r="I90" s="258"/>
      <c r="J90" s="258"/>
      <c r="K90" s="10"/>
    </row>
    <row r="91" spans="2:11" ht="28.35" customHeight="1" x14ac:dyDescent="0.3">
      <c r="B91" s="258" t="s">
        <v>77</v>
      </c>
      <c r="C91" s="258"/>
      <c r="D91" s="258"/>
      <c r="E91" s="258"/>
      <c r="F91" s="258"/>
      <c r="G91" s="258"/>
      <c r="H91" s="258"/>
      <c r="I91" s="258"/>
      <c r="J91" s="258"/>
      <c r="K91" s="10"/>
    </row>
    <row r="92" spans="2:11" ht="17.100000000000001" customHeight="1" x14ac:dyDescent="0.3">
      <c r="B92" s="259" t="s">
        <v>78</v>
      </c>
      <c r="C92" s="259"/>
      <c r="D92" s="259"/>
      <c r="E92" s="259"/>
      <c r="F92" s="259"/>
      <c r="G92" s="259"/>
      <c r="H92" s="259"/>
      <c r="I92" s="259"/>
      <c r="J92" s="259"/>
      <c r="K92" s="10"/>
    </row>
    <row r="93" spans="2:11" ht="19.75" customHeight="1" x14ac:dyDescent="0.3">
      <c r="B93" s="259" t="s">
        <v>76</v>
      </c>
      <c r="C93" s="259"/>
      <c r="D93" s="259"/>
      <c r="E93" s="259"/>
      <c r="F93" s="259"/>
      <c r="G93" s="259"/>
      <c r="H93" s="259"/>
      <c r="I93" s="259"/>
      <c r="J93" s="259"/>
      <c r="K93" s="10"/>
    </row>
    <row r="94" spans="2:11" ht="83.55" customHeight="1" x14ac:dyDescent="0.3">
      <c r="B94" s="258" t="s">
        <v>201</v>
      </c>
      <c r="C94" s="258"/>
      <c r="D94" s="258"/>
      <c r="E94" s="258"/>
      <c r="F94" s="258"/>
      <c r="G94" s="258"/>
      <c r="H94" s="258"/>
      <c r="I94" s="258"/>
      <c r="J94" s="258"/>
      <c r="K94" s="10"/>
    </row>
    <row r="95" spans="2:11" s="176" customFormat="1" ht="18.399999999999999" customHeight="1" x14ac:dyDescent="0.3">
      <c r="B95" s="217" t="s">
        <v>73</v>
      </c>
      <c r="C95" s="221"/>
      <c r="D95" s="221"/>
      <c r="E95" s="221"/>
      <c r="F95" s="221"/>
      <c r="G95" s="221"/>
      <c r="H95" s="221"/>
      <c r="I95" s="221"/>
      <c r="J95" s="221"/>
    </row>
    <row r="96" spans="2:11" s="176" customFormat="1" ht="18.8" customHeight="1" x14ac:dyDescent="0.3">
      <c r="B96" s="217" t="s">
        <v>74</v>
      </c>
      <c r="C96" s="221"/>
      <c r="D96" s="221"/>
      <c r="E96" s="221"/>
      <c r="F96" s="221"/>
      <c r="G96" s="221"/>
      <c r="H96" s="221"/>
      <c r="I96" s="221"/>
      <c r="J96" s="221"/>
    </row>
    <row r="97" spans="2:14" ht="85.7" customHeight="1" x14ac:dyDescent="0.3">
      <c r="B97" s="258" t="s">
        <v>202</v>
      </c>
      <c r="C97" s="258"/>
      <c r="D97" s="258"/>
      <c r="E97" s="258"/>
      <c r="F97" s="258"/>
      <c r="G97" s="258"/>
      <c r="H97" s="258"/>
      <c r="I97" s="258"/>
      <c r="J97" s="258"/>
      <c r="K97" s="10"/>
    </row>
    <row r="98" spans="2:14" s="176" customFormat="1" ht="17.899999999999999" customHeight="1" x14ac:dyDescent="0.3">
      <c r="B98" s="202" t="s">
        <v>75</v>
      </c>
      <c r="C98" s="221"/>
      <c r="D98" s="221"/>
      <c r="E98" s="221"/>
      <c r="F98" s="221"/>
      <c r="G98" s="221"/>
      <c r="H98" s="221"/>
      <c r="I98" s="221"/>
      <c r="J98" s="221"/>
      <c r="L98" s="254"/>
      <c r="M98" s="254"/>
      <c r="N98" s="254"/>
    </row>
    <row r="99" spans="2:14" ht="15.05" customHeight="1" x14ac:dyDescent="0.3">
      <c r="B99" s="255" t="s">
        <v>79</v>
      </c>
      <c r="C99" s="255"/>
      <c r="D99" s="255"/>
      <c r="E99" s="255"/>
      <c r="F99" s="255"/>
      <c r="G99" s="255"/>
      <c r="H99" s="255"/>
      <c r="I99" s="255"/>
      <c r="J99" s="255"/>
      <c r="K99" s="10"/>
    </row>
    <row r="100" spans="2:14" ht="15.05" customHeight="1" x14ac:dyDescent="0.3">
      <c r="B100" s="255" t="s">
        <v>80</v>
      </c>
      <c r="C100" s="255"/>
      <c r="D100" s="255"/>
      <c r="E100" s="255"/>
      <c r="F100" s="255"/>
      <c r="G100" s="255"/>
      <c r="H100" s="255"/>
      <c r="I100" s="255"/>
      <c r="J100" s="255"/>
      <c r="K100" s="10"/>
      <c r="N100" s="22"/>
    </row>
    <row r="101" spans="2:14" ht="83.3" customHeight="1" x14ac:dyDescent="0.3">
      <c r="B101" s="255" t="s">
        <v>170</v>
      </c>
      <c r="C101" s="255"/>
      <c r="D101" s="255"/>
      <c r="E101" s="255"/>
      <c r="F101" s="255"/>
      <c r="G101" s="255"/>
      <c r="H101" s="255"/>
      <c r="I101" s="255"/>
      <c r="J101" s="255"/>
      <c r="K101" s="10"/>
    </row>
    <row r="102" spans="2:14" ht="26.9" customHeight="1" x14ac:dyDescent="0.3">
      <c r="B102" s="256"/>
      <c r="C102" s="256"/>
      <c r="D102" s="256"/>
      <c r="E102" s="256"/>
      <c r="F102" s="256"/>
      <c r="G102" s="256"/>
      <c r="H102" s="256"/>
      <c r="I102" s="256"/>
      <c r="J102" s="256"/>
      <c r="K102" s="10"/>
    </row>
  </sheetData>
  <mergeCells count="31">
    <mergeCell ref="N37:Q37"/>
    <mergeCell ref="B3:K3"/>
    <mergeCell ref="F68:J68"/>
    <mergeCell ref="B81:J81"/>
    <mergeCell ref="H4:J4"/>
    <mergeCell ref="P30:T30"/>
    <mergeCell ref="B85:J85"/>
    <mergeCell ref="B86:J86"/>
    <mergeCell ref="B70:J70"/>
    <mergeCell ref="B72:J72"/>
    <mergeCell ref="B73:J73"/>
    <mergeCell ref="B76:J76"/>
    <mergeCell ref="B79:J79"/>
    <mergeCell ref="B74:J74"/>
    <mergeCell ref="B78:J78"/>
    <mergeCell ref="B80:J80"/>
    <mergeCell ref="B83:J83"/>
    <mergeCell ref="L98:N98"/>
    <mergeCell ref="B100:J100"/>
    <mergeCell ref="B101:J101"/>
    <mergeCell ref="B102:J102"/>
    <mergeCell ref="B87:J87"/>
    <mergeCell ref="B88:J88"/>
    <mergeCell ref="B89:J89"/>
    <mergeCell ref="B91:J91"/>
    <mergeCell ref="B90:J90"/>
    <mergeCell ref="B92:J92"/>
    <mergeCell ref="B99:J99"/>
    <mergeCell ref="B94:J94"/>
    <mergeCell ref="B97:J97"/>
    <mergeCell ref="B93:J93"/>
  </mergeCells>
  <hyperlinks>
    <hyperlink ref="B2" location="'Investment in General Practice'!A1" display="Return to Contents" xr:uid="{672E804E-6BD2-468F-B69F-5DE25DEF8895}"/>
    <hyperlink ref="B74:J74" r:id="rId1" display="Details of the scheme can be found at https://digital.nhs.uk/services/future-gp-it-systems-and-services" xr:uid="{0696CA51-FFBA-4D7B-978B-F2CBF6BF964A}"/>
    <hyperlink ref="B79:J79" r:id="rId2" display="5. Details of the Estates and Technology Transformation Fund (formerly known as the Primary Care Infrastructure Fund and Primary Care Transformation Fund) can be found at https://www.england.nhs.uk/commissioning/primary-care-comm/infrastructure-fund/" xr:uid="{C1CA8375-A301-4CD0-BB9F-9ACF0ECDF2CE}"/>
    <hyperlink ref="B81:J81" r:id="rId3" display="6. Details of the General Practice Forward View can be found at https://www.england.nhs.uk/gp/gpfv. " xr:uid="{F579E8D4-B234-4E83-8D43-EFB23D3A4E4D}"/>
    <hyperlink ref="B92:J92" r:id="rId4" display="https://www.england.nhs.uk/publication/clinical-streaming-in-the-accident-and-emergency-department/" xr:uid="{91EDCE1F-61CC-4E5C-BE99-F22B5C4B3600}"/>
    <hyperlink ref="B82" r:id="rId5" xr:uid="{9B314A5E-E819-4153-949C-BD3E7ED06F00}"/>
    <hyperlink ref="B80" r:id="rId6" xr:uid="{7A26CCF2-3184-4E04-A6CC-897F9DCD6064}"/>
    <hyperlink ref="B77" r:id="rId7" xr:uid="{97DFE30A-DCDE-4737-913F-628C4FCA74C4}"/>
    <hyperlink ref="B75" r:id="rId8" xr:uid="{3762A501-6C50-442A-B107-F670CCA46AC0}"/>
    <hyperlink ref="B95" r:id="rId9" xr:uid="{9FE87463-1297-4A87-8A3B-F0BC9091FC55}"/>
    <hyperlink ref="B96" r:id="rId10" xr:uid="{676C735B-6BA6-4C65-A8DF-AFBE4B94BABB}"/>
    <hyperlink ref="B98" r:id="rId11" xr:uid="{F4409402-4F03-453D-A9F6-32ADC4B46822}"/>
    <hyperlink ref="B71" r:id="rId12" xr:uid="{CC866945-2D50-4BBF-9604-B68E03561D5A}"/>
  </hyperlinks>
  <printOptions verticalCentered="1"/>
  <pageMargins left="0.39370078740157483" right="0.19685039370078741" top="0.19685039370078741" bottom="0.19685039370078741" header="0" footer="0"/>
  <pageSetup paperSize="9" scale="58" fitToHeight="0" orientation="portrait" r:id="rId13"/>
  <rowBreaks count="1" manualBreakCount="1">
    <brk id="50" min="1" max="11" man="1"/>
  </rowBreaks>
  <legacyDrawingHF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E6AB4-1DD3-4539-A737-A5EEA8B6249B}">
  <sheetPr>
    <tabColor theme="0" tint="-0.14999847407452621"/>
    <pageSetUpPr autoPageBreaks="0"/>
  </sheetPr>
  <dimension ref="A1:I75"/>
  <sheetViews>
    <sheetView showGridLines="0" zoomScaleNormal="100" zoomScaleSheetLayoutView="100" workbookViewId="0">
      <pane xSplit="2" ySplit="6" topLeftCell="C31" activePane="bottomRight" state="frozen"/>
      <selection pane="topRight"/>
      <selection pane="bottomLeft"/>
      <selection pane="bottomRight"/>
    </sheetView>
  </sheetViews>
  <sheetFormatPr defaultColWidth="9.09765625" defaultRowHeight="15.05" x14ac:dyDescent="0.3"/>
  <cols>
    <col min="1" max="1" width="9.09765625" style="62"/>
    <col min="2" max="2" width="59.3984375" style="62" customWidth="1"/>
    <col min="3" max="6" width="10.69921875" style="99" customWidth="1"/>
    <col min="7" max="7" width="11.09765625" style="100" customWidth="1"/>
    <col min="8" max="8" width="1" style="62" customWidth="1"/>
    <col min="9" max="9" width="28.59765625" style="62" customWidth="1"/>
    <col min="10" max="16384" width="9.09765625" style="62"/>
  </cols>
  <sheetData>
    <row r="1" spans="2:9" s="89" customFormat="1" ht="15.05" customHeight="1" x14ac:dyDescent="0.25">
      <c r="B1" s="13"/>
      <c r="C1" s="90"/>
      <c r="D1" s="90"/>
      <c r="E1" s="90"/>
      <c r="F1" s="90"/>
      <c r="G1" s="90"/>
    </row>
    <row r="2" spans="2:9" s="89" customFormat="1" ht="25" customHeight="1" x14ac:dyDescent="0.25">
      <c r="B2" s="19" t="s">
        <v>16</v>
      </c>
      <c r="C2" s="90"/>
      <c r="D2" s="90"/>
      <c r="E2" s="90"/>
      <c r="F2" s="90"/>
      <c r="G2" s="90"/>
    </row>
    <row r="3" spans="2:9" ht="15.05" customHeight="1" x14ac:dyDescent="0.3">
      <c r="B3" s="91" t="s">
        <v>81</v>
      </c>
      <c r="C3" s="91"/>
      <c r="D3" s="92"/>
      <c r="E3" s="92"/>
      <c r="F3" s="92"/>
      <c r="G3" s="93"/>
    </row>
    <row r="4" spans="2:9" s="10" customFormat="1" ht="15.05" customHeight="1" x14ac:dyDescent="0.3">
      <c r="C4" s="94"/>
      <c r="D4" s="94"/>
      <c r="E4" s="246" t="s">
        <v>34</v>
      </c>
      <c r="F4" s="246"/>
      <c r="G4" s="246"/>
    </row>
    <row r="5" spans="2:9" s="10" customFormat="1" ht="15.6" x14ac:dyDescent="0.3">
      <c r="B5" s="95"/>
      <c r="C5" s="58" t="s">
        <v>82</v>
      </c>
      <c r="D5" s="58" t="s">
        <v>83</v>
      </c>
      <c r="E5" s="58" t="s">
        <v>84</v>
      </c>
      <c r="F5" s="58" t="s">
        <v>85</v>
      </c>
      <c r="G5" s="58" t="s">
        <v>86</v>
      </c>
    </row>
    <row r="6" spans="2:9" s="10" customFormat="1" ht="6.45" customHeight="1" x14ac:dyDescent="0.3">
      <c r="B6" s="71"/>
      <c r="C6" s="96"/>
      <c r="D6" s="96"/>
      <c r="E6" s="96"/>
      <c r="F6" s="96"/>
      <c r="G6" s="97"/>
    </row>
    <row r="7" spans="2:9" s="10" customFormat="1" ht="14" x14ac:dyDescent="0.3">
      <c r="B7" s="71" t="s">
        <v>87</v>
      </c>
      <c r="C7" s="14">
        <v>3853868</v>
      </c>
      <c r="D7" s="14"/>
      <c r="E7" s="14"/>
      <c r="F7" s="14"/>
      <c r="G7" s="9">
        <f>SUM(C7:F7)</f>
        <v>3853868</v>
      </c>
    </row>
    <row r="8" spans="2:9" s="10" customFormat="1" ht="14" x14ac:dyDescent="0.3">
      <c r="B8" s="71" t="s">
        <v>88</v>
      </c>
      <c r="C8" s="14">
        <v>170</v>
      </c>
      <c r="D8" s="14"/>
      <c r="E8" s="14"/>
      <c r="F8" s="14"/>
      <c r="G8" s="9">
        <f t="shared" ref="G8:G12" si="0">SUM(C8:F8)</f>
        <v>170</v>
      </c>
    </row>
    <row r="9" spans="2:9" s="10" customFormat="1" ht="14" x14ac:dyDescent="0.3">
      <c r="B9" s="71" t="s">
        <v>40</v>
      </c>
      <c r="C9" s="14"/>
      <c r="D9" s="14">
        <v>1602006</v>
      </c>
      <c r="E9" s="14"/>
      <c r="F9" s="14"/>
      <c r="G9" s="9">
        <f t="shared" si="0"/>
        <v>1602006</v>
      </c>
    </row>
    <row r="10" spans="2:9" s="10" customFormat="1" ht="17.2" customHeight="1" x14ac:dyDescent="0.3">
      <c r="B10" s="71" t="s">
        <v>41</v>
      </c>
      <c r="C10" s="14"/>
      <c r="D10" s="14"/>
      <c r="E10" s="14">
        <v>308961</v>
      </c>
      <c r="F10" s="14"/>
      <c r="G10" s="9">
        <f t="shared" si="0"/>
        <v>308961</v>
      </c>
    </row>
    <row r="11" spans="2:9" s="10" customFormat="1" ht="16.149999999999999" x14ac:dyDescent="0.3">
      <c r="B11" s="60" t="s">
        <v>42</v>
      </c>
      <c r="C11" s="14">
        <v>72365</v>
      </c>
      <c r="D11" s="14">
        <v>29205</v>
      </c>
      <c r="E11" s="14">
        <v>3405</v>
      </c>
      <c r="F11" s="14"/>
      <c r="G11" s="9">
        <f t="shared" si="0"/>
        <v>104975</v>
      </c>
      <c r="H11" s="72"/>
      <c r="I11" s="29"/>
    </row>
    <row r="12" spans="2:9" s="143" customFormat="1" ht="16.8" customHeight="1" x14ac:dyDescent="0.3">
      <c r="B12" s="60" t="s">
        <v>89</v>
      </c>
      <c r="C12" s="144"/>
      <c r="D12" s="144"/>
      <c r="E12" s="144"/>
      <c r="F12" s="84">
        <v>312430</v>
      </c>
      <c r="G12" s="9">
        <f t="shared" si="0"/>
        <v>312430</v>
      </c>
      <c r="H12" s="145"/>
      <c r="I12" s="136"/>
    </row>
    <row r="13" spans="2:9" s="10" customFormat="1" ht="14" x14ac:dyDescent="0.3">
      <c r="B13" s="25" t="s">
        <v>90</v>
      </c>
      <c r="C13" s="9">
        <f>SUM(C7:C12)</f>
        <v>3926403</v>
      </c>
      <c r="D13" s="9">
        <f t="shared" ref="D13:G13" si="1">SUM(D7:D12)</f>
        <v>1631211</v>
      </c>
      <c r="E13" s="9">
        <f t="shared" si="1"/>
        <v>312366</v>
      </c>
      <c r="F13" s="9">
        <f t="shared" si="1"/>
        <v>312430</v>
      </c>
      <c r="G13" s="9">
        <f t="shared" si="1"/>
        <v>6182410</v>
      </c>
    </row>
    <row r="14" spans="2:9" s="10" customFormat="1" ht="14" x14ac:dyDescent="0.3">
      <c r="B14" s="69"/>
      <c r="C14" s="96"/>
      <c r="D14" s="96"/>
      <c r="E14" s="96"/>
      <c r="F14" s="14"/>
      <c r="G14" s="9"/>
    </row>
    <row r="15" spans="2:9" s="10" customFormat="1" ht="14" x14ac:dyDescent="0.3">
      <c r="B15" s="71" t="s">
        <v>91</v>
      </c>
      <c r="C15" s="14">
        <v>373090</v>
      </c>
      <c r="D15" s="14">
        <v>145517</v>
      </c>
      <c r="E15" s="14">
        <v>12164</v>
      </c>
      <c r="F15" s="14"/>
      <c r="G15" s="9">
        <f t="shared" ref="G15:G16" si="2">SUM(C15:F15)</f>
        <v>530771</v>
      </c>
    </row>
    <row r="16" spans="2:9" s="10" customFormat="1" ht="14" x14ac:dyDescent="0.3">
      <c r="B16" s="71" t="s">
        <v>92</v>
      </c>
      <c r="C16" s="14">
        <v>168649</v>
      </c>
      <c r="D16" s="14">
        <v>51161</v>
      </c>
      <c r="E16" s="14">
        <v>5684</v>
      </c>
      <c r="F16" s="14"/>
      <c r="G16" s="9">
        <f t="shared" si="2"/>
        <v>225494</v>
      </c>
    </row>
    <row r="17" spans="2:9" s="10" customFormat="1" ht="18" customHeight="1" x14ac:dyDescent="0.3">
      <c r="B17" s="25" t="s">
        <v>93</v>
      </c>
      <c r="C17" s="9">
        <f>SUM(C15:C16)</f>
        <v>541739</v>
      </c>
      <c r="D17" s="9">
        <f t="shared" ref="D17:G17" si="3">SUM(D15:D16)</f>
        <v>196678</v>
      </c>
      <c r="E17" s="9">
        <f t="shared" si="3"/>
        <v>17848</v>
      </c>
      <c r="F17" s="9">
        <f t="shared" si="3"/>
        <v>0</v>
      </c>
      <c r="G17" s="9">
        <f t="shared" si="3"/>
        <v>756265</v>
      </c>
    </row>
    <row r="18" spans="2:9" s="10" customFormat="1" ht="14" x14ac:dyDescent="0.3">
      <c r="B18" s="69"/>
      <c r="C18" s="96"/>
      <c r="D18" s="96"/>
      <c r="E18" s="96"/>
      <c r="F18" s="14"/>
      <c r="G18" s="9"/>
    </row>
    <row r="19" spans="2:9" s="10" customFormat="1" ht="14" x14ac:dyDescent="0.3">
      <c r="B19" s="60" t="s">
        <v>94</v>
      </c>
      <c r="C19" s="14">
        <v>247076</v>
      </c>
      <c r="D19" s="14">
        <v>85717</v>
      </c>
      <c r="E19" s="14">
        <v>2982</v>
      </c>
      <c r="F19" s="14">
        <v>0</v>
      </c>
      <c r="G19" s="9">
        <f t="shared" ref="G19:G22" si="4">SUM(C19:F19)</f>
        <v>335775</v>
      </c>
    </row>
    <row r="20" spans="2:9" s="10" customFormat="1" ht="13.7" customHeight="1" x14ac:dyDescent="0.3">
      <c r="B20" s="60" t="s">
        <v>46</v>
      </c>
      <c r="C20" s="14">
        <v>27113</v>
      </c>
      <c r="D20" s="14">
        <v>9982</v>
      </c>
      <c r="E20" s="14">
        <v>2034</v>
      </c>
      <c r="F20" s="14">
        <v>0</v>
      </c>
      <c r="G20" s="9">
        <f t="shared" si="4"/>
        <v>39129</v>
      </c>
      <c r="H20" s="72"/>
      <c r="I20" s="80"/>
    </row>
    <row r="21" spans="2:9" s="10" customFormat="1" ht="14" x14ac:dyDescent="0.3">
      <c r="B21" s="71" t="s">
        <v>95</v>
      </c>
      <c r="C21" s="14">
        <v>395300</v>
      </c>
      <c r="D21" s="14">
        <v>129979</v>
      </c>
      <c r="E21" s="14">
        <v>25148</v>
      </c>
      <c r="F21" s="14">
        <v>192851</v>
      </c>
      <c r="G21" s="9">
        <f t="shared" si="4"/>
        <v>743278</v>
      </c>
    </row>
    <row r="22" spans="2:9" s="10" customFormat="1" ht="14" x14ac:dyDescent="0.3">
      <c r="B22" s="71" t="s">
        <v>96</v>
      </c>
      <c r="C22" s="14">
        <v>9123</v>
      </c>
      <c r="D22" s="14">
        <v>575</v>
      </c>
      <c r="E22" s="14">
        <v>-8</v>
      </c>
      <c r="F22" s="14"/>
      <c r="G22" s="9">
        <f t="shared" si="4"/>
        <v>9690</v>
      </c>
    </row>
    <row r="23" spans="2:9" s="10" customFormat="1" ht="14" x14ac:dyDescent="0.3">
      <c r="B23" s="25" t="s">
        <v>191</v>
      </c>
      <c r="C23" s="9">
        <f>SUM(C19:C22)</f>
        <v>678612</v>
      </c>
      <c r="D23" s="9">
        <f t="shared" ref="D23:G23" si="5">SUM(D19:D22)</f>
        <v>226253</v>
      </c>
      <c r="E23" s="9">
        <f t="shared" si="5"/>
        <v>30156</v>
      </c>
      <c r="F23" s="9">
        <f t="shared" si="5"/>
        <v>192851</v>
      </c>
      <c r="G23" s="9">
        <f t="shared" si="5"/>
        <v>1127872</v>
      </c>
      <c r="I23" s="201"/>
    </row>
    <row r="24" spans="2:9" s="10" customFormat="1" ht="14" x14ac:dyDescent="0.3">
      <c r="B24" s="25"/>
      <c r="C24" s="9"/>
      <c r="D24" s="9"/>
      <c r="E24" s="9"/>
      <c r="F24" s="9"/>
      <c r="G24" s="9"/>
    </row>
    <row r="25" spans="2:9" s="10" customFormat="1" ht="14" x14ac:dyDescent="0.3">
      <c r="B25" s="71" t="s">
        <v>50</v>
      </c>
      <c r="C25" s="14">
        <v>565165</v>
      </c>
      <c r="D25" s="14">
        <v>274988</v>
      </c>
      <c r="E25" s="14">
        <v>37756</v>
      </c>
      <c r="F25" s="14">
        <v>62571</v>
      </c>
      <c r="G25" s="9">
        <f t="shared" ref="G25:G28" si="6">SUM(C25:F25)</f>
        <v>940480</v>
      </c>
    </row>
    <row r="26" spans="2:9" x14ac:dyDescent="0.3">
      <c r="B26" s="71" t="s">
        <v>97</v>
      </c>
      <c r="C26" s="14">
        <v>149959</v>
      </c>
      <c r="D26" s="14">
        <v>42060</v>
      </c>
      <c r="E26" s="14">
        <v>-749</v>
      </c>
      <c r="F26" s="14">
        <v>897955</v>
      </c>
      <c r="G26" s="9">
        <f t="shared" si="6"/>
        <v>1089225</v>
      </c>
      <c r="H26" s="14">
        <v>0</v>
      </c>
    </row>
    <row r="27" spans="2:9" x14ac:dyDescent="0.3">
      <c r="B27" s="71" t="s">
        <v>51</v>
      </c>
      <c r="C27" s="14">
        <v>12969</v>
      </c>
      <c r="D27" s="14">
        <v>8967</v>
      </c>
      <c r="E27" s="14">
        <v>19529</v>
      </c>
      <c r="F27" s="14">
        <v>438719</v>
      </c>
      <c r="G27" s="9">
        <f t="shared" si="6"/>
        <v>480184</v>
      </c>
    </row>
    <row r="28" spans="2:9" x14ac:dyDescent="0.3">
      <c r="B28" s="71" t="s">
        <v>98</v>
      </c>
      <c r="C28" s="14">
        <v>8657</v>
      </c>
      <c r="D28" s="14">
        <v>3690</v>
      </c>
      <c r="E28" s="14">
        <v>99</v>
      </c>
      <c r="F28" s="14">
        <v>545766</v>
      </c>
      <c r="G28" s="9">
        <f t="shared" si="6"/>
        <v>558212</v>
      </c>
      <c r="I28" s="98"/>
    </row>
    <row r="29" spans="2:9" x14ac:dyDescent="0.3">
      <c r="B29" s="25" t="s">
        <v>52</v>
      </c>
      <c r="C29" s="9">
        <f>SUM(C25:C28)</f>
        <v>736750</v>
      </c>
      <c r="D29" s="9">
        <f t="shared" ref="D29:G29" si="7">SUM(D25:D28)</f>
        <v>329705</v>
      </c>
      <c r="E29" s="9">
        <f t="shared" si="7"/>
        <v>56635</v>
      </c>
      <c r="F29" s="9">
        <f t="shared" si="7"/>
        <v>1945011</v>
      </c>
      <c r="G29" s="9">
        <f t="shared" si="7"/>
        <v>3068101</v>
      </c>
    </row>
    <row r="30" spans="2:9" x14ac:dyDescent="0.3">
      <c r="B30" s="25" t="s">
        <v>53</v>
      </c>
      <c r="C30" s="9">
        <f>+C13+C17+C23+C29</f>
        <v>5883504</v>
      </c>
      <c r="D30" s="9">
        <f t="shared" ref="D30:E30" si="8">+D13+D17+D23+D29</f>
        <v>2383847</v>
      </c>
      <c r="E30" s="9">
        <f t="shared" si="8"/>
        <v>417005</v>
      </c>
      <c r="F30" s="9">
        <f>+F13+F17+F23+F29</f>
        <v>2450292</v>
      </c>
      <c r="G30" s="9">
        <f>+G13+G17+G23+G29</f>
        <v>11134648</v>
      </c>
    </row>
    <row r="31" spans="2:9" x14ac:dyDescent="0.3">
      <c r="B31" s="69"/>
      <c r="C31" s="96"/>
      <c r="D31" s="96"/>
      <c r="E31" s="96"/>
      <c r="F31" s="96"/>
      <c r="G31" s="9"/>
    </row>
    <row r="32" spans="2:9" ht="15.75" customHeight="1" x14ac:dyDescent="0.3">
      <c r="B32" s="71" t="s">
        <v>99</v>
      </c>
      <c r="C32" s="14"/>
      <c r="D32" s="14"/>
      <c r="E32" s="14"/>
      <c r="G32" s="14">
        <v>314470</v>
      </c>
    </row>
    <row r="33" spans="2:9" ht="15.75" customHeight="1" x14ac:dyDescent="0.3">
      <c r="B33" s="71" t="s">
        <v>100</v>
      </c>
      <c r="C33" s="14"/>
      <c r="D33" s="14"/>
      <c r="E33" s="14"/>
      <c r="G33" s="73">
        <v>95959.424960000004</v>
      </c>
    </row>
    <row r="34" spans="2:9" ht="15.75" customHeight="1" x14ac:dyDescent="0.3">
      <c r="B34" s="71" t="s">
        <v>54</v>
      </c>
      <c r="C34" s="14"/>
      <c r="D34" s="14"/>
      <c r="E34" s="14"/>
      <c r="G34" s="73">
        <v>133088</v>
      </c>
    </row>
    <row r="35" spans="2:9" ht="15.75" customHeight="1" x14ac:dyDescent="0.3">
      <c r="B35" s="71" t="s">
        <v>101</v>
      </c>
      <c r="C35" s="14"/>
      <c r="D35" s="14"/>
      <c r="E35" s="14"/>
      <c r="G35" s="73">
        <v>163195.57504</v>
      </c>
    </row>
    <row r="36" spans="2:9" x14ac:dyDescent="0.3">
      <c r="B36" s="83" t="s">
        <v>56</v>
      </c>
      <c r="C36" s="9"/>
      <c r="D36" s="9"/>
      <c r="E36" s="9"/>
      <c r="F36" s="9"/>
      <c r="G36" s="9">
        <f>SUM(G32:G35)</f>
        <v>706713</v>
      </c>
    </row>
    <row r="37" spans="2:9" x14ac:dyDescent="0.3">
      <c r="B37" s="282"/>
      <c r="C37" s="14"/>
      <c r="D37" s="14"/>
      <c r="E37" s="14"/>
      <c r="F37" s="14"/>
      <c r="G37" s="9"/>
    </row>
    <row r="38" spans="2:9" s="10" customFormat="1" ht="16.149999999999999" x14ac:dyDescent="0.3">
      <c r="B38" s="60" t="s">
        <v>57</v>
      </c>
      <c r="C38" s="14"/>
      <c r="D38" s="14"/>
      <c r="E38" s="14"/>
      <c r="F38" s="14"/>
      <c r="G38" s="72">
        <v>44869</v>
      </c>
      <c r="H38" s="72"/>
      <c r="I38" s="29"/>
    </row>
    <row r="39" spans="2:9" s="10" customFormat="1" ht="16.149999999999999" x14ac:dyDescent="0.3">
      <c r="B39" s="60" t="s">
        <v>58</v>
      </c>
      <c r="C39" s="14"/>
      <c r="D39" s="14"/>
      <c r="E39" s="14"/>
      <c r="F39" s="14"/>
      <c r="G39" s="72">
        <v>266596</v>
      </c>
      <c r="H39" s="72"/>
      <c r="I39" s="29"/>
    </row>
    <row r="40" spans="2:9" s="10" customFormat="1" ht="16.149999999999999" x14ac:dyDescent="0.3">
      <c r="B40" s="60" t="s">
        <v>59</v>
      </c>
      <c r="C40" s="14"/>
      <c r="D40" s="14"/>
      <c r="E40" s="14"/>
      <c r="F40" s="14"/>
      <c r="G40" s="72">
        <v>85796</v>
      </c>
      <c r="H40" s="72"/>
      <c r="I40" s="29"/>
    </row>
    <row r="41" spans="2:9" s="10" customFormat="1" ht="16.149999999999999" x14ac:dyDescent="0.3">
      <c r="B41" s="194" t="s">
        <v>60</v>
      </c>
      <c r="C41" s="14"/>
      <c r="D41" s="14"/>
      <c r="E41" s="14"/>
      <c r="F41" s="14"/>
      <c r="G41" s="72">
        <v>25402</v>
      </c>
      <c r="H41" s="72"/>
      <c r="I41" s="29"/>
    </row>
    <row r="42" spans="2:9" s="10" customFormat="1" ht="16.149999999999999" x14ac:dyDescent="0.3">
      <c r="B42" s="194" t="s">
        <v>159</v>
      </c>
      <c r="C42" s="14"/>
      <c r="D42" s="14"/>
      <c r="E42" s="14"/>
      <c r="F42" s="14"/>
      <c r="G42" s="72">
        <v>32569</v>
      </c>
      <c r="H42" s="72"/>
      <c r="I42" s="29"/>
    </row>
    <row r="43" spans="2:9" s="10" customFormat="1" ht="16.149999999999999" x14ac:dyDescent="0.3">
      <c r="B43" s="60" t="s">
        <v>102</v>
      </c>
      <c r="C43" s="14"/>
      <c r="D43" s="14"/>
      <c r="E43" s="14"/>
      <c r="F43" s="14"/>
      <c r="G43" s="72">
        <v>113242</v>
      </c>
      <c r="H43" s="72"/>
      <c r="I43" s="29"/>
    </row>
    <row r="44" spans="2:9" s="137" customFormat="1" ht="16.149999999999999" x14ac:dyDescent="0.3">
      <c r="B44" s="83" t="s">
        <v>103</v>
      </c>
      <c r="C44" s="9"/>
      <c r="D44" s="9"/>
      <c r="E44" s="9"/>
      <c r="F44" s="9"/>
      <c r="G44" s="9">
        <f>SUM(G37:G43)</f>
        <v>568474</v>
      </c>
      <c r="H44" s="74"/>
      <c r="I44" s="29"/>
    </row>
    <row r="45" spans="2:9" ht="11.3" customHeight="1" x14ac:dyDescent="0.3">
      <c r="B45" s="140"/>
      <c r="C45" s="9"/>
      <c r="D45" s="9"/>
      <c r="E45" s="9"/>
      <c r="F45" s="9"/>
      <c r="G45" s="9"/>
      <c r="I45" s="98"/>
    </row>
    <row r="46" spans="2:9" s="141" customFormat="1" x14ac:dyDescent="0.3">
      <c r="B46" s="25" t="s">
        <v>104</v>
      </c>
      <c r="C46" s="9"/>
      <c r="D46" s="9"/>
      <c r="E46" s="9"/>
      <c r="F46" s="9"/>
      <c r="G46" s="9">
        <v>12069</v>
      </c>
      <c r="H46" s="142" t="s">
        <v>61</v>
      </c>
    </row>
    <row r="47" spans="2:9" ht="14.25" customHeight="1" x14ac:dyDescent="0.3">
      <c r="B47" s="25"/>
      <c r="C47" s="9"/>
      <c r="D47" s="9"/>
      <c r="E47" s="9"/>
      <c r="F47" s="9"/>
      <c r="G47" s="9"/>
    </row>
    <row r="48" spans="2:9" x14ac:dyDescent="0.3">
      <c r="B48" s="25" t="s">
        <v>62</v>
      </c>
      <c r="C48" s="9"/>
      <c r="D48" s="9"/>
      <c r="E48" s="9"/>
      <c r="F48" s="9"/>
      <c r="G48" s="9">
        <f>+G30+G36+G44+G46</f>
        <v>12421904</v>
      </c>
      <c r="I48" s="98"/>
    </row>
    <row r="49" spans="2:7" x14ac:dyDescent="0.3">
      <c r="B49" s="69"/>
      <c r="C49" s="96"/>
      <c r="D49" s="96"/>
      <c r="E49" s="96"/>
      <c r="F49" s="96"/>
      <c r="G49" s="9"/>
    </row>
    <row r="50" spans="2:7" ht="16.55" customHeight="1" x14ac:dyDescent="0.3">
      <c r="B50" s="71" t="s">
        <v>105</v>
      </c>
      <c r="C50" s="14"/>
      <c r="D50" s="14"/>
      <c r="E50" s="14"/>
      <c r="F50" s="14"/>
      <c r="G50" s="9">
        <v>8414</v>
      </c>
    </row>
    <row r="51" spans="2:7" x14ac:dyDescent="0.3">
      <c r="B51" s="71" t="s">
        <v>106</v>
      </c>
      <c r="C51" s="14"/>
      <c r="D51" s="14"/>
      <c r="E51" s="14"/>
      <c r="F51" s="14"/>
      <c r="G51" s="9">
        <v>189260</v>
      </c>
    </row>
    <row r="52" spans="2:7" x14ac:dyDescent="0.3">
      <c r="B52" s="25" t="s">
        <v>107</v>
      </c>
      <c r="C52" s="9"/>
      <c r="D52" s="9"/>
      <c r="E52" s="9"/>
      <c r="F52" s="9"/>
      <c r="G52" s="9">
        <v>197674</v>
      </c>
    </row>
    <row r="53" spans="2:7" ht="15.45" customHeight="1" x14ac:dyDescent="0.3">
      <c r="B53" s="270" t="s">
        <v>108</v>
      </c>
      <c r="C53" s="270"/>
      <c r="D53" s="270"/>
      <c r="E53" s="270"/>
      <c r="F53" s="9"/>
      <c r="G53" s="9">
        <f>+G52+G48</f>
        <v>12619578</v>
      </c>
    </row>
    <row r="54" spans="2:7" ht="15.45" customHeight="1" x14ac:dyDescent="0.3">
      <c r="B54" s="153"/>
      <c r="C54" s="153"/>
      <c r="D54" s="153"/>
      <c r="E54" s="153"/>
      <c r="F54" s="9"/>
      <c r="G54" s="9"/>
    </row>
    <row r="55" spans="2:7" ht="29.3" customHeight="1" x14ac:dyDescent="0.3">
      <c r="B55" s="71" t="s">
        <v>63</v>
      </c>
      <c r="C55" s="14"/>
      <c r="D55" s="14"/>
      <c r="E55" s="14"/>
      <c r="F55" s="14"/>
      <c r="G55" s="9">
        <v>614711</v>
      </c>
    </row>
    <row r="56" spans="2:7" x14ac:dyDescent="0.3">
      <c r="B56" s="25"/>
      <c r="C56" s="96"/>
      <c r="D56" s="96"/>
      <c r="E56" s="96"/>
      <c r="F56" s="96"/>
      <c r="G56" s="9"/>
    </row>
    <row r="57" spans="2:7" x14ac:dyDescent="0.3">
      <c r="B57" s="270" t="s">
        <v>64</v>
      </c>
      <c r="C57" s="270"/>
      <c r="D57" s="9"/>
      <c r="E57" s="9"/>
      <c r="F57" s="9"/>
      <c r="G57" s="9">
        <f>+G53+G55</f>
        <v>13234289</v>
      </c>
    </row>
    <row r="58" spans="2:7" x14ac:dyDescent="0.3">
      <c r="B58" s="25"/>
      <c r="C58" s="9"/>
      <c r="D58" s="9"/>
      <c r="E58" s="9"/>
      <c r="F58" s="9"/>
      <c r="G58" s="9"/>
    </row>
    <row r="59" spans="2:7" x14ac:dyDescent="0.3">
      <c r="B59" s="60" t="s">
        <v>109</v>
      </c>
      <c r="C59" s="9"/>
      <c r="D59" s="9"/>
      <c r="E59" s="9"/>
      <c r="F59" s="9"/>
      <c r="G59" s="9">
        <v>111550</v>
      </c>
    </row>
    <row r="60" spans="2:7" x14ac:dyDescent="0.3">
      <c r="B60" s="25"/>
    </row>
    <row r="61" spans="2:7" x14ac:dyDescent="0.3">
      <c r="B61" s="195" t="s">
        <v>65</v>
      </c>
      <c r="C61" s="9"/>
      <c r="D61" s="9"/>
      <c r="E61" s="9"/>
      <c r="F61" s="9"/>
      <c r="G61" s="9">
        <f>+G57+G59</f>
        <v>13345839</v>
      </c>
    </row>
    <row r="62" spans="2:7" x14ac:dyDescent="0.3">
      <c r="B62" s="195"/>
      <c r="C62" s="9"/>
      <c r="D62" s="9"/>
      <c r="E62" s="9"/>
      <c r="F62" s="9"/>
      <c r="G62" s="9"/>
    </row>
    <row r="63" spans="2:7" ht="27.95" x14ac:dyDescent="0.3">
      <c r="B63" s="198" t="s">
        <v>160</v>
      </c>
      <c r="C63" s="9"/>
      <c r="D63" s="9"/>
      <c r="E63" s="9"/>
      <c r="F63" s="9"/>
      <c r="G63" s="14">
        <v>370968</v>
      </c>
    </row>
    <row r="64" spans="2:7" x14ac:dyDescent="0.3">
      <c r="B64" s="196" t="s">
        <v>110</v>
      </c>
      <c r="C64" s="9"/>
      <c r="D64" s="9"/>
      <c r="E64" s="9"/>
      <c r="F64" s="9"/>
      <c r="G64" s="14">
        <v>333851</v>
      </c>
    </row>
    <row r="65" spans="1:7" x14ac:dyDescent="0.3">
      <c r="B65" s="196" t="s">
        <v>161</v>
      </c>
      <c r="C65" s="9"/>
      <c r="D65" s="9"/>
      <c r="E65" s="9"/>
      <c r="F65" s="9"/>
      <c r="G65" s="9">
        <f>SUM(G63:G64)</f>
        <v>704819</v>
      </c>
    </row>
    <row r="66" spans="1:7" x14ac:dyDescent="0.3">
      <c r="B66" s="195"/>
      <c r="C66" s="9"/>
      <c r="D66" s="9"/>
      <c r="E66" s="9"/>
      <c r="F66" s="9"/>
      <c r="G66" s="9"/>
    </row>
    <row r="67" spans="1:7" x14ac:dyDescent="0.3">
      <c r="B67" s="195" t="s">
        <v>66</v>
      </c>
      <c r="C67" s="9"/>
      <c r="D67" s="9"/>
      <c r="E67" s="9"/>
      <c r="F67" s="9"/>
      <c r="G67" s="9">
        <f>+G61+G65</f>
        <v>14050658</v>
      </c>
    </row>
    <row r="68" spans="1:7" x14ac:dyDescent="0.3">
      <c r="B68" s="25"/>
      <c r="C68" s="9"/>
      <c r="D68" s="9"/>
      <c r="E68" s="9"/>
      <c r="F68" s="9"/>
      <c r="G68" s="9"/>
    </row>
    <row r="69" spans="1:7" ht="6.05" customHeight="1" x14ac:dyDescent="0.3">
      <c r="B69" s="101"/>
      <c r="C69" s="102"/>
      <c r="D69" s="102"/>
      <c r="E69" s="102"/>
      <c r="F69" s="102"/>
      <c r="G69" s="102"/>
    </row>
    <row r="70" spans="1:7" s="103" customFormat="1" ht="15.05" customHeight="1" x14ac:dyDescent="0.3">
      <c r="B70" s="271"/>
      <c r="C70" s="272"/>
      <c r="D70" s="272"/>
      <c r="E70" s="272"/>
      <c r="F70" s="272"/>
      <c r="G70" s="272"/>
    </row>
    <row r="71" spans="1:7" s="103" customFormat="1" ht="15.05" customHeight="1" x14ac:dyDescent="0.3">
      <c r="B71" s="269" t="s">
        <v>111</v>
      </c>
      <c r="C71" s="269"/>
      <c r="D71" s="269"/>
      <c r="E71" s="269"/>
      <c r="F71" s="269"/>
      <c r="G71" s="269"/>
    </row>
    <row r="72" spans="1:7" s="10" customFormat="1" ht="14.25" customHeight="1" x14ac:dyDescent="0.3">
      <c r="A72" s="104"/>
      <c r="B72" s="269" t="s">
        <v>112</v>
      </c>
      <c r="C72" s="269"/>
      <c r="D72" s="269"/>
      <c r="E72" s="269"/>
      <c r="F72" s="269"/>
      <c r="G72" s="269"/>
    </row>
    <row r="73" spans="1:7" s="10" customFormat="1" ht="15.05" customHeight="1" x14ac:dyDescent="0.3">
      <c r="A73" s="104"/>
      <c r="B73" s="105" t="s">
        <v>79</v>
      </c>
      <c r="C73" s="106"/>
      <c r="D73" s="106"/>
      <c r="E73" s="106"/>
      <c r="F73" s="106"/>
      <c r="G73" s="106"/>
    </row>
    <row r="74" spans="1:7" s="12" customFormat="1" ht="44.2" customHeight="1" x14ac:dyDescent="0.3">
      <c r="A74" s="107"/>
      <c r="B74" s="247" t="s">
        <v>113</v>
      </c>
      <c r="C74" s="267"/>
      <c r="D74" s="267"/>
      <c r="E74" s="267"/>
      <c r="F74" s="267"/>
      <c r="G74" s="267"/>
    </row>
    <row r="75" spans="1:7" s="10" customFormat="1" ht="26.9" customHeight="1" x14ac:dyDescent="0.3">
      <c r="B75" s="268"/>
      <c r="C75" s="268"/>
      <c r="D75" s="268"/>
      <c r="E75" s="268"/>
      <c r="F75" s="268"/>
      <c r="G75" s="268"/>
    </row>
  </sheetData>
  <mergeCells count="8">
    <mergeCell ref="B74:G74"/>
    <mergeCell ref="B75:G75"/>
    <mergeCell ref="B72:G72"/>
    <mergeCell ref="E4:G4"/>
    <mergeCell ref="B53:E53"/>
    <mergeCell ref="B57:C57"/>
    <mergeCell ref="B71:G71"/>
    <mergeCell ref="B70:G70"/>
  </mergeCells>
  <hyperlinks>
    <hyperlink ref="B2" location="'Investment in General Practice'!A1" display="Return to Contents" xr:uid="{7C77D35A-FB68-4271-BF08-4E248AA97A45}"/>
  </hyperlinks>
  <pageMargins left="0.39370078740157483" right="0.19685039370078741" top="0.19685039370078741" bottom="0.19685039370078741" header="0" footer="0"/>
  <pageSetup paperSize="9" scale="94" fitToHeight="0" orientation="portrait" r:id="rId1"/>
  <rowBreaks count="1" manualBreakCount="1">
    <brk id="51" min="1" max="7" man="1"/>
  </row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1562A-4A4F-4FC1-94CC-304DA8102AF2}">
  <sheetPr>
    <tabColor theme="0" tint="-0.14999847407452621"/>
    <pageSetUpPr autoPageBreaks="0"/>
  </sheetPr>
  <dimension ref="B1:N42"/>
  <sheetViews>
    <sheetView showGridLines="0" zoomScaleNormal="100" zoomScaleSheetLayoutView="100" workbookViewId="0">
      <pane xSplit="1" ySplit="5" topLeftCell="B33" activePane="bottomRight" state="frozen"/>
      <selection pane="topRight"/>
      <selection pane="bottomLeft"/>
      <selection pane="bottomRight"/>
    </sheetView>
  </sheetViews>
  <sheetFormatPr defaultColWidth="9.09765625" defaultRowHeight="15.05" x14ac:dyDescent="0.3"/>
  <cols>
    <col min="1" max="1" width="9.09765625" style="62"/>
    <col min="2" max="2" width="53.296875" style="62" customWidth="1"/>
    <col min="3" max="6" width="10.69921875" style="99" customWidth="1"/>
    <col min="7" max="7" width="10.69921875" style="100" customWidth="1"/>
    <col min="8" max="8" width="45" style="62" customWidth="1"/>
    <col min="9" max="16384" width="9.09765625" style="62"/>
  </cols>
  <sheetData>
    <row r="1" spans="2:14" ht="15.05" customHeight="1" x14ac:dyDescent="0.25">
      <c r="B1" s="13"/>
    </row>
    <row r="2" spans="2:14" ht="25" customHeight="1" x14ac:dyDescent="0.3">
      <c r="B2" s="19" t="s">
        <v>16</v>
      </c>
      <c r="C2" s="35"/>
      <c r="D2" s="35"/>
      <c r="E2" s="35"/>
      <c r="F2" s="35"/>
      <c r="G2" s="35"/>
    </row>
    <row r="3" spans="2:14" ht="15.05" customHeight="1" x14ac:dyDescent="0.3">
      <c r="B3" s="108" t="s">
        <v>114</v>
      </c>
      <c r="C3" s="35"/>
      <c r="D3" s="35"/>
      <c r="E3" s="35"/>
      <c r="F3" s="35"/>
      <c r="G3" s="35"/>
    </row>
    <row r="4" spans="2:14" ht="15.05" customHeight="1" x14ac:dyDescent="0.3">
      <c r="C4" s="109"/>
      <c r="D4" s="109"/>
      <c r="E4" s="246" t="s">
        <v>34</v>
      </c>
      <c r="F4" s="246"/>
      <c r="G4" s="246"/>
    </row>
    <row r="5" spans="2:14" ht="15.6" x14ac:dyDescent="0.3">
      <c r="B5" s="65"/>
      <c r="C5" s="58" t="s">
        <v>82</v>
      </c>
      <c r="D5" s="58" t="s">
        <v>115</v>
      </c>
      <c r="E5" s="58" t="s">
        <v>116</v>
      </c>
      <c r="F5" s="58" t="s">
        <v>85</v>
      </c>
      <c r="G5" s="58" t="s">
        <v>117</v>
      </c>
    </row>
    <row r="6" spans="2:14" x14ac:dyDescent="0.3">
      <c r="B6" s="275"/>
      <c r="C6" s="275"/>
      <c r="D6" s="275"/>
      <c r="E6" s="275"/>
      <c r="F6" s="275"/>
      <c r="G6" s="275"/>
    </row>
    <row r="7" spans="2:14" x14ac:dyDescent="0.3">
      <c r="B7" s="276" t="s">
        <v>192</v>
      </c>
      <c r="C7" s="276"/>
      <c r="D7" s="276"/>
      <c r="E7" s="276"/>
      <c r="F7" s="276"/>
      <c r="G7" s="276"/>
      <c r="H7" s="228"/>
    </row>
    <row r="8" spans="2:14" ht="15.05" customHeight="1" x14ac:dyDescent="0.3">
      <c r="B8" s="71" t="s">
        <v>118</v>
      </c>
      <c r="C8" s="14">
        <v>63428</v>
      </c>
      <c r="D8" s="14">
        <v>19270</v>
      </c>
      <c r="E8" s="14">
        <v>-232</v>
      </c>
      <c r="F8" s="9"/>
      <c r="G8" s="9">
        <f t="shared" ref="G8:G12" si="0">SUM(C8:F8)</f>
        <v>82466</v>
      </c>
      <c r="H8" s="229"/>
      <c r="I8" s="98"/>
      <c r="J8" s="98"/>
      <c r="K8" s="98"/>
      <c r="L8" s="98"/>
    </row>
    <row r="9" spans="2:14" ht="15.05" customHeight="1" x14ac:dyDescent="0.3">
      <c r="B9" s="69" t="s">
        <v>119</v>
      </c>
      <c r="C9" s="14">
        <v>118326</v>
      </c>
      <c r="D9" s="14">
        <v>44494</v>
      </c>
      <c r="E9" s="14">
        <v>250</v>
      </c>
      <c r="F9" s="9"/>
      <c r="G9" s="9">
        <f t="shared" si="0"/>
        <v>163070</v>
      </c>
      <c r="I9" s="98"/>
      <c r="J9" s="98"/>
      <c r="K9" s="98"/>
      <c r="L9" s="98"/>
      <c r="M9" s="98"/>
      <c r="N9" s="98"/>
    </row>
    <row r="10" spans="2:14" x14ac:dyDescent="0.3">
      <c r="B10" s="71" t="s">
        <v>120</v>
      </c>
      <c r="C10" s="14">
        <v>19664</v>
      </c>
      <c r="D10" s="14">
        <v>7603</v>
      </c>
      <c r="E10" s="14">
        <v>619</v>
      </c>
      <c r="F10" s="9"/>
      <c r="G10" s="9">
        <f t="shared" si="0"/>
        <v>27886</v>
      </c>
      <c r="I10" s="98"/>
      <c r="J10" s="98"/>
      <c r="K10" s="98"/>
      <c r="L10" s="98"/>
      <c r="M10" s="98"/>
      <c r="N10" s="98"/>
    </row>
    <row r="11" spans="2:14" x14ac:dyDescent="0.3">
      <c r="B11" s="50" t="s">
        <v>121</v>
      </c>
      <c r="C11" s="14">
        <v>42242</v>
      </c>
      <c r="D11" s="14">
        <v>13698</v>
      </c>
      <c r="E11" s="14">
        <v>930</v>
      </c>
      <c r="F11" s="9"/>
      <c r="G11" s="9">
        <f t="shared" si="0"/>
        <v>56870</v>
      </c>
      <c r="I11" s="98"/>
      <c r="J11" s="98"/>
      <c r="K11" s="98"/>
      <c r="L11" s="98"/>
      <c r="M11" s="98"/>
      <c r="N11" s="98"/>
    </row>
    <row r="12" spans="2:14" x14ac:dyDescent="0.3">
      <c r="B12" s="71" t="s">
        <v>122</v>
      </c>
      <c r="C12" s="14">
        <v>3416</v>
      </c>
      <c r="D12" s="14">
        <v>652</v>
      </c>
      <c r="E12" s="14">
        <v>1415</v>
      </c>
      <c r="F12" s="9"/>
      <c r="G12" s="9">
        <f t="shared" si="0"/>
        <v>5483</v>
      </c>
      <c r="I12" s="98"/>
      <c r="J12" s="98"/>
      <c r="K12" s="98"/>
      <c r="L12" s="98"/>
      <c r="M12" s="98"/>
      <c r="N12" s="98"/>
    </row>
    <row r="13" spans="2:14" x14ac:dyDescent="0.3">
      <c r="B13" s="83" t="s">
        <v>123</v>
      </c>
      <c r="C13" s="9">
        <f>SUM(C8:C12)</f>
        <v>247076</v>
      </c>
      <c r="D13" s="9">
        <f>SUM(D8:D12)</f>
        <v>85717</v>
      </c>
      <c r="E13" s="9">
        <f>SUM(E8:E12)</f>
        <v>2982</v>
      </c>
      <c r="F13" s="9">
        <f>SUM(F8:F12)</f>
        <v>0</v>
      </c>
      <c r="G13" s="9">
        <f>SUM(G8:G12)</f>
        <v>335775</v>
      </c>
      <c r="I13" s="98"/>
      <c r="J13" s="98"/>
      <c r="K13" s="98"/>
      <c r="L13" s="98"/>
      <c r="M13" s="98"/>
      <c r="N13" s="98"/>
    </row>
    <row r="14" spans="2:14" x14ac:dyDescent="0.3">
      <c r="B14" s="140"/>
      <c r="C14" s="9"/>
      <c r="D14" s="9"/>
      <c r="E14" s="9"/>
      <c r="F14" s="9"/>
      <c r="G14" s="9"/>
      <c r="I14" s="98"/>
      <c r="J14" s="98"/>
      <c r="K14" s="98"/>
      <c r="L14" s="98"/>
      <c r="M14" s="98"/>
      <c r="N14" s="98"/>
    </row>
    <row r="15" spans="2:14" x14ac:dyDescent="0.3">
      <c r="B15" s="83" t="s">
        <v>46</v>
      </c>
      <c r="C15" s="9"/>
      <c r="D15" s="9"/>
      <c r="E15" s="9"/>
      <c r="F15" s="9"/>
      <c r="G15" s="9"/>
      <c r="I15" s="98"/>
      <c r="J15" s="98"/>
      <c r="K15" s="98"/>
      <c r="L15" s="98"/>
      <c r="M15" s="98"/>
      <c r="N15" s="98"/>
    </row>
    <row r="16" spans="2:14" x14ac:dyDescent="0.3">
      <c r="B16" s="50" t="s">
        <v>171</v>
      </c>
      <c r="C16" s="14">
        <v>12444</v>
      </c>
      <c r="D16" s="14">
        <v>5243</v>
      </c>
      <c r="E16" s="14">
        <v>22</v>
      </c>
      <c r="F16" s="9"/>
      <c r="G16" s="9">
        <f>SUM(C16:F16)</f>
        <v>17709</v>
      </c>
      <c r="H16" s="98"/>
      <c r="I16" s="98"/>
      <c r="J16" s="98"/>
      <c r="K16" s="98"/>
      <c r="L16" s="98"/>
      <c r="M16" s="98"/>
      <c r="N16" s="98"/>
    </row>
    <row r="17" spans="2:14" x14ac:dyDescent="0.3">
      <c r="B17" s="69" t="s">
        <v>124</v>
      </c>
      <c r="C17" s="14">
        <v>26</v>
      </c>
      <c r="D17" s="14">
        <v>206</v>
      </c>
      <c r="E17" s="154"/>
      <c r="F17" s="14"/>
      <c r="G17" s="9">
        <f t="shared" ref="G17:G20" si="1">SUM(C17:F17)</f>
        <v>232</v>
      </c>
      <c r="I17" s="98"/>
      <c r="J17" s="98"/>
      <c r="K17" s="98"/>
      <c r="L17" s="98"/>
      <c r="M17" s="98"/>
      <c r="N17" s="98"/>
    </row>
    <row r="18" spans="2:14" x14ac:dyDescent="0.3">
      <c r="B18" s="50" t="s">
        <v>125</v>
      </c>
      <c r="C18" s="14">
        <v>1926</v>
      </c>
      <c r="D18" s="14">
        <v>734</v>
      </c>
      <c r="E18" s="14">
        <v>7</v>
      </c>
      <c r="F18" s="14"/>
      <c r="G18" s="9">
        <f t="shared" si="1"/>
        <v>2667</v>
      </c>
      <c r="I18" s="98"/>
      <c r="J18" s="98"/>
      <c r="K18" s="98"/>
      <c r="L18" s="98"/>
      <c r="M18" s="98"/>
      <c r="N18" s="98"/>
    </row>
    <row r="19" spans="2:14" x14ac:dyDescent="0.3">
      <c r="B19" s="71" t="s">
        <v>126</v>
      </c>
      <c r="C19" s="14">
        <v>7381</v>
      </c>
      <c r="D19" s="14">
        <v>2772</v>
      </c>
      <c r="E19" s="14">
        <v>9</v>
      </c>
      <c r="F19" s="14"/>
      <c r="G19" s="9">
        <f t="shared" si="1"/>
        <v>10162</v>
      </c>
      <c r="I19" s="98"/>
      <c r="J19" s="98"/>
      <c r="K19" s="98"/>
      <c r="L19" s="98"/>
      <c r="M19" s="98"/>
      <c r="N19" s="98"/>
    </row>
    <row r="20" spans="2:14" ht="26.9" x14ac:dyDescent="0.3">
      <c r="B20" s="71" t="s">
        <v>127</v>
      </c>
      <c r="C20" s="14">
        <v>5336</v>
      </c>
      <c r="D20" s="14">
        <v>1027</v>
      </c>
      <c r="E20" s="14">
        <v>1996</v>
      </c>
      <c r="F20" s="14"/>
      <c r="G20" s="9">
        <f t="shared" si="1"/>
        <v>8359</v>
      </c>
      <c r="I20" s="98"/>
      <c r="J20" s="98"/>
      <c r="K20" s="98"/>
      <c r="L20" s="98"/>
      <c r="M20" s="98"/>
      <c r="N20" s="98"/>
    </row>
    <row r="21" spans="2:14" x14ac:dyDescent="0.3">
      <c r="B21" s="83" t="s">
        <v>128</v>
      </c>
      <c r="C21" s="9">
        <f>SUM(C16:C20)</f>
        <v>27113</v>
      </c>
      <c r="D21" s="9">
        <f t="shared" ref="D21:F21" si="2">SUM(D16:D20)</f>
        <v>9982</v>
      </c>
      <c r="E21" s="9">
        <f t="shared" si="2"/>
        <v>2034</v>
      </c>
      <c r="F21" s="9">
        <f t="shared" si="2"/>
        <v>0</v>
      </c>
      <c r="G21" s="9">
        <f>SUM(G16:G20)</f>
        <v>39129</v>
      </c>
      <c r="I21" s="98"/>
      <c r="J21" s="98"/>
      <c r="K21" s="98"/>
      <c r="L21" s="98"/>
      <c r="M21" s="98"/>
      <c r="N21" s="98"/>
    </row>
    <row r="22" spans="2:14" x14ac:dyDescent="0.3">
      <c r="B22" s="69"/>
      <c r="C22" s="69"/>
      <c r="D22" s="69"/>
      <c r="E22" s="69"/>
      <c r="F22" s="69"/>
      <c r="G22" s="69"/>
      <c r="I22" s="98"/>
      <c r="J22" s="98"/>
      <c r="K22" s="98"/>
      <c r="L22" s="98"/>
      <c r="M22" s="98"/>
      <c r="N22" s="98"/>
    </row>
    <row r="23" spans="2:14" x14ac:dyDescent="0.3">
      <c r="B23" s="277" t="s">
        <v>97</v>
      </c>
      <c r="C23" s="277"/>
      <c r="D23" s="277"/>
      <c r="E23" s="277"/>
      <c r="F23" s="277"/>
      <c r="G23" s="277"/>
      <c r="I23" s="98"/>
      <c r="J23" s="98"/>
      <c r="K23" s="98"/>
      <c r="L23" s="98"/>
      <c r="M23" s="98"/>
      <c r="N23" s="98"/>
    </row>
    <row r="24" spans="2:14" x14ac:dyDescent="0.3">
      <c r="B24" s="71" t="s">
        <v>129</v>
      </c>
      <c r="C24" s="14">
        <v>27376</v>
      </c>
      <c r="D24" s="14">
        <v>770</v>
      </c>
      <c r="E24" s="14">
        <v>8</v>
      </c>
      <c r="F24" s="14"/>
      <c r="G24" s="9">
        <f t="shared" ref="G24:G33" si="3">SUM(C24:F24)</f>
        <v>28154</v>
      </c>
      <c r="H24" s="230"/>
      <c r="I24" s="98"/>
      <c r="J24" s="98"/>
      <c r="K24" s="98"/>
      <c r="L24" s="98"/>
      <c r="M24" s="98"/>
      <c r="N24" s="98"/>
    </row>
    <row r="25" spans="2:14" x14ac:dyDescent="0.3">
      <c r="B25" s="71" t="s">
        <v>130</v>
      </c>
      <c r="C25" s="14">
        <v>7128</v>
      </c>
      <c r="D25" s="14">
        <v>4251</v>
      </c>
      <c r="E25" s="14">
        <v>-66</v>
      </c>
      <c r="F25" s="14"/>
      <c r="G25" s="9">
        <f t="shared" si="3"/>
        <v>11313</v>
      </c>
      <c r="I25" s="98"/>
      <c r="J25" s="98"/>
      <c r="K25" s="98"/>
      <c r="L25" s="98"/>
      <c r="M25" s="98"/>
      <c r="N25" s="98"/>
    </row>
    <row r="26" spans="2:14" x14ac:dyDescent="0.3">
      <c r="B26" s="71" t="s">
        <v>131</v>
      </c>
      <c r="C26" s="14"/>
      <c r="D26" s="14"/>
      <c r="E26" s="14"/>
      <c r="F26" s="14"/>
      <c r="G26" s="9">
        <f t="shared" si="3"/>
        <v>0</v>
      </c>
      <c r="I26" s="98"/>
      <c r="J26" s="98"/>
      <c r="K26" s="98"/>
      <c r="L26" s="98"/>
      <c r="M26" s="98"/>
      <c r="N26" s="98"/>
    </row>
    <row r="27" spans="2:14" x14ac:dyDescent="0.3">
      <c r="B27" s="71" t="s">
        <v>132</v>
      </c>
      <c r="C27" s="14">
        <v>33691</v>
      </c>
      <c r="D27" s="14">
        <v>15682</v>
      </c>
      <c r="E27" s="14">
        <v>805</v>
      </c>
      <c r="F27" s="14"/>
      <c r="G27" s="9">
        <f t="shared" si="3"/>
        <v>50178</v>
      </c>
      <c r="I27" s="98"/>
      <c r="J27" s="98"/>
      <c r="K27" s="98"/>
      <c r="L27" s="98"/>
      <c r="M27" s="98"/>
      <c r="N27" s="98"/>
    </row>
    <row r="28" spans="2:14" x14ac:dyDescent="0.3">
      <c r="B28" s="71" t="s">
        <v>133</v>
      </c>
      <c r="C28" s="14">
        <v>19831</v>
      </c>
      <c r="D28" s="14">
        <v>6144</v>
      </c>
      <c r="E28" s="14">
        <v>358</v>
      </c>
      <c r="F28" s="14"/>
      <c r="G28" s="9">
        <f t="shared" si="3"/>
        <v>26333</v>
      </c>
      <c r="I28" s="98"/>
      <c r="J28" s="98"/>
      <c r="K28" s="98"/>
      <c r="L28" s="98"/>
      <c r="M28" s="98"/>
      <c r="N28" s="98"/>
    </row>
    <row r="29" spans="2:14" x14ac:dyDescent="0.3">
      <c r="B29" s="71" t="s">
        <v>134</v>
      </c>
      <c r="C29" s="14">
        <v>1855</v>
      </c>
      <c r="D29" s="14">
        <v>315</v>
      </c>
      <c r="E29" s="14">
        <v>46</v>
      </c>
      <c r="F29" s="14"/>
      <c r="G29" s="9">
        <f t="shared" si="3"/>
        <v>2216</v>
      </c>
      <c r="I29" s="98"/>
      <c r="J29" s="98"/>
      <c r="K29" s="98"/>
      <c r="L29" s="98"/>
      <c r="M29" s="98"/>
      <c r="N29" s="98"/>
    </row>
    <row r="30" spans="2:14" x14ac:dyDescent="0.3">
      <c r="B30" s="71" t="s">
        <v>135</v>
      </c>
      <c r="C30" s="14">
        <v>-89</v>
      </c>
      <c r="D30" s="14">
        <v>88</v>
      </c>
      <c r="E30" s="14">
        <v>15</v>
      </c>
      <c r="F30" s="14">
        <v>-1606</v>
      </c>
      <c r="G30" s="9">
        <f t="shared" si="3"/>
        <v>-1592</v>
      </c>
      <c r="I30" s="98"/>
      <c r="J30" s="98"/>
      <c r="K30" s="98"/>
      <c r="L30" s="98"/>
      <c r="M30" s="98"/>
      <c r="N30" s="98"/>
    </row>
    <row r="31" spans="2:14" x14ac:dyDescent="0.3">
      <c r="B31" s="71" t="s">
        <v>136</v>
      </c>
      <c r="C31" s="14">
        <v>6380</v>
      </c>
      <c r="D31" s="14">
        <v>3183</v>
      </c>
      <c r="E31" s="14">
        <v>22</v>
      </c>
      <c r="F31" s="14">
        <v>13354</v>
      </c>
      <c r="G31" s="9">
        <f t="shared" si="3"/>
        <v>22939</v>
      </c>
      <c r="I31" s="98"/>
      <c r="J31" s="98"/>
      <c r="K31" s="98"/>
      <c r="L31" s="98"/>
      <c r="M31" s="98"/>
      <c r="N31" s="98"/>
    </row>
    <row r="32" spans="2:14" x14ac:dyDescent="0.3">
      <c r="B32" s="71" t="s">
        <v>137</v>
      </c>
      <c r="C32" s="14">
        <v>-68</v>
      </c>
      <c r="D32" s="14"/>
      <c r="E32" s="14"/>
      <c r="F32" s="14"/>
      <c r="G32" s="9">
        <f t="shared" si="3"/>
        <v>-68</v>
      </c>
      <c r="I32" s="98"/>
      <c r="J32" s="98"/>
      <c r="K32" s="98"/>
      <c r="L32" s="98"/>
      <c r="M32" s="98"/>
      <c r="N32" s="98"/>
    </row>
    <row r="33" spans="2:14" ht="15.6" x14ac:dyDescent="0.3">
      <c r="B33" s="71" t="s">
        <v>172</v>
      </c>
      <c r="C33" s="14">
        <v>53855</v>
      </c>
      <c r="D33" s="14">
        <v>11627</v>
      </c>
      <c r="E33" s="14">
        <v>-1937</v>
      </c>
      <c r="F33" s="14">
        <v>886207</v>
      </c>
      <c r="G33" s="9">
        <f t="shared" si="3"/>
        <v>949752</v>
      </c>
      <c r="I33" s="98"/>
      <c r="J33" s="98"/>
      <c r="K33" s="98"/>
      <c r="L33" s="98"/>
      <c r="M33" s="98"/>
      <c r="N33" s="98"/>
    </row>
    <row r="34" spans="2:14" x14ac:dyDescent="0.3">
      <c r="B34" s="25" t="s">
        <v>138</v>
      </c>
      <c r="C34" s="9">
        <f>SUM(C24:C33)</f>
        <v>149959</v>
      </c>
      <c r="D34" s="9">
        <f t="shared" ref="D34:G34" si="4">SUM(D24:D33)</f>
        <v>42060</v>
      </c>
      <c r="E34" s="9">
        <f t="shared" si="4"/>
        <v>-749</v>
      </c>
      <c r="F34" s="9">
        <f t="shared" si="4"/>
        <v>897955</v>
      </c>
      <c r="G34" s="9">
        <f t="shared" si="4"/>
        <v>1089225</v>
      </c>
      <c r="I34" s="98"/>
      <c r="J34" s="98"/>
      <c r="K34" s="98"/>
      <c r="L34" s="98"/>
      <c r="M34" s="98"/>
      <c r="N34" s="98"/>
    </row>
    <row r="35" spans="2:14" x14ac:dyDescent="0.3">
      <c r="B35" s="101"/>
      <c r="C35" s="102"/>
      <c r="D35" s="102"/>
      <c r="E35" s="102"/>
      <c r="F35" s="102"/>
      <c r="G35" s="102"/>
    </row>
    <row r="36" spans="2:14" s="103" customFormat="1" x14ac:dyDescent="0.3">
      <c r="B36" s="110"/>
      <c r="C36" s="110"/>
      <c r="D36" s="110"/>
      <c r="E36" s="110"/>
      <c r="F36" s="148" t="s">
        <v>67</v>
      </c>
      <c r="G36" s="135"/>
    </row>
    <row r="37" spans="2:14" s="10" customFormat="1" ht="15.05" customHeight="1" x14ac:dyDescent="0.3">
      <c r="B37" s="273"/>
      <c r="C37" s="273"/>
      <c r="D37" s="273"/>
      <c r="E37" s="273"/>
      <c r="F37" s="273"/>
      <c r="G37" s="273"/>
    </row>
    <row r="38" spans="2:14" s="10" customFormat="1" ht="15.05" customHeight="1" x14ac:dyDescent="0.3">
      <c r="B38" s="273" t="s">
        <v>178</v>
      </c>
      <c r="C38" s="273"/>
      <c r="D38" s="273"/>
      <c r="E38" s="273"/>
      <c r="F38" s="273"/>
      <c r="G38" s="273"/>
    </row>
    <row r="39" spans="2:14" s="10" customFormat="1" ht="34" customHeight="1" x14ac:dyDescent="0.3">
      <c r="B39" s="274" t="s">
        <v>210</v>
      </c>
      <c r="C39" s="274"/>
      <c r="D39" s="274"/>
      <c r="E39" s="274"/>
      <c r="F39" s="274"/>
      <c r="G39" s="274"/>
    </row>
    <row r="40" spans="2:14" s="12" customFormat="1" ht="47.95" customHeight="1" x14ac:dyDescent="0.3">
      <c r="B40" s="274" t="s">
        <v>139</v>
      </c>
      <c r="C40" s="274"/>
      <c r="D40" s="274"/>
      <c r="E40" s="274"/>
      <c r="F40" s="274"/>
      <c r="G40" s="274"/>
    </row>
    <row r="41" spans="2:14" s="10" customFormat="1" ht="12.9" x14ac:dyDescent="0.3">
      <c r="B41" s="104"/>
      <c r="C41" s="111"/>
      <c r="D41" s="111"/>
      <c r="E41" s="111"/>
      <c r="F41" s="111"/>
      <c r="G41" s="112"/>
    </row>
    <row r="42" spans="2:14" s="113" customFormat="1" ht="26.9" customHeight="1" x14ac:dyDescent="0.3">
      <c r="B42" s="268"/>
      <c r="C42" s="268"/>
      <c r="D42" s="268"/>
      <c r="E42" s="268"/>
      <c r="F42" s="268"/>
      <c r="G42" s="268"/>
    </row>
  </sheetData>
  <mergeCells count="9">
    <mergeCell ref="B42:G42"/>
    <mergeCell ref="B37:G37"/>
    <mergeCell ref="B38:G38"/>
    <mergeCell ref="B39:G39"/>
    <mergeCell ref="E4:G4"/>
    <mergeCell ref="B6:G6"/>
    <mergeCell ref="B7:G7"/>
    <mergeCell ref="B23:G23"/>
    <mergeCell ref="B40:G40"/>
  </mergeCells>
  <hyperlinks>
    <hyperlink ref="B2" location="'Investment in General Practice'!A1" display="Return to Contents" xr:uid="{E274307B-17AA-40C6-B6C3-EBBD7E75EF07}"/>
  </hyperlinks>
  <pageMargins left="0.39370078740157483" right="0.19685039370078741" top="0.19685039370078741" bottom="0.19685039370078741" header="0" footer="0"/>
  <pageSetup paperSize="9" fitToHeight="0" orientation="portrait"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CB871-97E7-4191-AD46-F2FB71A0D303}">
  <sheetPr>
    <tabColor theme="0" tint="-0.14999847407452621"/>
    <pageSetUpPr fitToPage="1"/>
  </sheetPr>
  <dimension ref="B1:G37"/>
  <sheetViews>
    <sheetView showGridLines="0" topLeftCell="A28" zoomScaleNormal="100" workbookViewId="0"/>
  </sheetViews>
  <sheetFormatPr defaultColWidth="9.09765625" defaultRowHeight="14" x14ac:dyDescent="0.3"/>
  <cols>
    <col min="1" max="1" width="9.09765625" style="20"/>
    <col min="2" max="2" width="12.09765625" style="20" customWidth="1"/>
    <col min="3" max="3" width="90.69921875" style="20" customWidth="1"/>
    <col min="4" max="16384" width="9.09765625" style="20"/>
  </cols>
  <sheetData>
    <row r="1" spans="2:7" ht="25" customHeight="1" x14ac:dyDescent="0.3">
      <c r="B1" s="19" t="s">
        <v>16</v>
      </c>
      <c r="C1" s="162"/>
    </row>
    <row r="2" spans="2:7" ht="15.05" x14ac:dyDescent="0.3">
      <c r="B2" s="278" t="s">
        <v>173</v>
      </c>
      <c r="C2" s="278"/>
    </row>
    <row r="3" spans="2:7" ht="15.05" x14ac:dyDescent="0.3">
      <c r="B3" s="163"/>
      <c r="C3" s="163"/>
    </row>
    <row r="4" spans="2:7" x14ac:dyDescent="0.3">
      <c r="B4" s="164" t="s">
        <v>219</v>
      </c>
      <c r="C4" s="162"/>
    </row>
    <row r="5" spans="2:7" s="157" customFormat="1" ht="28.5" customHeight="1" x14ac:dyDescent="0.3">
      <c r="B5" s="165" t="s">
        <v>140</v>
      </c>
      <c r="C5" s="224" t="s">
        <v>141</v>
      </c>
      <c r="D5" s="231"/>
      <c r="E5" s="231"/>
      <c r="F5" s="231"/>
    </row>
    <row r="6" spans="2:7" ht="27.4" x14ac:dyDescent="0.3">
      <c r="B6" s="165" t="s">
        <v>142</v>
      </c>
      <c r="C6" s="166" t="s">
        <v>143</v>
      </c>
      <c r="D6" s="210"/>
      <c r="E6" s="210"/>
      <c r="F6" s="210"/>
    </row>
    <row r="7" spans="2:7" x14ac:dyDescent="0.3">
      <c r="B7" s="167"/>
      <c r="C7" s="167"/>
      <c r="D7" s="210"/>
      <c r="E7" s="210"/>
      <c r="F7" s="210"/>
    </row>
    <row r="8" spans="2:7" ht="15.05" customHeight="1" x14ac:dyDescent="0.3">
      <c r="B8" s="279" t="s">
        <v>193</v>
      </c>
      <c r="C8" s="279"/>
      <c r="D8" s="280"/>
      <c r="E8" s="280"/>
      <c r="F8" s="280"/>
    </row>
    <row r="9" spans="2:7" ht="27.8" customHeight="1" x14ac:dyDescent="0.3">
      <c r="B9" s="168" t="s">
        <v>140</v>
      </c>
      <c r="C9" s="171" t="s">
        <v>162</v>
      </c>
      <c r="G9" s="8"/>
    </row>
    <row r="10" spans="2:7" ht="27.4" x14ac:dyDescent="0.3">
      <c r="B10" s="165" t="s">
        <v>142</v>
      </c>
      <c r="C10" s="170" t="s">
        <v>194</v>
      </c>
    </row>
    <row r="11" spans="2:7" x14ac:dyDescent="0.3">
      <c r="B11" s="167"/>
      <c r="C11" s="167"/>
    </row>
    <row r="12" spans="2:7" x14ac:dyDescent="0.3">
      <c r="B12" s="212" t="s">
        <v>177</v>
      </c>
      <c r="C12" s="213"/>
    </row>
    <row r="13" spans="2:7" ht="41.25" customHeight="1" x14ac:dyDescent="0.3">
      <c r="B13" s="214" t="s">
        <v>140</v>
      </c>
      <c r="C13" s="215" t="s">
        <v>144</v>
      </c>
    </row>
    <row r="14" spans="2:7" ht="27.4" x14ac:dyDescent="0.3">
      <c r="B14" s="214" t="s">
        <v>142</v>
      </c>
      <c r="C14" s="216" t="s">
        <v>145</v>
      </c>
    </row>
    <row r="15" spans="2:7" x14ac:dyDescent="0.3">
      <c r="B15" s="162"/>
      <c r="C15" s="167"/>
    </row>
    <row r="16" spans="2:7" ht="15.05" x14ac:dyDescent="0.3">
      <c r="B16" s="172" t="s">
        <v>175</v>
      </c>
      <c r="C16" s="167"/>
    </row>
    <row r="17" spans="2:3" s="157" customFormat="1" ht="26.9" x14ac:dyDescent="0.3">
      <c r="B17" s="165" t="s">
        <v>140</v>
      </c>
      <c r="C17" s="171" t="s">
        <v>174</v>
      </c>
    </row>
    <row r="18" spans="2:3" ht="26.9" x14ac:dyDescent="0.3">
      <c r="B18" s="165" t="s">
        <v>142</v>
      </c>
      <c r="C18" s="60" t="s">
        <v>146</v>
      </c>
    </row>
    <row r="19" spans="2:3" x14ac:dyDescent="0.3">
      <c r="B19" s="162"/>
      <c r="C19" s="167"/>
    </row>
    <row r="20" spans="2:3" ht="15.05" x14ac:dyDescent="0.3">
      <c r="B20" s="172" t="s">
        <v>176</v>
      </c>
      <c r="C20" s="167"/>
    </row>
    <row r="21" spans="2:3" ht="26.9" x14ac:dyDescent="0.3">
      <c r="B21" s="165" t="s">
        <v>140</v>
      </c>
      <c r="C21" s="173" t="s">
        <v>147</v>
      </c>
    </row>
    <row r="22" spans="2:3" ht="40.299999999999997" x14ac:dyDescent="0.3">
      <c r="B22" s="165" t="s">
        <v>142</v>
      </c>
      <c r="C22" s="60" t="s">
        <v>148</v>
      </c>
    </row>
    <row r="23" spans="2:3" x14ac:dyDescent="0.3">
      <c r="B23" s="162"/>
      <c r="C23" s="167"/>
    </row>
    <row r="24" spans="2:3" ht="15.05" x14ac:dyDescent="0.3">
      <c r="B24" s="172" t="s">
        <v>149</v>
      </c>
      <c r="C24" s="167"/>
    </row>
    <row r="25" spans="2:3" ht="27.4" x14ac:dyDescent="0.3">
      <c r="B25" s="165" t="s">
        <v>140</v>
      </c>
      <c r="C25" s="169" t="s">
        <v>150</v>
      </c>
    </row>
    <row r="26" spans="2:3" ht="46.5" customHeight="1" x14ac:dyDescent="0.3">
      <c r="B26" s="165" t="s">
        <v>142</v>
      </c>
      <c r="C26" s="174" t="s">
        <v>151</v>
      </c>
    </row>
    <row r="27" spans="2:3" x14ac:dyDescent="0.3">
      <c r="B27" s="162"/>
      <c r="C27" s="167"/>
    </row>
    <row r="28" spans="2:3" ht="15.05" x14ac:dyDescent="0.3">
      <c r="B28" s="172" t="s">
        <v>152</v>
      </c>
      <c r="C28" s="167"/>
    </row>
    <row r="29" spans="2:3" x14ac:dyDescent="0.3">
      <c r="B29" s="167" t="s">
        <v>153</v>
      </c>
      <c r="C29" s="173" t="s">
        <v>154</v>
      </c>
    </row>
    <row r="30" spans="2:3" ht="40.299999999999997" x14ac:dyDescent="0.3">
      <c r="B30" s="165" t="s">
        <v>142</v>
      </c>
      <c r="C30" s="60" t="s">
        <v>155</v>
      </c>
    </row>
    <row r="31" spans="2:3" x14ac:dyDescent="0.3">
      <c r="B31" s="162"/>
      <c r="C31" s="167"/>
    </row>
    <row r="32" spans="2:3" ht="15.05" x14ac:dyDescent="0.3">
      <c r="B32" s="172" t="s">
        <v>156</v>
      </c>
      <c r="C32" s="167"/>
    </row>
    <row r="33" spans="2:3" x14ac:dyDescent="0.3">
      <c r="B33" s="167" t="s">
        <v>140</v>
      </c>
      <c r="C33" s="173" t="s">
        <v>157</v>
      </c>
    </row>
    <row r="34" spans="2:3" x14ac:dyDescent="0.3">
      <c r="B34" s="165" t="s">
        <v>142</v>
      </c>
      <c r="C34" s="60" t="s">
        <v>158</v>
      </c>
    </row>
    <row r="37" spans="2:3" x14ac:dyDescent="0.3">
      <c r="B37" s="210"/>
    </row>
  </sheetData>
  <mergeCells count="3">
    <mergeCell ref="B2:C2"/>
    <mergeCell ref="B8:C8"/>
    <mergeCell ref="D8:F8"/>
  </mergeCells>
  <hyperlinks>
    <hyperlink ref="C5" r:id="rId1" xr:uid="{0351FE57-D9CB-4D43-9D58-E9E2DD67D2BD}"/>
    <hyperlink ref="C21" r:id="rId2" xr:uid="{665EE040-7B41-4427-837F-C63F8980344F}"/>
    <hyperlink ref="C25" r:id="rId3" display="https://digital.nhs.uk/data-and-information/publications/statistical/general-and-personal-medical-services" xr:uid="{10188EB9-E717-4464-B030-72C39FF4B138}"/>
    <hyperlink ref="C29" r:id="rId4" xr:uid="{974AACE3-5D4E-4250-8CF1-5A90F6FBB604}"/>
    <hyperlink ref="C33" r:id="rId5" xr:uid="{11CD98BA-60E5-4963-A573-1928CB2AF522}"/>
    <hyperlink ref="B1" location="'Investment in General Practice'!A1" display="Return to Contents" xr:uid="{C3D6DC6C-3AC7-4E65-8C38-BF3F67493CF2}"/>
    <hyperlink ref="C13" r:id="rId6" xr:uid="{6A7641A0-EE8D-46A3-B079-F4FB5300964F}"/>
  </hyperlinks>
  <pageMargins left="0.39370078740157483" right="0.19685039370078741" top="0.19685039370078741" bottom="0.19685039370078741" header="0" footer="0"/>
  <pageSetup paperSize="9" scale="95" fitToHeight="0" orientation="portrait"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WorkingLead xmlns="1abeeb08-e8eb-4d63-a700-a2e9349de4c1">
      <UserInfo>
        <DisplayName/>
        <AccountId xsi:nil="true"/>
        <AccountType/>
      </UserInfo>
    </WorkingLead>
    <_ip_UnifiedCompliancePolicyProperties xmlns="http://schemas.microsoft.com/sharepoint/v3" xsi:nil="true"/>
    <AnalysisandInsightforFinance xmlns="1abeeb08-e8eb-4d63-a700-a2e9349de4c1">
      <UserInfo>
        <DisplayName/>
        <AccountId xsi:nil="true"/>
        <AccountType/>
      </UserInfo>
    </AnalysisandInsightforFinance>
    <Review_x0020_Date xmlns="1abeeb08-e8eb-4d63-a700-a2e9349de4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CAA2BD990F7D44D92278D198B0986A3" ma:contentTypeVersion="49" ma:contentTypeDescription="Create a new document." ma:contentTypeScope="" ma:versionID="aa3d2ab966e7e4b5ef45348da5e477a0">
  <xsd:schema xmlns:xsd="http://www.w3.org/2001/XMLSchema" xmlns:xs="http://www.w3.org/2001/XMLSchema" xmlns:p="http://schemas.microsoft.com/office/2006/metadata/properties" xmlns:ns1="http://schemas.microsoft.com/sharepoint/v3" xmlns:ns2="94e69a48-4826-401e-a27e-0bb7a21418fa" xmlns:ns3="1abeeb08-e8eb-4d63-a700-a2e9349de4c1" xmlns:ns4="51bfcd92-eb3e-40f4-8778-2bbfb88a890b" targetNamespace="http://schemas.microsoft.com/office/2006/metadata/properties" ma:root="true" ma:fieldsID="c466c35dfcd247b95f2d984c02e66a56" ns1:_="" ns2:_="" ns3:_="" ns4:_="">
    <xsd:import namespace="http://schemas.microsoft.com/sharepoint/v3"/>
    <xsd:import namespace="94e69a48-4826-401e-a27e-0bb7a21418fa"/>
    <xsd:import namespace="1abeeb08-e8eb-4d63-a700-a2e9349de4c1"/>
    <xsd:import namespace="51bfcd92-eb3e-40f4-8778-2bbfb88a890b"/>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WorkingLead" minOccurs="0"/>
                <xsd:element ref="ns3:AnalysisandInsightforFinance" minOccurs="0"/>
                <xsd:element ref="ns4:SharedWithUsers" minOccurs="0"/>
                <xsd:element ref="ns4:SharedWithDetails" minOccurs="0"/>
                <xsd:element ref="ns3:Review_x0020_Dat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4e69a48-4826-401e-a27e-0bb7a21418f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beeb08-e8eb-4d63-a700-a2e9349de4c1" elementFormDefault="qualified">
    <xsd:import namespace="http://schemas.microsoft.com/office/2006/documentManagement/types"/>
    <xsd:import namespace="http://schemas.microsoft.com/office/infopath/2007/PartnerControls"/>
    <xsd:element name="WorkingLead" ma:index="12" nillable="true" ma:displayName="Working Lead" ma:description="&#10;" ma:format="Dropdown" ma:list="UserInfo" ma:SharePointGroup="0" ma:internalName="WorkingLead">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isandInsightforFinance" ma:index="13" nillable="true" ma:displayName="AnalysisandInsightforFinance" ma:format="Dropdown" ma:list="UserInfo" ma:SharePointGroup="0" ma:internalName="AnalysisandInsightforFinanc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16" nillable="true" ma:displayName="Review date" ma:indexed="true" ma:internalName="Review_x0020_Dat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0"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917404-54AA-47AB-A8B1-9ED9C66AF363}">
  <ds:schemaRefs>
    <ds:schemaRef ds:uri="http://purl.org/dc/elements/1.1/"/>
    <ds:schemaRef ds:uri="http://schemas.microsoft.com/office/2006/metadata/properties"/>
    <ds:schemaRef ds:uri="94e69a48-4826-401e-a27e-0bb7a21418fa"/>
    <ds:schemaRef ds:uri="http://schemas.microsoft.com/sharepoint/v3"/>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51bfcd92-eb3e-40f4-8778-2bbfb88a890b"/>
    <ds:schemaRef ds:uri="1abeeb08-e8eb-4d63-a700-a2e9349de4c1"/>
    <ds:schemaRef ds:uri="http://www.w3.org/XML/1998/namespace"/>
    <ds:schemaRef ds:uri="http://purl.org/dc/dcmitype/"/>
  </ds:schemaRefs>
</ds:datastoreItem>
</file>

<file path=customXml/itemProps2.xml><?xml version="1.0" encoding="utf-8"?>
<ds:datastoreItem xmlns:ds="http://schemas.openxmlformats.org/officeDocument/2006/customXml" ds:itemID="{F7AC8DC4-618B-4116-8168-EDCAE9AE79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4e69a48-4826-401e-a27e-0bb7a21418fa"/>
    <ds:schemaRef ds:uri="1abeeb08-e8eb-4d63-a700-a2e9349de4c1"/>
    <ds:schemaRef ds:uri="51bfcd92-eb3e-40f4-8778-2bbfb88a8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2EB96B-9D3B-4167-8AE2-552881778D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Investment in General Practice</vt:lpstr>
      <vt:lpstr>Table 1 </vt:lpstr>
      <vt:lpstr>Table 2 </vt:lpstr>
      <vt:lpstr>Fig 1 </vt:lpstr>
      <vt:lpstr>Table 3a</vt:lpstr>
      <vt:lpstr>Table 3b</vt:lpstr>
      <vt:lpstr>Table 3c</vt:lpstr>
      <vt:lpstr>Other Publications</vt:lpstr>
      <vt:lpstr>'Investment in General Practice'!_ftn1</vt:lpstr>
      <vt:lpstr>'Investment in General Practice'!_Hlk521578818</vt:lpstr>
      <vt:lpstr>'Fig 1 '!Print_Area</vt:lpstr>
      <vt:lpstr>'Investment in General Practice'!Print_Area</vt:lpstr>
      <vt:lpstr>'Other Publications'!Print_Area</vt:lpstr>
      <vt:lpstr>'Table 1 '!Print_Area</vt:lpstr>
      <vt:lpstr>'Table 2 '!Print_Area</vt:lpstr>
      <vt:lpstr>'Table 3a'!Print_Area</vt:lpstr>
      <vt:lpstr>'Table 3b'!Print_Area</vt:lpstr>
      <vt:lpstr>'Table 3c'!Print_Area</vt:lpstr>
      <vt:lpstr>'Table 3b'!Print_Titles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Kershaw</dc:creator>
  <cp:keywords/>
  <dc:description/>
  <cp:lastModifiedBy>Mike Kemp</cp:lastModifiedBy>
  <cp:revision/>
  <dcterms:created xsi:type="dcterms:W3CDTF">2018-04-25T13:22:21Z</dcterms:created>
  <dcterms:modified xsi:type="dcterms:W3CDTF">2022-05-12T15:15:29Z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0x010100ACAA2BD990F7D44D92278D198B0986A3</vt:lpwstr>
  </property>
</Properties>
</file>