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0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4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5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6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7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8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9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0.xml" ContentType="application/vnd.openxmlformats-officedocument.themeOverrid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1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2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23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24.xml" ContentType="application/vnd.openxmlformats-officedocument.themeOverrid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25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26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27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28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29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0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1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32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33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34.xml" ContentType="application/vnd.openxmlformats-officedocument.themeOverrid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35.xml" ContentType="application/vnd.openxmlformats-officedocument.themeOverrid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36.xml" ContentType="application/vnd.openxmlformats-officedocument.themeOverrid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37.xml" ContentType="application/vnd.openxmlformats-officedocument.themeOverrid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38.xml" ContentType="application/vnd.openxmlformats-officedocument.themeOverrid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39.xml" ContentType="application/vnd.openxmlformats-officedocument.themeOverrid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40.xml" ContentType="application/vnd.openxmlformats-officedocument.themeOverrid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41.xml" ContentType="application/vnd.openxmlformats-officedocument.themeOverrid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42.xml" ContentType="application/vnd.openxmlformats-officedocument.themeOverrid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43.xml" ContentType="application/vnd.openxmlformats-officedocument.themeOverrid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44.xml" ContentType="application/vnd.openxmlformats-officedocument.themeOverrid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45.xml" ContentType="application/vnd.openxmlformats-officedocument.themeOverrid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46.xml" ContentType="application/vnd.openxmlformats-officedocument.themeOverrid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47.xml" ContentType="application/vnd.openxmlformats-officedocument.themeOverrid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48.xml" ContentType="application/vnd.openxmlformats-officedocument.themeOverrid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49.xml" ContentType="application/vnd.openxmlformats-officedocument.themeOverrid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50.xml" ContentType="application/vnd.openxmlformats-officedocument.themeOverrid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51.xml" ContentType="application/vnd.openxmlformats-officedocument.themeOverrid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52.xml" ContentType="application/vnd.openxmlformats-officedocument.themeOverrid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53.xml" ContentType="application/vnd.openxmlformats-officedocument.themeOverrid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54.xml" ContentType="application/vnd.openxmlformats-officedocument.themeOverrid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55.xml" ContentType="application/vnd.openxmlformats-officedocument.themeOverrid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56.xml" ContentType="application/vnd.openxmlformats-officedocument.themeOverrid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57.xml" ContentType="application/vnd.openxmlformats-officedocument.themeOverrid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58.xml" ContentType="application/vnd.openxmlformats-officedocument.themeOverrid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theme/themeOverride59.xml" ContentType="application/vnd.openxmlformats-officedocument.themeOverrid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theme/themeOverride60.xml" ContentType="application/vnd.openxmlformats-officedocument.themeOverrid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61.xml" ContentType="application/vnd.openxmlformats-officedocument.themeOverrid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theme/themeOverride6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ppl/dcpop/ct/ctr/ResLib/6th Cultural Element/Tools/Culture and Outcomes Dashboard/"/>
    </mc:Choice>
  </mc:AlternateContent>
  <xr:revisionPtr revIDLastSave="108" documentId="8_{761A7AF5-8CA8-4465-B5E9-16FB24B212FE}" xr6:coauthVersionLast="47" xr6:coauthVersionMax="47" xr10:uidLastSave="{E882D8E1-B82D-4A61-ACBC-F72BD097D42B}"/>
  <bookViews>
    <workbookView xWindow="38280" yWindow="-120" windowWidth="29040" windowHeight="15840" xr2:uid="{CB8DD010-9B89-4DE8-B9BA-D78A80072F35}"/>
  </bookViews>
  <sheets>
    <sheet name="Front Sheet" sheetId="16" r:id="rId1"/>
    <sheet name="Spider Diagrams" sheetId="12" state="hidden" r:id="rId2"/>
    <sheet name="Overall Tables (Trust)" sheetId="30" r:id="rId3"/>
    <sheet name="Survey Trend tables (Trust)" sheetId="33" r:id="rId4"/>
    <sheet name="Question Look up" sheetId="7" state="veryHidden" r:id="rId5"/>
    <sheet name="Drop Downs" sheetId="2" state="veryHidden" r:id="rId6"/>
    <sheet name="Region- STP Drop Down" sheetId="13" state="veryHidden" r:id="rId7"/>
    <sheet name="STP-Trust Drop Down" sheetId="14" state="veryHidden" r:id="rId8"/>
  </sheets>
  <definedNames>
    <definedName name="BATH_AND_NORTH_EAST_SOMERSET_SWINDON_AND_WILTSHIRE_STP">'STP-Trust Drop Down'!$AR$3:$AR$6</definedName>
    <definedName name="BEDFORDSHIRE_LUTON_AND_MILTON_KEYNES_STP">'STP-Trust Drop Down'!$D$3:$D$5</definedName>
    <definedName name="BIRMINGHAM_AND_SOLIHULL_STP">'STP-Trust Drop Down'!$P$3:$P$8</definedName>
    <definedName name="BRISTOL_NORTH_SOMERSET_AND_SOUTH_GLOUCESTERSHIRE_STP">'STP-Trust Drop Down'!$AS$3:$AS$6</definedName>
    <definedName name="BUCKINGHAMSHIRE_OXFORDSHIRE_AND_BERKSHIRE_WEST_STP">'STP-Trust Drop Down'!$AL$3:$AL$8</definedName>
    <definedName name="CAMBRIDGESHIRE_AND_PETERBOROUGH_STP">'STP-Trust Drop Down'!$E$3:$E$8</definedName>
    <definedName name="CHESHIRE_AND_MERSEYSIDE_STP">'STP-Trust Drop Down'!$AI$3:$AI$23</definedName>
    <definedName name="CORNWALL_AND_THE_ISLES_OF_SCILLY_HEALTH_AND_SOCIAL_CARE_PARTNERSHIP_STP">'STP-Trust Drop Down'!$AW$3:$AW$4</definedName>
    <definedName name="COVENTRY_AND_WARWICKSHIRE_STP">'STP-Trust Drop Down'!$S$3:$S$6</definedName>
    <definedName name="CUMBRIA_AND_NORTH_EAST_STP">'STP-Trust Drop Down'!$AD$3:$AD$16</definedName>
    <definedName name="DEVON_STP">'STP-Trust Drop Down'!$AT$3:$AT$8</definedName>
    <definedName name="DORSET_STP">'STP-Trust Drop Down'!$AU$3:$AU$8</definedName>
    <definedName name="EAST_LONDON_HEALTH_AND_CARE_PARTNERSHIP_STP">'STP-Trust Drop Down'!$J$3:$J$10</definedName>
    <definedName name="East_Of_England">'Region- STP Drop Down'!$F$3:$F$8</definedName>
    <definedName name="GLOUCESTERSHIRE_STP">'STP-Trust Drop Down'!$AV$3:$AV$5</definedName>
    <definedName name="Goals_and_performance">'Drop Downs'!$F$4:$F$13</definedName>
    <definedName name="GREATER_MANCHESTER_HEALTH_AND_SOCIAL_CARE_PARTNERSHIP_STP">'STP-Trust Drop Down'!$AH$3:$AH$15</definedName>
    <definedName name="HAMPSHIRE_AND_THE_ISLE_OF_WIGHT_STP">'STP-Trust Drop Down'!$AO$3:$AO$11</definedName>
    <definedName name="HEALTHIER_LANCASHIRE_AND_SOUTH_CUMBRIA">'STP-Trust Drop Down'!$AG$3:$AG$8</definedName>
    <definedName name="HEREFORDSHIRE_AND_WORCESTERSHIRE_STP">'STP-Trust Drop Down'!$W$3:$W$6</definedName>
    <definedName name="HERTFORDSHIRE_AND_WEST_ESSEX_STP">'STP-Trust Drop Down'!$F$3:$F$7</definedName>
    <definedName name="HUMBER_COAST_AND_VALE_STP">'STP-Trust Drop Down'!$AE$3:$AE$7</definedName>
    <definedName name="JOINED_UP_CARE_DERBYSHIRE_STP">'STP-Trust Drop Down'!$T$3:$T$8</definedName>
    <definedName name="KENT_AND_MEDWAY_STP">'STP-Trust Drop Down'!$AK$3:$AK$8</definedName>
    <definedName name="Learning_and_Innovation">'Drop Downs'!$G$4:$G$13</definedName>
    <definedName name="LEICESTER_LEICESTERSHIRE_AND_RUTLAND_STP">'STP-Trust Drop Down'!$V$3:$V$4</definedName>
    <definedName name="LINCOLNSHIRE_STP">'STP-Trust Drop Down'!$X$3:$X$5</definedName>
    <definedName name="London">'Region- STP Drop Down'!$H$3:$H$8</definedName>
    <definedName name="MID_AND_SOUTH_ESSEX_STP">'STP-Trust Drop Down'!$C$3:$C$8</definedName>
    <definedName name="Midlands">'Region- STP Drop Down'!$J$3:$J$13</definedName>
    <definedName name="NORFOLK_AND_WAVENEY_HEALTH_AND_CARE_PARTNERSHIP_STP">'STP-Trust Drop Down'!$G$3:$G$7</definedName>
    <definedName name="North_East_And_Yorkshire">'Region- STP Drop Down'!$L$3:$L$6</definedName>
    <definedName name="NORTH_LONDON_PARTNERS_IN_HEALTH_AND_CARE_STP">'STP-Trust Drop Down'!$K$3:$K$12</definedName>
    <definedName name="North_West">'Region- STP Drop Down'!$N$3:$N$5</definedName>
    <definedName name="NORTH_WEST_LONDON_HEALTH_AND_CARE_PARTNERSHIP_STP">'STP-Trust Drop Down'!$M$3:$M$14</definedName>
    <definedName name="NORTHAMPTONSHIRE_STP">'STP-Trust Drop Down'!$R$3:$R$5</definedName>
    <definedName name="NOTTINGHAM_AND_NOTTINGHAMSHIRE_HEALTH_AND_CARE_STP">'STP-Trust Drop Down'!$Y$3:$Y$6</definedName>
    <definedName name="OUR_HEALTHIER_SOUTH_EAST_LONDON_STP">'STP-Trust Drop Down'!$L$3:$L$9</definedName>
    <definedName name="SHROPSHIRE_AND_TELFORD_AND_WREKIN_STP">'STP-Trust Drop Down'!$Z$3:$Z$5</definedName>
    <definedName name="SOMERSET_STP">'STP-Trust Drop Down'!$AX$3:$AX$5</definedName>
    <definedName name="South_East">'Region- STP Drop Down'!$P$3:$P$8</definedName>
    <definedName name="South_West">'Region- STP Drop Down'!$R$3:$R$9</definedName>
    <definedName name="SOUTH_WEST_LONDON_HEALTH_AND_CARE_PARTNERSHIP_STP">'STP-Trust Drop Down'!$N$3:$N$9</definedName>
    <definedName name="SOUTH_YORKSHIRE_AND_BASSETLAW_STP">'STP-Trust Drop Down'!$AC$3:$AC$8</definedName>
    <definedName name="STAFFORDSHIRE_AND_STOKE_ON_TRENT_STP">'STP-Trust Drop Down'!$Q$3:$Q$7</definedName>
    <definedName name="SUFFOLK_AND_NORTH_EAST_ESSEX_STP">'STP-Trust Drop Down'!$H$3:$H$6</definedName>
    <definedName name="Support_and_Compassion">'Drop Downs'!$H$4:$H$13</definedName>
    <definedName name="SURREY_HEARTLANDS_HEALTH_AND_CARE_PARTNERSHIP_STP">'STP-Trust Drop Down'!$AP$3:$AP$7</definedName>
    <definedName name="SUSSEX_AND_EAST_SURREY_STP">'STP-Trust Drop Down'!$AM$3:$AM$10</definedName>
    <definedName name="Team_Work">'Drop Downs'!$I$4:$I$13</definedName>
    <definedName name="THE_BLACK_COUNTRY_AND_WEST_BIRMINGHAM_STP">'STP-Trust Drop Down'!$U$3:$U$8</definedName>
    <definedName name="Visions_and_Values">'Drop Downs'!$E$4:$E$11</definedName>
    <definedName name="WEST_YORKSHIRE_AND_HARROGATE_HEALTH_AND_CARE_PARTNERSHIP_STP">'STP-Trust Drop Down'!$AB$3:$AB$12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2" l="1"/>
  <c r="E12" i="12"/>
  <c r="E15" i="12"/>
  <c r="I15" i="12"/>
  <c r="F15" i="12"/>
  <c r="H15" i="12"/>
  <c r="I16" i="12"/>
  <c r="H13" i="12"/>
  <c r="G11" i="12"/>
  <c r="H16" i="12"/>
  <c r="G13" i="12"/>
  <c r="G16" i="12"/>
  <c r="I14" i="12"/>
  <c r="F13" i="12"/>
  <c r="I11" i="12"/>
  <c r="F16" i="12"/>
  <c r="H14" i="12"/>
  <c r="E13" i="12"/>
  <c r="H11" i="12"/>
  <c r="E16" i="12"/>
  <c r="G14" i="12"/>
  <c r="I12" i="12"/>
  <c r="F14" i="12"/>
  <c r="H12" i="12"/>
  <c r="F11" i="12"/>
  <c r="E14" i="12"/>
  <c r="G12" i="12"/>
  <c r="E11" i="12"/>
  <c r="I13" i="12"/>
  <c r="F12" i="12"/>
  <c r="D11" i="12" l="1"/>
  <c r="D12" i="12"/>
  <c r="D13" i="12"/>
  <c r="D14" i="12"/>
  <c r="D15" i="12"/>
  <c r="A4" i="33" l="1"/>
  <c r="A5" i="33" l="1"/>
  <c r="A4" i="30" l="1"/>
  <c r="A3" i="30" l="1"/>
  <c r="B50" i="12" l="1"/>
  <c r="F54" i="12" l="1"/>
  <c r="G54" i="12"/>
  <c r="H54" i="12"/>
  <c r="I55" i="12"/>
  <c r="E54" i="12"/>
  <c r="I54" i="12"/>
  <c r="F56" i="12"/>
  <c r="I56" i="12"/>
  <c r="G56" i="12"/>
  <c r="H56" i="12"/>
  <c r="E56" i="12"/>
  <c r="H51" i="12"/>
  <c r="H53" i="12"/>
  <c r="H55" i="12"/>
  <c r="E50" i="12"/>
  <c r="E52" i="12"/>
  <c r="I51" i="12"/>
  <c r="F50" i="12"/>
  <c r="F52" i="12"/>
  <c r="I52" i="12"/>
  <c r="G50" i="12"/>
  <c r="G52" i="12"/>
  <c r="I53" i="12"/>
  <c r="H50" i="12"/>
  <c r="H52" i="12"/>
  <c r="E51" i="12"/>
  <c r="E53" i="12"/>
  <c r="E55" i="12"/>
  <c r="F51" i="12"/>
  <c r="F53" i="12"/>
  <c r="F55" i="12"/>
  <c r="I50" i="12"/>
  <c r="G51" i="12"/>
  <c r="G53" i="12"/>
  <c r="G55" i="12"/>
  <c r="D53" i="12"/>
  <c r="D54" i="12"/>
  <c r="D51" i="12"/>
  <c r="D52" i="12"/>
  <c r="D50" i="12"/>
  <c r="B45" i="12" l="1"/>
  <c r="B28" i="12"/>
  <c r="G32" i="12" l="1"/>
  <c r="I32" i="12"/>
  <c r="F32" i="12"/>
  <c r="H32" i="12"/>
  <c r="E32" i="12"/>
  <c r="F29" i="12"/>
  <c r="I30" i="12"/>
  <c r="E28" i="12"/>
  <c r="G29" i="12"/>
  <c r="E31" i="12"/>
  <c r="F28" i="12"/>
  <c r="H29" i="12"/>
  <c r="F31" i="12"/>
  <c r="G28" i="12"/>
  <c r="I29" i="12"/>
  <c r="G31" i="12"/>
  <c r="E33" i="12"/>
  <c r="H28" i="12"/>
  <c r="E30" i="12"/>
  <c r="H31" i="12"/>
  <c r="F33" i="12"/>
  <c r="I28" i="12"/>
  <c r="F30" i="12"/>
  <c r="I31" i="12"/>
  <c r="G33" i="12"/>
  <c r="G30" i="12"/>
  <c r="H33" i="12"/>
  <c r="E29" i="12"/>
  <c r="H30" i="12"/>
  <c r="I33" i="12"/>
  <c r="D31" i="12"/>
  <c r="D32" i="12"/>
  <c r="D28" i="12"/>
  <c r="D29" i="12"/>
  <c r="D30" i="12"/>
</calcChain>
</file>

<file path=xl/sharedStrings.xml><?xml version="1.0" encoding="utf-8"?>
<sst xmlns="http://schemas.openxmlformats.org/spreadsheetml/2006/main" count="1763" uniqueCount="817">
  <si>
    <t>Vision and Values</t>
  </si>
  <si>
    <t>Goals and Performance</t>
  </si>
  <si>
    <t>Learning and Innovation</t>
  </si>
  <si>
    <t>Support and Compassion</t>
  </si>
  <si>
    <t>Team Work</t>
  </si>
  <si>
    <t>I39</t>
  </si>
  <si>
    <t>ENGLAND</t>
  </si>
  <si>
    <t>Vision_and_Values</t>
  </si>
  <si>
    <t>Goals_and_performance</t>
  </si>
  <si>
    <t>Learning_and_Innovation</t>
  </si>
  <si>
    <t>Support_and_Compassion</t>
  </si>
  <si>
    <t>Team_Work</t>
  </si>
  <si>
    <t>SELECT REGION</t>
  </si>
  <si>
    <t>North_West</t>
  </si>
  <si>
    <t>SELECT STP</t>
  </si>
  <si>
    <t>HEALTHIER_LANCASHIRE_AND_SOUTH_CUMBRIA</t>
  </si>
  <si>
    <t>SELECT TRUST</t>
  </si>
  <si>
    <t>NORTH WEST AMBULANCE SERVICE NHS TRUST</t>
  </si>
  <si>
    <t>Theme_engagement</t>
  </si>
  <si>
    <t>NHS Staff Survey - Trend Graphs</t>
  </si>
  <si>
    <t>Year</t>
  </si>
  <si>
    <t>q17c</t>
  </si>
  <si>
    <t>I am confident that my organisation would address my concern</t>
  </si>
  <si>
    <t>q8c</t>
  </si>
  <si>
    <t>My immediate manager (who may be referred to as your 'line manager') gives me clear feedback on my work.</t>
  </si>
  <si>
    <t>q8d</t>
  </si>
  <si>
    <t>My immediate manager asks for my opinion before making decisions that affect my work.</t>
  </si>
  <si>
    <t>q4a</t>
  </si>
  <si>
    <t>There are frequent opportunities for me to show initiative in my role.</t>
  </si>
  <si>
    <t>q4b</t>
  </si>
  <si>
    <t>I am able to make suggestions to improve the work of my team / department.</t>
  </si>
  <si>
    <t>q4d</t>
  </si>
  <si>
    <t>I am able to make improvements happen in my area of work.</t>
  </si>
  <si>
    <t>q17b</t>
  </si>
  <si>
    <t>I would feel secure raising concerns about unsafe clinical practice</t>
  </si>
  <si>
    <t>q18b</t>
  </si>
  <si>
    <t>My organisation acts on concerns raised by patients/service users</t>
  </si>
  <si>
    <t>q5b</t>
  </si>
  <si>
    <t>The support I get from my immediate manager.</t>
  </si>
  <si>
    <t>q8e</t>
  </si>
  <si>
    <t>My immediate manager (who may be referred to as your 'line manager') is supportive in a personal crisis.</t>
  </si>
  <si>
    <t>q11a</t>
  </si>
  <si>
    <t>Does your organisation take positive action on health and well-being?</t>
  </si>
  <si>
    <t>q11c</t>
  </si>
  <si>
    <t>During the last 12 months have you felt unwell as a result of work related stress?</t>
  </si>
  <si>
    <t>q13b</t>
  </si>
  <si>
    <t>In the last 12 months how many times have you personally experienced harassment, bullying or abuse at work from managers?</t>
  </si>
  <si>
    <t>q13c</t>
  </si>
  <si>
    <t>In the last 12 months how many times have you personally experienced harassment, bullying or abuse at work from other colleagues?</t>
  </si>
  <si>
    <t>q15b</t>
  </si>
  <si>
    <t>In the last 12 months have you personally experienced discrimination at work from manager / team leader or other colleagues?</t>
  </si>
  <si>
    <t>q14</t>
  </si>
  <si>
    <t>Does your organisation act fairly with regard to career progression / promotion, regardless of ethnic background, gender, religion, sexual orientation, disability or age?</t>
  </si>
  <si>
    <t>q4h</t>
  </si>
  <si>
    <t>The team I work in has a set of shared objectives.</t>
  </si>
  <si>
    <t>q4i</t>
  </si>
  <si>
    <t>The team I work in often meets to discuss the team's effectiveness.</t>
  </si>
  <si>
    <t>q19a</t>
  </si>
  <si>
    <t>I often think about leaving this organisation.</t>
  </si>
  <si>
    <t>RTT within 18 weeks</t>
  </si>
  <si>
    <t>My immediate manager is supportive in a personal crisis.</t>
  </si>
  <si>
    <t xml:space="preserve">Agency workers overall total staffing cost (%) </t>
  </si>
  <si>
    <t>CQC</t>
  </si>
  <si>
    <t>Caring</t>
  </si>
  <si>
    <t>Effective</t>
  </si>
  <si>
    <t>Responsive</t>
  </si>
  <si>
    <t>Well Led</t>
  </si>
  <si>
    <t>Safe</t>
  </si>
  <si>
    <t>QOX</t>
  </si>
  <si>
    <t>QGH</t>
  </si>
  <si>
    <t>QH8</t>
  </si>
  <si>
    <t>QJG</t>
  </si>
  <si>
    <t>QR1</t>
  </si>
  <si>
    <t>QVV</t>
  </si>
  <si>
    <t>QHG</t>
  </si>
  <si>
    <t>QK1</t>
  </si>
  <si>
    <t>QPM</t>
  </si>
  <si>
    <t>QUE</t>
  </si>
  <si>
    <t>QUY</t>
  </si>
  <si>
    <t>QWU</t>
  </si>
  <si>
    <t>QHL</t>
  </si>
  <si>
    <t>QF7</t>
  </si>
  <si>
    <t>QOP</t>
  </si>
  <si>
    <t>QT1</t>
  </si>
  <si>
    <t>QUA</t>
  </si>
  <si>
    <t>QWO</t>
  </si>
  <si>
    <t>QU9</t>
  </si>
  <si>
    <t>QM7</t>
  </si>
  <si>
    <t>QRL</t>
  </si>
  <si>
    <t>QXU</t>
  </si>
  <si>
    <t>QYG</t>
  </si>
  <si>
    <t>QE1</t>
  </si>
  <si>
    <t>QHM</t>
  </si>
  <si>
    <t>QT6</t>
  </si>
  <si>
    <t>QJM</t>
  </si>
  <si>
    <t>QMM</t>
  </si>
  <si>
    <t>QOC</t>
  </si>
  <si>
    <t>QSL</t>
  </si>
  <si>
    <t>QKS</t>
  </si>
  <si>
    <t>QJK</t>
  </si>
  <si>
    <t>QOQ</t>
  </si>
  <si>
    <t>QMF</t>
  </si>
  <si>
    <t>QKK</t>
  </si>
  <si>
    <t>QMJ</t>
  </si>
  <si>
    <t>QRV</t>
  </si>
  <si>
    <t>QWE</t>
  </si>
  <si>
    <t>QNQ</t>
  </si>
  <si>
    <t>QNC</t>
  </si>
  <si>
    <t>QNX</t>
  </si>
  <si>
    <t>QJ2</t>
  </si>
  <si>
    <t>Section</t>
  </si>
  <si>
    <t>Question</t>
  </si>
  <si>
    <t>Part</t>
  </si>
  <si>
    <t>Text</t>
  </si>
  <si>
    <t>YOUR JOB</t>
  </si>
  <si>
    <t>Do you have face-to-face contact with patients / service users as part of your job?</t>
  </si>
  <si>
    <t>For each of the statements below, how often do you feel this way about your job?</t>
  </si>
  <si>
    <t>2a</t>
  </si>
  <si>
    <t>I look forward to going to work.</t>
  </si>
  <si>
    <t>2b</t>
  </si>
  <si>
    <t>I am enthusiastic about my job.</t>
  </si>
  <si>
    <t>2c</t>
  </si>
  <si>
    <t>Time passes quickly when I am working.</t>
  </si>
  <si>
    <t>To what extent do you agree or disagree with the following statements about your job?</t>
  </si>
  <si>
    <t>3a</t>
  </si>
  <si>
    <t>I always know what my work responsibilities are.</t>
  </si>
  <si>
    <t>3b</t>
  </si>
  <si>
    <t>I am trusted to do my job.</t>
  </si>
  <si>
    <t>3c</t>
  </si>
  <si>
    <t>I am able to do my job to a standard I am personally pleased with.</t>
  </si>
  <si>
    <t>To what extent do you agree or disagree with the following statements about your work?</t>
  </si>
  <si>
    <t>4a</t>
  </si>
  <si>
    <t>4b</t>
  </si>
  <si>
    <t>4c</t>
  </si>
  <si>
    <t>I am involved in deciding on changes introduced that affect my work area / team / department.</t>
  </si>
  <si>
    <t>4d</t>
  </si>
  <si>
    <t>4e</t>
  </si>
  <si>
    <t>I am able to meet all the conflicting demands on my time at work.</t>
  </si>
  <si>
    <t>4f</t>
  </si>
  <si>
    <t>I have adequate materials, supplies and equipment to do my work.</t>
  </si>
  <si>
    <t>4g</t>
  </si>
  <si>
    <t>There are enough staff at this organisation for me to do my job properly.</t>
  </si>
  <si>
    <t>4h</t>
  </si>
  <si>
    <t>4i</t>
  </si>
  <si>
    <t>The team I work in often meets to discuss the team’s effectiveness.</t>
  </si>
  <si>
    <t>4j</t>
  </si>
  <si>
    <t>I receive the respect I deserve from my colleagues at work.</t>
  </si>
  <si>
    <t>How satisfied are you with each of the following aspects of your job?</t>
  </si>
  <si>
    <t>5a</t>
  </si>
  <si>
    <t>The recognition I get for good work.</t>
  </si>
  <si>
    <t>5b</t>
  </si>
  <si>
    <t>5c</t>
  </si>
  <si>
    <t>The support I get from my work colleagues.</t>
  </si>
  <si>
    <t>5d</t>
  </si>
  <si>
    <t>The amount of responsibility I am given.</t>
  </si>
  <si>
    <t>5e</t>
  </si>
  <si>
    <t>The opportunities I have to use my skills.</t>
  </si>
  <si>
    <t>5f</t>
  </si>
  <si>
    <t>The extent to which my organisation values my work.</t>
  </si>
  <si>
    <t>5g</t>
  </si>
  <si>
    <t>My level of pay.</t>
  </si>
  <si>
    <t>5h</t>
  </si>
  <si>
    <t>The opportunities for flexible working patterns.</t>
  </si>
  <si>
    <t>How often do the following statements apply to your job?</t>
  </si>
  <si>
    <t>6a</t>
  </si>
  <si>
    <t>I have unrealistic time pressures.</t>
  </si>
  <si>
    <t>6b</t>
  </si>
  <si>
    <t>I have a choice in deciding how to do my work.</t>
  </si>
  <si>
    <t>6c</t>
  </si>
  <si>
    <t>Relationships at work are strained.</t>
  </si>
  <si>
    <t>Do the following statements apply to you and your job?</t>
  </si>
  <si>
    <t>7a</t>
  </si>
  <si>
    <t>I am satisfied with the quality of care I give to patients / service users.</t>
  </si>
  <si>
    <t>7b</t>
  </si>
  <si>
    <t>I feel that my role makes a difference to patients / service users.</t>
  </si>
  <si>
    <t>7c</t>
  </si>
  <si>
    <t>I am able to deliver the care I aspire to.</t>
  </si>
  <si>
    <t>YOUR MANAGERS</t>
  </si>
  <si>
    <t xml:space="preserve">To what extent do you agree or disagree with the following statements about your immediate manager? My immediate manager (who may be referred to as your 'line manager')... </t>
  </si>
  <si>
    <t>8a</t>
  </si>
  <si>
    <t>...encourages me at work.</t>
  </si>
  <si>
    <t>8b</t>
  </si>
  <si>
    <t>...can be counted on to help me with a difficult task at work.</t>
  </si>
  <si>
    <t>8c</t>
  </si>
  <si>
    <t>...gives me clear feedback on my work.</t>
  </si>
  <si>
    <t>8d</t>
  </si>
  <si>
    <t>...asks for my opinion before making decisions that affect my work.</t>
  </si>
  <si>
    <t>8e</t>
  </si>
  <si>
    <t>...is supportive in a personal crisis.</t>
  </si>
  <si>
    <t>8f</t>
  </si>
  <si>
    <t>…takes a positive interest in my health and well-being.</t>
  </si>
  <si>
    <t>8g</t>
  </si>
  <si>
    <t>…values my work.</t>
  </si>
  <si>
    <t>To what extent do you agree or disagree with the following statements about senior managers where you work?</t>
  </si>
  <si>
    <t>9a</t>
  </si>
  <si>
    <t>I know who the senior managers are here.</t>
  </si>
  <si>
    <t>9b</t>
  </si>
  <si>
    <t>Communication between senior management and staff is effective.</t>
  </si>
  <si>
    <t>9c</t>
  </si>
  <si>
    <t>Senior managers here try to involve staff in important decisions.</t>
  </si>
  <si>
    <t>9d</t>
  </si>
  <si>
    <t>Senior managers act on staff feedback.</t>
  </si>
  <si>
    <t>YOUR HEALTH, WELL-BEING AND SAFETY AT WORK</t>
  </si>
  <si>
    <t>10a</t>
  </si>
  <si>
    <t>How many hours a week are you contracted to work?</t>
  </si>
  <si>
    <t>10b</t>
  </si>
  <si>
    <t>On average, how many additional PAID hours do you work per week for this organisation, over and above your contracted hours?</t>
  </si>
  <si>
    <t>10c</t>
  </si>
  <si>
    <t>On average, how many additional UNPAID hours do you work per week for this organisation, over and above your contracted hours?</t>
  </si>
  <si>
    <t>Health &amp; well-being</t>
  </si>
  <si>
    <t>11a</t>
  </si>
  <si>
    <t>11b</t>
  </si>
  <si>
    <t>In the last 12 months have you experienced musculoskeletal problems (MSK) as a result of work activities?</t>
  </si>
  <si>
    <t>11c</t>
  </si>
  <si>
    <t>11d</t>
  </si>
  <si>
    <t>In the last three months have you ever come to work despite not feeling well enough to perform your duties?</t>
  </si>
  <si>
    <t>11e</t>
  </si>
  <si>
    <t>Have you felt pressure from your manager to come to work?</t>
  </si>
  <si>
    <t>11f</t>
  </si>
  <si>
    <t>Have you felt pressure from colleagues to come to work?</t>
  </si>
  <si>
    <t>11g</t>
  </si>
  <si>
    <t>Have you put yourself under pressure to come to work?</t>
  </si>
  <si>
    <t>In the last 12 months how many times have you personally experienced physical violence at work from...?</t>
  </si>
  <si>
    <t>12a</t>
  </si>
  <si>
    <t>Patients / service users, their relatives or other members of the public</t>
  </si>
  <si>
    <t>12b</t>
  </si>
  <si>
    <t>Managers</t>
  </si>
  <si>
    <t>12c</t>
  </si>
  <si>
    <t>Other colleagues</t>
  </si>
  <si>
    <t>12d</t>
  </si>
  <si>
    <t>The last time you experienced physical violence at work, did you or a colleague report it?</t>
  </si>
  <si>
    <t>In the last 12 months how many times have you personally experienced harassment, bullying or abuse at work from...?</t>
  </si>
  <si>
    <t>13a</t>
  </si>
  <si>
    <t>13b</t>
  </si>
  <si>
    <t>13c</t>
  </si>
  <si>
    <t>13d</t>
  </si>
  <si>
    <t>The last time you experienced harassment, bullying or abuse at work, did you or a colleague report it?</t>
  </si>
  <si>
    <t>In the last 12 months have you personally experienced discrimination at work from any of the following?</t>
  </si>
  <si>
    <t>15a</t>
  </si>
  <si>
    <t>15b</t>
  </si>
  <si>
    <t>Manager / team leader or other colleagues</t>
  </si>
  <si>
    <t>15c</t>
  </si>
  <si>
    <t>On what grounds have you experienced discrimination?</t>
  </si>
  <si>
    <t>In the last month have you seen any errors, near misses, or incidents that could have hurt...</t>
  </si>
  <si>
    <t>16a</t>
  </si>
  <si>
    <t>Staff</t>
  </si>
  <si>
    <t>16b</t>
  </si>
  <si>
    <t>Patients / service users</t>
  </si>
  <si>
    <t>16c</t>
  </si>
  <si>
    <t>The last time you saw an error, near miss or incident that could have hurt staff or patients / service users, did you or a colleague report it?</t>
  </si>
  <si>
    <t>To what extent do you agree or disagree with the following?</t>
  </si>
  <si>
    <t>17a</t>
  </si>
  <si>
    <t>My organisation treats staff who are involved in an error, near miss or incident fairly.</t>
  </si>
  <si>
    <t>17b</t>
  </si>
  <si>
    <t>My organisation encourages us to report errors, near misses or incidents.</t>
  </si>
  <si>
    <t>17c</t>
  </si>
  <si>
    <t>When errors, near misses or incidents are reported, my organisation takes action to ensure that they do not happen again.</t>
  </si>
  <si>
    <t>17d</t>
  </si>
  <si>
    <t>We are given feedback about changes made in response to reported errors, near misses and incidents.</t>
  </si>
  <si>
    <t>Raising concerns about unsafe clinical practice</t>
  </si>
  <si>
    <t>18a</t>
  </si>
  <si>
    <t>If you were concerned about unsafe clinical practice, would you know how to report it?</t>
  </si>
  <si>
    <t>18b-c</t>
  </si>
  <si>
    <t>To what extent do you agree with the following statements about unsafe clinical practice?</t>
  </si>
  <si>
    <t>18b</t>
  </si>
  <si>
    <t>I would feel secure raising concerns about unsafe clinical practice.</t>
  </si>
  <si>
    <t>18c</t>
  </si>
  <si>
    <t>I am confident that my organisation would address my concern.</t>
  </si>
  <si>
    <t>YOUR PERSONAL DEVELOPMENT</t>
  </si>
  <si>
    <t>19a</t>
  </si>
  <si>
    <t>In the last 12 months, have you had an appraisal, annual review, development review, or Knowledge and Skills Framework (KSF) development review?</t>
  </si>
  <si>
    <t>19b</t>
  </si>
  <si>
    <t>It helped me to improve how I do my job.</t>
  </si>
  <si>
    <t>19c</t>
  </si>
  <si>
    <t>It helped me agree clear objectives for my work.</t>
  </si>
  <si>
    <t>19d</t>
  </si>
  <si>
    <t>It left me feeling that my work is valued by my organisation.</t>
  </si>
  <si>
    <t>19e</t>
  </si>
  <si>
    <t>The values of my organisation were discussed as part of the appraisal process.</t>
  </si>
  <si>
    <t>19f</t>
  </si>
  <si>
    <t>Were any training, learning or development needs identified?</t>
  </si>
  <si>
    <t>19g</t>
  </si>
  <si>
    <t>My manager supported me to receive this training, learning or development.</t>
  </si>
  <si>
    <t>Have you had any training, learning or development in the last 12 months? (Please do not include mandatory training)</t>
  </si>
  <si>
    <t>YOUR ORGANISATION</t>
  </si>
  <si>
    <t>To what extent do these statements reflect your view of your organisation as a whole?</t>
  </si>
  <si>
    <t>21a</t>
  </si>
  <si>
    <t>Care of patients / service users is my organisation's top priority.</t>
  </si>
  <si>
    <t>21b</t>
  </si>
  <si>
    <t>My organisation acts on concerns raised by patients / service users.</t>
  </si>
  <si>
    <t>21c</t>
  </si>
  <si>
    <t>I would recommend my organisation as a place to work.</t>
  </si>
  <si>
    <t>21d</t>
  </si>
  <si>
    <t>If a friend or relative needed treatment I would be happy with the standard of care provided by this organisation.</t>
  </si>
  <si>
    <t>Patient / service user experience measures</t>
  </si>
  <si>
    <t>22a</t>
  </si>
  <si>
    <t>Is patient / service user experience feedback collected within your directorate / department? (e.g. Friends and Family Test, patient surveys etc.)</t>
  </si>
  <si>
    <t>22b-c</t>
  </si>
  <si>
    <t>To what extent do you agree with the following statements about feedback from patients / service users?</t>
  </si>
  <si>
    <t>22b</t>
  </si>
  <si>
    <t>I receive regular updates on patient / service user experience feedback in my directorate / department (e.g. via line managers or communications teams).</t>
  </si>
  <si>
    <t>22c</t>
  </si>
  <si>
    <t>Feedback from patients / service users is used to make informed decisions within my directorate / department.</t>
  </si>
  <si>
    <t>To what extent do you agree or disagree with these statements?</t>
  </si>
  <si>
    <t>23a</t>
  </si>
  <si>
    <t>23b</t>
  </si>
  <si>
    <t>I will probably look for a job at a new organisation in the next 12 months.</t>
  </si>
  <si>
    <t>23c</t>
  </si>
  <si>
    <t>As soon as I can find another job, I will leave this organisation.</t>
  </si>
  <si>
    <t>23d</t>
  </si>
  <si>
    <t>If you are considering leaving your current job, what would be your most likely destination?</t>
  </si>
  <si>
    <t>BACKGROUND INFORMATION</t>
  </si>
  <si>
    <t>About you</t>
  </si>
  <si>
    <t>24a</t>
  </si>
  <si>
    <t>Gender</t>
  </si>
  <si>
    <t>24b</t>
  </si>
  <si>
    <t>Age</t>
  </si>
  <si>
    <t>What is your ethnic background?</t>
  </si>
  <si>
    <t>Which of the following best describes how you think of yourself?</t>
  </si>
  <si>
    <t>What is your religion?</t>
  </si>
  <si>
    <t>28a</t>
  </si>
  <si>
    <t>Do you have any physical or mental health conditions, disabilities or illnesses that have lasted or are expected to last for 12 months or more?</t>
  </si>
  <si>
    <t>28b</t>
  </si>
  <si>
    <t>Has your employer made adequate adjustment(s) to enable you to carry out your work?</t>
  </si>
  <si>
    <t>How many years have you worked for this organisation?</t>
  </si>
  <si>
    <t>What is your occupational group?</t>
  </si>
  <si>
    <t>Team working</t>
  </si>
  <si>
    <t>31a</t>
  </si>
  <si>
    <t>Do you work in a team?</t>
  </si>
  <si>
    <t>31b</t>
  </si>
  <si>
    <t>How many core members are there in your team?</t>
  </si>
  <si>
    <t>Midlands</t>
  </si>
  <si>
    <t>Y60</t>
  </si>
  <si>
    <t>Y59</t>
  </si>
  <si>
    <t>London</t>
  </si>
  <si>
    <t>Y56</t>
  </si>
  <si>
    <t>Y58</t>
  </si>
  <si>
    <t>Y63</t>
  </si>
  <si>
    <t>Y62</t>
  </si>
  <si>
    <t>Y61</t>
  </si>
  <si>
    <t>GLOUCESTERSHIRE HEALTH AND CARE NHS FOUNDATION TRUST</t>
  </si>
  <si>
    <t>LIVERPOOL UNIVERSITY HOSPITALS NHS FOUNDATION TRUST</t>
  </si>
  <si>
    <t>AIREDALE NHS FOUNDATION TRUST</t>
  </si>
  <si>
    <t>ALDER HEY CHILDREN'S NHS FOUNDATION TRUST</t>
  </si>
  <si>
    <t>ASHFORD AND ST PETER'S HOSPITALS NHS FOUNDATION TRUST</t>
  </si>
  <si>
    <t>AVON AND WILTSHIRE MENTAL HEALTH PARTNERSHIP NHS TRUST</t>
  </si>
  <si>
    <t>BARKING, HAVERING AND REDBRIDGE UNIVERSITY HOSPITALS NHS TRUST</t>
  </si>
  <si>
    <t>BARNET, ENFIELD AND HARINGEY MENTAL HEALTH NHS TRUST</t>
  </si>
  <si>
    <t>BARNSLEY HOSPITAL NHS FOUNDATION TRUST</t>
  </si>
  <si>
    <t>BARTS HEALTH NHS TRUST</t>
  </si>
  <si>
    <t>BASILDON AND THURROCK UNIVERSITY HOSPITALS NHS FOUNDATION TRUST</t>
  </si>
  <si>
    <t>BEDFORD HOSPITAL NHS TRUST</t>
  </si>
  <si>
    <t>BERKSHIRE HEALTHCARE NHS FOUNDATION TRUST</t>
  </si>
  <si>
    <t>BIRMINGHAM AND SOLIHULL MENTAL HEALTH NHS FOUNDATION TRUST</t>
  </si>
  <si>
    <t>BIRMINGHAM COMMUNITY HEALTHCARE NHS FOUNDATION TRUST</t>
  </si>
  <si>
    <t>BIRMINGHAM WOMEN'S AND CHILDREN'S NHS FOUNDATION TRUST</t>
  </si>
  <si>
    <t>BLACKPOOL TEACHING HOSPITALS NHS FOUNDATION TRUST</t>
  </si>
  <si>
    <t>BOLTON NHS FOUNDATION TRUST</t>
  </si>
  <si>
    <t>BRADFORD TEACHING HOSPITALS NHS FOUNDATION TRUST</t>
  </si>
  <si>
    <t>BRIDGEWATER COMMUNITY HEALTHCARE NHS FOUNDATION TRUST</t>
  </si>
  <si>
    <t>BRIGHTON AND SUSSEX UNIVERSITY HOSPITALS NHS TRUST</t>
  </si>
  <si>
    <t>BUCKINGHAMSHIRE HEALTHCARE NHS TRUST</t>
  </si>
  <si>
    <t>CALDERDALE AND HUDDERSFIELD NHS FOUNDATION TRUST</t>
  </si>
  <si>
    <t>CAMBRIDGE UNIVERSITY HOSPITALS NHS FOUNDATION TRUST</t>
  </si>
  <si>
    <t>CAMBRIDGESHIRE AND PETERBOROUGH NHS FOUNDATION TRUST</t>
  </si>
  <si>
    <t>CAMBRIDGESHIRE COMMUNITY SERVICES NHS TRUST</t>
  </si>
  <si>
    <t>CENTRAL AND NORTH WEST LONDON NHS FOUNDATION TRUST</t>
  </si>
  <si>
    <t>CENTRAL LONDON COMMUNITY HEALTHCARE NHS TRUST</t>
  </si>
  <si>
    <t>CHELSEA AND WESTMINSTER HOSPITAL NHS FOUNDATION TRUST</t>
  </si>
  <si>
    <t>CHESHIRE AND WIRRAL PARTNERSHIP NHS FOUNDATION TRUST</t>
  </si>
  <si>
    <t>CHESTERFIELD ROYAL HOSPITAL NHS FOUNDATION TRUST</t>
  </si>
  <si>
    <t>CITY HOSPITALS SUNDERLAND NHS FOUNDATION TRUST</t>
  </si>
  <si>
    <t>CORNWALL PARTNERSHIP NHS FOUNDATION TRUST</t>
  </si>
  <si>
    <t>COUNTESS OF CHESTER HOSPITAL NHS FOUNDATION TRUST</t>
  </si>
  <si>
    <t>COUNTY DURHAM AND DARLINGTON NHS FOUNDATION TRUST</t>
  </si>
  <si>
    <t>COVENTRY AND WARWICKSHIRE PARTNERSHIP NHS TRUST</t>
  </si>
  <si>
    <t>CROYDON HEALTH SERVICES NHS TRUST</t>
  </si>
  <si>
    <t>NORTH CUMBRIA INTEGRATED CARE NHS FOUNDATION TRUST</t>
  </si>
  <si>
    <t>DARTFORD AND GRAVESHAM NHS TRUST</t>
  </si>
  <si>
    <t>DERBYSHIRE COMMUNITY HEALTH SERVICES NHS FOUNDATION TRUST</t>
  </si>
  <si>
    <t>DERBYSHIRE HEALTHCARE NHS FOUNDATION TRUST</t>
  </si>
  <si>
    <t>DEVON PARTNERSHIP NHS TRUST</t>
  </si>
  <si>
    <t>DONCASTER AND BASSETLAW TEACHING HOSPITALS NHS FOUNDATION TRUST</t>
  </si>
  <si>
    <t>DORSET COUNTY HOSPITAL NHS FOUNDATION TRUST</t>
  </si>
  <si>
    <t>DORSET HEALTHCARE UNIVERSITY NHS FOUNDATION TRUST</t>
  </si>
  <si>
    <t>DUDLEY AND WALSALL MENTAL HEALTH PARTNERSHIP NHS TRUST</t>
  </si>
  <si>
    <t>EAST AND NORTH HERTFORDSHIRE NHS TRUST</t>
  </si>
  <si>
    <t>EAST CHESHIRE NHS TRUST</t>
  </si>
  <si>
    <t>EAST KENT HOSPITALS UNIVERSITY NHS FOUNDATION TRUST</t>
  </si>
  <si>
    <t>EAST LANCASHIRE HOSPITALS NHS TRUST</t>
  </si>
  <si>
    <t>EAST LONDON NHS FOUNDATION TRUST</t>
  </si>
  <si>
    <t>EAST MIDLANDS AMBULANCE SERVICE NHS TRUST</t>
  </si>
  <si>
    <t>EAST OF ENGLAND AMBULANCE SERVICE NHS TRUST</t>
  </si>
  <si>
    <t>EAST SUFFOLK AND NORTH ESSEX NHS FOUNDATION TRUST</t>
  </si>
  <si>
    <t>EAST SUSSEX HEALTHCARE NHS TRUST</t>
  </si>
  <si>
    <t>EPSOM AND ST HELIER UNIVERSITY HOSPITALS NHS TRUST</t>
  </si>
  <si>
    <t>ESSEX PARTNERSHIP UNIVERSITY NHS FOUNDATION TRUST</t>
  </si>
  <si>
    <t>FRIMLEY HEALTH NHS FOUNDATION TRUST</t>
  </si>
  <si>
    <t>GATESHEAD HEALTH NHS FOUNDATION TRUST</t>
  </si>
  <si>
    <t>GEORGE ELIOT HOSPITAL NHS TRUST</t>
  </si>
  <si>
    <t>GLOUCESTERSHIRE CARE SERVICES NHS TRUST</t>
  </si>
  <si>
    <t>GLOUCESTERSHIRE HOSPITALS NHS FOUNDATION TRUST</t>
  </si>
  <si>
    <t>GREAT ORMOND STREET HOSPITAL FOR CHILDREN NHS FOUNDATION TRUST</t>
  </si>
  <si>
    <t>GREAT WESTERN HOSPITALS NHS FOUNDATION TRUST</t>
  </si>
  <si>
    <t>GREATER MANCHESTER MENTAL HEALTH NHS FOUNDATION TRUST</t>
  </si>
  <si>
    <t>GUY'S AND ST THOMAS' NHS FOUNDATION TRUST</t>
  </si>
  <si>
    <t>HAMPSHIRE HOSPITALS NHS FOUNDATION TRUST</t>
  </si>
  <si>
    <t>HARROGATE AND DISTRICT NHS FOUNDATION TRUST</t>
  </si>
  <si>
    <t>HERTFORDSHIRE COMMUNITY NHS TRUST</t>
  </si>
  <si>
    <t>HERTFORDSHIRE PARTNERSHIP UNIVERSITY NHS FOUNDATION TRUST</t>
  </si>
  <si>
    <t>HOMERTON UNIVERSITY HOSPITAL NHS FOUNDATION TRUST</t>
  </si>
  <si>
    <t>HOUNSLOW AND RICHMOND COMMUNITY HEALTHCARE NHS TRUST</t>
  </si>
  <si>
    <t>HULL AND EAST YORKSHIRE HOSPITALS NHS TRUST</t>
  </si>
  <si>
    <t>HUMBER TEACHING NHS FOUNDATION TRUST</t>
  </si>
  <si>
    <t>IMPERIAL COLLEGE HEALTHCARE NHS TRUST</t>
  </si>
  <si>
    <t>ISLE OF WIGHT NHS TRUST</t>
  </si>
  <si>
    <t>JAMES PAGET UNIVERSITY HOSPITALS NHS FOUNDATION TRUST</t>
  </si>
  <si>
    <t>KENT AND MEDWAY NHS AND SOCIAL CARE PARTNERSHIP TRUST</t>
  </si>
  <si>
    <t>KENT COMMUNITY HEALTH NHS FOUNDATION TRUST</t>
  </si>
  <si>
    <t>KETTERING GENERAL HOSPITAL NHS FOUNDATION TRUST</t>
  </si>
  <si>
    <t>KING'S COLLEGE HOSPITAL NHS FOUNDATION TRUST</t>
  </si>
  <si>
    <t>KINGSTON HOSPITAL NHS FOUNDATION TRUST</t>
  </si>
  <si>
    <t>LANCASHIRE CARE NHS FOUNDATION TRUST</t>
  </si>
  <si>
    <t>LANCASHIRE TEACHING HOSPITALS NHS FOUNDATION TRUST</t>
  </si>
  <si>
    <t>LEEDS AND YORK PARTNERSHIP NHS FOUNDATION TRUST</t>
  </si>
  <si>
    <t>LEEDS COMMUNITY HEALTHCARE NHS TRUST</t>
  </si>
  <si>
    <t>LEEDS TEACHING HOSPITALS NHS TRUST</t>
  </si>
  <si>
    <t>LEICESTERSHIRE PARTNERSHIP NHS TRUST</t>
  </si>
  <si>
    <t>LEWISHAM AND GREENWICH NHS TRUST</t>
  </si>
  <si>
    <t>LINCOLNSHIRE COMMUNITY HEALTH SERVICES NHS TRUST</t>
  </si>
  <si>
    <t>LINCOLNSHIRE PARTNERSHIP NHS FOUNDATION TRUST</t>
  </si>
  <si>
    <t>LIVERPOOL HEART AND CHEST HOSPITAL NHS FOUNDATION TRUST</t>
  </si>
  <si>
    <t>LIVERPOOL WOMEN'S NHS FOUNDATION TRUST</t>
  </si>
  <si>
    <t>LONDON AMBULANCE SERVICE NHS TRUST</t>
  </si>
  <si>
    <t>LONDON NORTH WEST UNIVERSITY HEALTHCARE NHS TRUST</t>
  </si>
  <si>
    <t>LUTON AND DUNSTABLE UNIVERSITY HOSPITAL NHS FOUNDATION TRUST</t>
  </si>
  <si>
    <t>MAIDSTONE AND TUNBRIDGE WELLS NHS TRUST</t>
  </si>
  <si>
    <t>MANCHESTER UNIVERSITY NHS FOUNDATION TRUST</t>
  </si>
  <si>
    <t>MEDWAY NHS FOUNDATION TRUST</t>
  </si>
  <si>
    <t>MERSEY CARE NHS FOUNDATION TRUST</t>
  </si>
  <si>
    <t>MID CHESHIRE HOSPITALS NHS FOUNDATION TRUST</t>
  </si>
  <si>
    <t>MID ESSEX HOSPITAL SERVICES NHS TRUST</t>
  </si>
  <si>
    <t>MID YORKSHIRE HOSPITALS NHS TRUST</t>
  </si>
  <si>
    <t>MIDLANDS PARTNERSHIP NHS FOUNDATION TRUST</t>
  </si>
  <si>
    <t>MILTON KEYNES UNIVERSITY HOSPITAL NHS FOUNDATION TRUST</t>
  </si>
  <si>
    <t>MOORFIELDS EYE HOSPITAL NHS FOUNDATION TRUST</t>
  </si>
  <si>
    <t>NORFOLK AND NORWICH UNIVERSITY HOSPITALS NHS FOUNDATION TRUST</t>
  </si>
  <si>
    <t>NORFOLK AND SUFFOLK NHS FOUNDATION TRUST</t>
  </si>
  <si>
    <t>NORFOLK COMMUNITY HEALTH AND CARE NHS TRUST</t>
  </si>
  <si>
    <t>NORTH BRISTOL NHS TRUST</t>
  </si>
  <si>
    <t>NORTH CUMBRIA UNIVERSITY HOSPITALS NHS TRUST</t>
  </si>
  <si>
    <t>NORTH EAST AMBULANCE SERVICE NHS FOUNDATION TRUST</t>
  </si>
  <si>
    <t>NORTH EAST LONDON NHS FOUNDATION TRUST</t>
  </si>
  <si>
    <t>NORTH MIDDLESEX UNIVERSITY HOSPITAL NHS TRUST</t>
  </si>
  <si>
    <t>NORTH STAFFORDSHIRE COMBINED HEALTHCARE NHS TRUST</t>
  </si>
  <si>
    <t>NORTH TEES AND HARTLEPOOL NHS FOUNDATION TRUST</t>
  </si>
  <si>
    <t>NORTH WEST ANGLIA NHS FOUNDATION TRUST</t>
  </si>
  <si>
    <t>NORTH WEST BOROUGHS HEALTHCARE NHS FOUNDATION TRUST</t>
  </si>
  <si>
    <t>NORTHAMPTON GENERAL HOSPITAL NHS TRUST</t>
  </si>
  <si>
    <t>NORTHAMPTONSHIRE HEALTHCARE NHS FOUNDATION TRUST</t>
  </si>
  <si>
    <t>NORTHERN DEVON HEALTHCARE NHS TRUST</t>
  </si>
  <si>
    <t>NORTHERN LINCOLNSHIRE AND GOOLE NHS FOUNDATION TRUST</t>
  </si>
  <si>
    <t>CUMBRIA, NORTHUMBERLAND, TYNE AND WEAR NHS FOUNDATION TRUST</t>
  </si>
  <si>
    <t>NORTHUMBRIA HEALTHCARE NHS FOUNDATION TRUST</t>
  </si>
  <si>
    <t>NOTTINGHAM UNIVERSITY HOSPITALS NHS TRUST</t>
  </si>
  <si>
    <t>NOTTINGHAMSHIRE HEALTHCARE NHS FOUNDATION TRUST</t>
  </si>
  <si>
    <t>OXFORD HEALTH NHS FOUNDATION TRUST</t>
  </si>
  <si>
    <t>OXFORD UNIVERSITY HOSPITALS NHS FOUNDATION TRUST</t>
  </si>
  <si>
    <t>OXLEAS NHS FOUNDATION TRUST</t>
  </si>
  <si>
    <t>PENNINE ACUTE HOSPITALS NHS TRUST</t>
  </si>
  <si>
    <t>PENNINE CARE NHS FOUNDATION TRUST</t>
  </si>
  <si>
    <t>POOLE HOSPITAL NHS FOUNDATION TRUST</t>
  </si>
  <si>
    <t>PORTSMOUTH HOSPITALS NHS TRUST</t>
  </si>
  <si>
    <t>QUEEN VICTORIA HOSPITAL NHS FOUNDATION TRUST</t>
  </si>
  <si>
    <t>ROTHERHAM DONCASTER AND SOUTH HUMBER NHS FOUNDATION TRUST</t>
  </si>
  <si>
    <t>ROYAL BERKSHIRE NHS FOUNDATION TRUST</t>
  </si>
  <si>
    <t>ROYAL BROMPTON &amp; HAREFIELD NHS FOUNDATION TRUST</t>
  </si>
  <si>
    <t>ROYAL CORNWALL HOSPITALS NHS TRUST</t>
  </si>
  <si>
    <t>ROYAL DEVON AND EXETER NHS FOUNDATION TRUST</t>
  </si>
  <si>
    <t>ROYAL FREE LONDON NHS FOUNDATION TRUST</t>
  </si>
  <si>
    <t>ROYAL LIVERPOOL AND BROADGREEN UNIVERSITY HOSPITALS NHS TRUST</t>
  </si>
  <si>
    <t>ROYAL NATIONAL ORTHOPAEDIC HOSPITAL NHS TRUST</t>
  </si>
  <si>
    <t>ROYAL PAPWORTH HOSPITAL NHS FOUNDATION TRUST</t>
  </si>
  <si>
    <t>ROYAL SURREY COUNTY HOSPITAL NHS FOUNDATION TRUST</t>
  </si>
  <si>
    <t>ROYAL UNITED HOSPITALS BATH NHS FOUNDATION TRUST</t>
  </si>
  <si>
    <t>SALFORD ROYAL NHS FOUNDATION TRUST</t>
  </si>
  <si>
    <t>SALISBURY NHS FOUNDATION TRUST</t>
  </si>
  <si>
    <t>SANDWELL AND WEST BIRMINGHAM HOSPITALS NHS TRUST</t>
  </si>
  <si>
    <t>SHEFFIELD CHILDREN'S NHS FOUNDATION TRUST</t>
  </si>
  <si>
    <t>SHEFFIELD TEACHING HOSPITALS NHS FOUNDATION TRUST</t>
  </si>
  <si>
    <t>SHERWOOD FOREST HOSPITALS NHS FOUNDATION TRUST</t>
  </si>
  <si>
    <t>SHREWSBURY AND TELFORD HOSPITAL NHS TRUST</t>
  </si>
  <si>
    <t>SHROPSHIRE COMMUNITY HEALTH NHS TRUST</t>
  </si>
  <si>
    <t>SOLENT NHS TRUST</t>
  </si>
  <si>
    <t>SOMERSET PARTNERSHIP NHS FOUNDATION TRUST</t>
  </si>
  <si>
    <t>SOUTH CENTRAL AMBULANCE SERVICE NHS FOUNDATION TRUST</t>
  </si>
  <si>
    <t>SOUTH EAST COAST AMBULANCE SERVICE NHS FOUNDATION TRUST</t>
  </si>
  <si>
    <t>SOUTH LONDON AND MAUDSLEY NHS FOUNDATION TRUST</t>
  </si>
  <si>
    <t>SOUTH TEES HOSPITALS NHS FOUNDATION TRUST</t>
  </si>
  <si>
    <t>SOUTH TYNESIDE NHS FOUNDATION TRUST</t>
  </si>
  <si>
    <t>SOUTH WARWICKSHIRE NHS FOUNDATION TRUST</t>
  </si>
  <si>
    <t>SOUTH WEST LONDON AND ST GEORGE'S MENTAL HEALTH NHS TRUST</t>
  </si>
  <si>
    <t>SOUTH WEST YORKSHIRE PARTNERSHIP NHS FOUNDATION TRUST</t>
  </si>
  <si>
    <t>SOUTH WESTERN AMBULANCE SERVICE NHS FOUNDATION TRUST</t>
  </si>
  <si>
    <t>SOUTHEND UNIVERSITY HOSPITAL NHS FOUNDATION TRUST</t>
  </si>
  <si>
    <t>SOUTHERN HEALTH NHS FOUNDATION TRUST</t>
  </si>
  <si>
    <t>SOUTHPORT AND ORMSKIRK HOSPITAL NHS TRUST</t>
  </si>
  <si>
    <t>ST GEORGE'S UNIVERSITY HOSPITALS NHS FOUNDATION TRUST</t>
  </si>
  <si>
    <t>ST HELENS AND KNOWSLEY TEACHING HOSPITALS NHS TRUST</t>
  </si>
  <si>
    <t>STOCKPORT NHS FOUNDATION TRUST</t>
  </si>
  <si>
    <t>SURREY AND BORDERS PARTNERSHIP NHS FOUNDATION TRUST</t>
  </si>
  <si>
    <t>SURREY AND SUSSEX HEALTHCARE NHS TRUST</t>
  </si>
  <si>
    <t>SUSSEX COMMUNITY NHS FOUNDATION TRUST</t>
  </si>
  <si>
    <t>SUSSEX PARTNERSHIP NHS FOUNDATION TRUST</t>
  </si>
  <si>
    <t>TAMESIDE AND GLOSSOP INTEGRATED CARE NHS FOUNDATION TRUST</t>
  </si>
  <si>
    <t>TAUNTON AND SOMERSET NHS FOUNDATION TRUST</t>
  </si>
  <si>
    <t>TAVISTOCK AND PORTMAN NHS FOUNDATION TRUST</t>
  </si>
  <si>
    <t>TEES, ESK AND WEAR VALLEYS NHS FOUNDATION TRUST</t>
  </si>
  <si>
    <t>THE CHRISTIE NHS FOUNDATION TRUST</t>
  </si>
  <si>
    <t>THE CLATTERBRIDGE CANCER CENTRE NHS FOUNDATION TRUST</t>
  </si>
  <si>
    <t>THE DUDLEY GROUP NHS FOUNDATION TRUST</t>
  </si>
  <si>
    <t>THE HILLINGDON HOSPITALS NHS FOUNDATION TRUST</t>
  </si>
  <si>
    <t>THE NEWCASTLE UPON TYNE HOSPITALS NHS FOUNDATION TRUST</t>
  </si>
  <si>
    <t>THE PRINCESS ALEXANDRA HOSPITAL NHS TRUST</t>
  </si>
  <si>
    <t>THE QUEEN ELIZABETH HOSPITAL, KING'S LYNN, NHS FOUNDATION TRUST</t>
  </si>
  <si>
    <t>THE ROBERT JONES AND AGNES HUNT ORTHOPAEDIC HOSPITAL NHS FOUNDATION TRUST</t>
  </si>
  <si>
    <t>THE ROTHERHAM NHS FOUNDATION TRUST</t>
  </si>
  <si>
    <t>THE ROYAL BOURNEMOUTH AND CHRISTCHURCH HOSPITALS NHS FOUNDATION TRUST</t>
  </si>
  <si>
    <t>THE ROYAL MARSDEN NHS FOUNDATION TRUST</t>
  </si>
  <si>
    <t>THE ROYAL ORTHOPAEDIC HOSPITAL NHS FOUNDATION TRUST</t>
  </si>
  <si>
    <t>THE ROYAL WOLVERHAMPTON NHS TRUST</t>
  </si>
  <si>
    <t>THE WALTON CENTRE NHS FOUNDATION TRUST</t>
  </si>
  <si>
    <t>TORBAY AND SOUTH DEVON NHS FOUNDATION TRUST</t>
  </si>
  <si>
    <t>UNITED LINCOLNSHIRE HOSPITALS NHS TRUST</t>
  </si>
  <si>
    <t>UNIVERSITY COLLEGE LONDON HOSPITALS NHS FOUNDATION TRUST</t>
  </si>
  <si>
    <t>UNIVERSITY HOSPITAL SOUTHAMPTON NHS FOUNDATION TRUST</t>
  </si>
  <si>
    <t>UNIVERSITY HOSPITALS BIRMINGHAM NHS FOUNDATION TRUST</t>
  </si>
  <si>
    <t>UNIVERSITY HOSPITALS BRISTOL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</si>
  <si>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</si>
  <si>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</si>
  <si>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</si>
  <si>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MORECAMBE BAY NHS FOUNDATION TRUST</t>
  </si>
  <si>
    <t>UNIVERSITY HOSPITALS OF NORTH MIDLANDS NHS TRUST</t>
  </si>
  <si>
    <t>UNIVERSITY HOSPITALS PLYMOUTH NHS TRUST</t>
  </si>
  <si>
    <t>WALSALL HEALTHCARE NHS TRUST</t>
  </si>
  <si>
    <t>WARRINGTON AND HALTON HOSPITALS NHS FOUNDATION TRUST</t>
  </si>
  <si>
    <t>WEST HERTFORDSHIRE HOSPITALS NHS TRUST</t>
  </si>
  <si>
    <t>WEST LONDON NHS TRUST</t>
  </si>
  <si>
    <t>WEST MIDLANDS AMBULANCE SERVICE UNIVERSITY NHS FOUNDATION TRUST</t>
  </si>
  <si>
    <t>WEST SUFFOLK NHS FOUNDATION TRUST</t>
  </si>
  <si>
    <t>WESTERN SUSSEX HOSPITALS NHS FOUNDATION TRUST</t>
  </si>
  <si>
    <t>WESTON AREA HEALTH NHS TRUST</t>
  </si>
  <si>
    <t>WHITTINGTON HEALTH NHS TRUST</t>
  </si>
  <si>
    <t>WIRRAL COMMUNITY NHS FOUNDATION TRUST</t>
  </si>
  <si>
    <t>WIRRAL UNIVERSITY TEACHING HOSPITAL NHS FOUNDATION TRUST</t>
  </si>
  <si>
    <t>WORCESTERSHIRE ACUTE HOSPITALS NHS TRUST</t>
  </si>
  <si>
    <t>WORCESTERSHIRE HEALTH AND CARE NHS TRUST</t>
  </si>
  <si>
    <t>WRIGHTINGTON, WIGAN AND LEIGH NHS FOUNDATION TRUST</t>
  </si>
  <si>
    <t>WYE VALLEY NHS TRUST</t>
  </si>
  <si>
    <t>YEOVIL DISTRICT HOSPITAL NHS FOUNDATION TRUST</t>
  </si>
  <si>
    <t>YORK TEACHING HOSPITAL NHS FOUNDATION TRUST</t>
  </si>
  <si>
    <t>YORKSHIRE AMBULANCE SERVICE NHS TRUST</t>
  </si>
  <si>
    <t>BARNET AND CHASE FARM HOSPITALS NHS TRUST</t>
  </si>
  <si>
    <t>BARTS AND THE LONDON NHS TRUST</t>
  </si>
  <si>
    <t>BROMLEY HOSPITALS NHS TRUST</t>
  </si>
  <si>
    <t>BURTON HOSPITALS NHS FOUNDATION TRUST</t>
  </si>
  <si>
    <t xml:space="preserve">CALDERSTONES PARTNERSHIP NHS FOUNDATION TRUST </t>
  </si>
  <si>
    <t>CENTRAL MANCHESTER UNIVERSITY HOSPITALS NHS FOUNDATION TRUST</t>
  </si>
  <si>
    <t xml:space="preserve">CENTRAL NOTTINGHAMSHIRE HEALTHCARE NHS TRUST </t>
  </si>
  <si>
    <t>EALING HOSPITAL NHS TRUST</t>
  </si>
  <si>
    <t>GREAT WESTERN AMBULANCE SERVICE NHS TRUST</t>
  </si>
  <si>
    <t>HEART OF ENGLAND NHS FOUNDATION TRUST</t>
  </si>
  <si>
    <t>HEATHERWOOD AND WEXHAM PARK HOSPITALS NHS FOUNDATION TRUST</t>
  </si>
  <si>
    <t>HINCHINGBROOKE HEALTH CARE NHS TRUST</t>
  </si>
  <si>
    <t>IPSWICH HOSPITAL NHS TRUST</t>
  </si>
  <si>
    <t>LIVERPOOL COMMUNITY HEALTH NHS TRUST</t>
  </si>
  <si>
    <t>MID STAFFORDSHIRE NHS FOUNDATION TRUST</t>
  </si>
  <si>
    <t>NEWHAM UNIVERSITY HOSPITAL NHS TRUST</t>
  </si>
  <si>
    <t>NORTH ESSEX PARTNERSHIP UNIVERSITY NHS FOUNDATION TRUST</t>
  </si>
  <si>
    <t>NORTH WEST LONDON HOSPITALS NHS TRUST</t>
  </si>
  <si>
    <t>NUFFIELD ORTHOPAEDIC CENTRE NHS TRUST</t>
  </si>
  <si>
    <t>OXFORDSHIRE LEARNING DISABILITY NHS TRUST</t>
  </si>
  <si>
    <t>ROYAL NATIONAL HOSPITAL FOR RHEUMATIC DISEASES NHS FOUNDATION TRUST</t>
  </si>
  <si>
    <t>ROYAL WEST SUSSEX NHS TRUST</t>
  </si>
  <si>
    <t>SCARBOROUGH AND NORTH EAST YORKSHIRE HEALTH CARE NHS TRUST</t>
  </si>
  <si>
    <t>SOUTH ESSEX PARTNERSHIP UNIVERSITY NHS FOUNDATION TRUST</t>
  </si>
  <si>
    <t>SOUTH LONDON HEALTHCARE NHS TRUST</t>
  </si>
  <si>
    <t>STAFFORDSHIRE AND STOKE ON TRENT PARTNERSHIP NHS TRUST</t>
  </si>
  <si>
    <t>TORBAY AND SOUTHERN DEVON HEALTH AND CARE NHS TRUST</t>
  </si>
  <si>
    <t>TRAFFORD HEALTHCARE NHS TRUST</t>
  </si>
  <si>
    <t>UNIVERSITY HOSPITAL OF SOUTH MANCHESTER NHS FOUNDATION TRUST</t>
  </si>
  <si>
    <t>WEST MIDDLESEX UNIVERSITY HOSPITAL NHS TRUST</t>
  </si>
  <si>
    <t>WHIPPS CROSS UNIVERSITY HOSPITAL NHS TRUST</t>
  </si>
  <si>
    <t>WINCHESTER AND EASTLEIGH HEALTHCARE NHS TRUST</t>
  </si>
  <si>
    <t>WORCESTERSHIRE MENTAL HEALTH PARTNERSHIP NHS TRUST</t>
  </si>
  <si>
    <t>WORTHING AND SOUTHLANDS HOSPITALS NHS TRUST</t>
  </si>
  <si>
    <t>SOUTH TYNESIDE AND SUNDERLAND NHS FOUNDATION TRUST</t>
  </si>
  <si>
    <t>Visions_and_Values</t>
  </si>
  <si>
    <t>My appraisal helped me to improve how I do my job.</t>
  </si>
  <si>
    <t>My immediate manager (who may be referred to as your 'line manager') asks for my opinion before making decisions that affect my work.</t>
  </si>
  <si>
    <t>My appraisal helped me agree clear objectives for my work</t>
  </si>
  <si>
    <t>Staff engagement score</t>
  </si>
  <si>
    <t>My appraisal left me feeling that my work is valued by my organisation.</t>
  </si>
  <si>
    <t>East_Of_England</t>
  </si>
  <si>
    <t>North_East_And_Yorkshire</t>
  </si>
  <si>
    <t>South_East</t>
  </si>
  <si>
    <t>South_West</t>
  </si>
  <si>
    <t>MID_AND_SOUTH_ESSEX_STP</t>
  </si>
  <si>
    <t>EAST_LONDON_HEALTH_AND_CARE_PARTNERSHIP_STP</t>
  </si>
  <si>
    <t>BIRMINGHAM_AND_SOLIHULL_STP</t>
  </si>
  <si>
    <t>WEST_YORKSHIRE_AND_HARROGATE_HEALTH_AND_CARE_PARTNERSHIP_STP</t>
  </si>
  <si>
    <t>KENT_AND_MEDWAY_STP</t>
  </si>
  <si>
    <t>BATH_AND_NORTH_EAST_SOMERSET_SWINDON_AND_WILTSHIRE_STP</t>
  </si>
  <si>
    <t>BEDFORDSHIRE_LUTON_AND_MILTON_KEYNES_STP</t>
  </si>
  <si>
    <t>NORTH_LONDON_PARTNERS_IN_HEALTH_AND_CARE_STP</t>
  </si>
  <si>
    <t>STAFFORDSHIRE_AND_STOKE_ON_TRENT_STP</t>
  </si>
  <si>
    <t>SOUTH_YORKSHIRE_AND_BASSETLAW_STP</t>
  </si>
  <si>
    <t>GREATER_MANCHESTER_HEALTH_AND_SOCIAL_CARE_PARTNERSHIP_STP</t>
  </si>
  <si>
    <t>BUCKINGHAMSHIRE_OXFORDSHIRE_AND_BERKSHIRE_WEST_STP</t>
  </si>
  <si>
    <t>BRISTOL_NORTH_SOMERSET_AND_SOUTH_GLOUCESTERSHIRE_STP</t>
  </si>
  <si>
    <t>CAMBRIDGESHIRE_AND_PETERBOROUGH_STP</t>
  </si>
  <si>
    <t>OUR_HEALTHIER_SOUTH_EAST_LONDON_STP</t>
  </si>
  <si>
    <t>NORTHAMPTONSHIRE_STP</t>
  </si>
  <si>
    <t>CUMBRIA_AND_NORTH_EAST_STP</t>
  </si>
  <si>
    <t>CHESHIRE_AND_MERSEYSIDE_STP</t>
  </si>
  <si>
    <t>SUSSEX_AND_EAST_SURREY_STP</t>
  </si>
  <si>
    <t>DEVON_STP</t>
  </si>
  <si>
    <t>HERTFORDSHIRE_AND_WEST_ESSEX_STP</t>
  </si>
  <si>
    <t>NORTH_WEST_LONDON_HEALTH_AND_CARE_PARTNERSHIP_STP</t>
  </si>
  <si>
    <t>COVENTRY_AND_WARWICKSHIRE_STP</t>
  </si>
  <si>
    <t>HUMBER_COAST_AND_VALE_STP</t>
  </si>
  <si>
    <t>FRIMLEY_HEALTH_AND_CARE_ICS_STP</t>
  </si>
  <si>
    <t>DORSET_STP</t>
  </si>
  <si>
    <t>NORFOLK_AND_WAVENEY_HEALTH_AND_CARE_PARTNERSHIP_STP</t>
  </si>
  <si>
    <t>SOUTH_WEST_LONDON_HEALTH_AND_CARE_PARTNERSHIP_STP</t>
  </si>
  <si>
    <t>JOINED_UP_CARE_DERBYSHIRE_STP</t>
  </si>
  <si>
    <t>HAMPSHIRE_AND_THE_ISLE_OF_WIGHT_STP</t>
  </si>
  <si>
    <t>GLOUCESTERSHIRE_STP</t>
  </si>
  <si>
    <t>SUFFOLK_AND_NORTH_EAST_ESSEX_STP</t>
  </si>
  <si>
    <t>THE_BLACK_COUNTRY_AND_WEST_BIRMINGHAM_STP</t>
  </si>
  <si>
    <t>SURREY_HEARTLANDS_HEALTH_AND_CARE_PARTNERSHIP_STP</t>
  </si>
  <si>
    <t>CORNWALL_AND_THE_ISLES_OF_SCILLY_HEALTH_AND_SOCIAL_CARE_PARTNERSHIP_STP</t>
  </si>
  <si>
    <t>LEICESTER_LEICESTERSHIRE_AND_RUTLAND_STP</t>
  </si>
  <si>
    <t>SOMERSET_STP</t>
  </si>
  <si>
    <t>HEREFORDSHIRE_AND_WORCESTERSHIRE_STP</t>
  </si>
  <si>
    <t>LINCOLNSHIRE_STP</t>
  </si>
  <si>
    <t>NOTTINGHAM_AND_NOTTINGHAMSHIRE_HEALTH_AND_CARE_STP</t>
  </si>
  <si>
    <t>SHROPSHIRE_AND_TELFORD_AND_WREKIN_STP</t>
  </si>
  <si>
    <t>FRIMLEY_HEALTH_&amp;_CARE_ICS_STP</t>
  </si>
  <si>
    <t>NHS Trust Board Representation BME</t>
  </si>
  <si>
    <t>Clinical (non medical) Workforce Skill Mix - (Bands 8a to 9) BME</t>
  </si>
  <si>
    <t>Clinical (non medical) Workforce Skill Mix - VSM -Very Senior Managers  BME</t>
  </si>
  <si>
    <t>Overall</t>
  </si>
  <si>
    <t>Learning Disability Employment Programme pledge</t>
  </si>
  <si>
    <t>Relative likelihood of Disabled staff compared to non-disabled staff entering the formal capability process, as measured by entry into the formal capability procedure</t>
  </si>
  <si>
    <t>Percentage of Disabled staff saying that their employer has made adequate adjustment(s) to enable them to carry out their work.</t>
  </si>
  <si>
    <t>Equity and Inclusion</t>
  </si>
  <si>
    <t>Sickness absence rates</t>
  </si>
  <si>
    <t>Voluntary turnover rate</t>
  </si>
  <si>
    <t>Equity_and_Inclusion</t>
  </si>
  <si>
    <t>Relative likelihood of staff being appointed from shortlisting across all posts (BME)</t>
  </si>
  <si>
    <t>Relative likelihood of staff entering the formal disciplinary process, as measured by entry into a formal disciplinary investigation (BME)</t>
  </si>
  <si>
    <t>q11a - Does your organisation take positive action on health and well-being?</t>
  </si>
  <si>
    <t>q11c - During the last 12 months have you felt unwell as a result of work related stress?</t>
  </si>
  <si>
    <t>q13b - In the last 12 months how many times have you personally experienced harassment, bullying or abuse at work from managers?</t>
  </si>
  <si>
    <t>q13c - In the last 12 months how many times have you personally experienced harassment, bullying or abuse at work from other colleagues?</t>
  </si>
  <si>
    <t>q14 - Does your organisation act fairly with regard to career progression / promotion, regardless of ethnic background, gender, religion, sexual orientation, disability or age?</t>
  </si>
  <si>
    <t>q15a - In the last 12 months have you personally experienced discrimination at work from patients / service users, their relatives or other members of the public?</t>
  </si>
  <si>
    <t>q15b - In the last 12 months have you personally experienced discrimination at work from manager / team leader or other colleagues?</t>
  </si>
  <si>
    <t>q16d - We are given feedback about changes made in response to reported errors, near misses and incidents.</t>
  </si>
  <si>
    <t>q17b - I would feel secure raising concerns about unsafe clinical practice.</t>
  </si>
  <si>
    <t>q17c - I am confident that my organisation would address my concern.</t>
  </si>
  <si>
    <t>q18a - Care of patients / service users is my organisation's top priority.</t>
  </si>
  <si>
    <t>q18b - My organisation acts on concerns raised by patients / service users.</t>
  </si>
  <si>
    <t>q18c - I would recommend my organisation as a place to work.</t>
  </si>
  <si>
    <t>q18d - If a friend or relative needed treatment, I would be happy with the standard of care provided by this organisation.</t>
  </si>
  <si>
    <t>q18f - I feel safe to speak up about anything that concerns me in this organisation.</t>
  </si>
  <si>
    <t>q19a - I often think about leaving this organisation.</t>
  </si>
  <si>
    <t>q4a - There are frequent opportunities for me to show initiative in my role.</t>
  </si>
  <si>
    <t>q4b - I am able to make suggestions to improve the work of my team / department.</t>
  </si>
  <si>
    <t>q4c - I am involved in deciding on changes introduced that affect my work area / team / department.</t>
  </si>
  <si>
    <t>q4d - I am able to make improvements happen in my area of work.</t>
  </si>
  <si>
    <t>q4h - The team I work in has a set of shared objectives.</t>
  </si>
  <si>
    <t>q4i - The team I work in often meets to discuss the team's effectiveness.</t>
  </si>
  <si>
    <t>q4j - I receive the respect I deserve from my colleagues at work.</t>
  </si>
  <si>
    <t>q5a - The recognition I get for good work.</t>
  </si>
  <si>
    <t>q5b - The support I get from my immediate manager.</t>
  </si>
  <si>
    <t>q5h - The opportunities for flexible working patterns.</t>
  </si>
  <si>
    <t>q6a - I have unrealistic time pressures.</t>
  </si>
  <si>
    <t>q6b - I have a choice in deciding how to do my work.</t>
  </si>
  <si>
    <t>q6c - Relationships at work are strained.</t>
  </si>
  <si>
    <t>q7b - I feel that my role makes a difference to patients / service users.</t>
  </si>
  <si>
    <t>q8a - My immediate manager (who may be referred to as your 'line manager') encourages me at work.</t>
  </si>
  <si>
    <t>q8c - My immediate manager (who may be referred to as your 'line manager') gives me clear feedback on my work.</t>
  </si>
  <si>
    <t>q8d - My immediate manager (who may be referred to as your 'line manager') asks for my opinion before making decisions that affect my work.</t>
  </si>
  <si>
    <t>q8e - My immediate manager (who may be referred to as your 'line manager') is supportive in a personal crisis.</t>
  </si>
  <si>
    <t>q8f - My immediate manager (who may be referred to as your 'line manager') takes a positive interest in my health and well-being.</t>
  </si>
  <si>
    <t>q8g - My immediate manager (who may be referred to as your 'line manager') values my work.</t>
  </si>
  <si>
    <t>NHS Trust Board Representation Female</t>
  </si>
  <si>
    <t>theme_engagement_2016</t>
  </si>
  <si>
    <t>theme_engagement_2017</t>
  </si>
  <si>
    <t>theme_engagement_2018</t>
  </si>
  <si>
    <t>theme_engagement_2019</t>
  </si>
  <si>
    <t>theme_engagement_2020</t>
  </si>
  <si>
    <t>NHS Trust Board Representation Disabled</t>
  </si>
  <si>
    <t>Staff engagement</t>
  </si>
  <si>
    <t>Sevice Line 1</t>
  </si>
  <si>
    <t>Sevice Line 2</t>
  </si>
  <si>
    <t>Sevice Line 3</t>
  </si>
  <si>
    <t>Sevice Line 4</t>
  </si>
  <si>
    <t>Sevice Line 5</t>
  </si>
  <si>
    <t>Service Line 1</t>
  </si>
  <si>
    <t>Service Line 2</t>
  </si>
  <si>
    <t>Service Line 3</t>
  </si>
  <si>
    <t>Service Line 4</t>
  </si>
  <si>
    <t>Service Line 5</t>
  </si>
  <si>
    <t>NHS Staff Survey -Select Trust</t>
  </si>
  <si>
    <t>q17a -  I would feel secure raising concerns about unsafe clinical practice.</t>
  </si>
  <si>
    <t>q21a -  Care of patients / service users is my organisation's top priority.</t>
  </si>
  <si>
    <t>q21b -  My organisation acts on concerns raised by patients / service users.</t>
  </si>
  <si>
    <t>q21d -  If a friend or relative needed treatment, I would be happy with the standard of care provided by this organisation.</t>
  </si>
  <si>
    <t>q3b - I am trusted to do my job</t>
  </si>
  <si>
    <t>q6a -  I feel that my role makes a difference to patients / service users.</t>
  </si>
  <si>
    <t>q3a - I always know what my work responsibilities are</t>
  </si>
  <si>
    <t>q3g - I am able to meet all the conflicting demands on my time at work.</t>
  </si>
  <si>
    <t>q3h - I have adequate materials, supplies and equipment to do my work.</t>
  </si>
  <si>
    <t>q3i - There are enough staff at this organisation for me to do my job properly.</t>
  </si>
  <si>
    <t>q4a -  The recognition I get for good work.</t>
  </si>
  <si>
    <t>q9b -  My immediate manager (who may be referred to as your 'line manager') gives me clear feedback on my work.</t>
  </si>
  <si>
    <t>q9e -  My immediate manager (who may be referred to as your 'line manager') values my work.</t>
  </si>
  <si>
    <t>q3f -  I am able to make improvements happen in my area of work.</t>
  </si>
  <si>
    <t>q3e -  I am involved in deciding on changes introduced that affect my work area / team / department.</t>
  </si>
  <si>
    <t>q3d -  I am able to make suggestions to improve the work of my team / department.</t>
  </si>
  <si>
    <t>q3c -  There are frequent opportunities for me to show initiative in my role.</t>
  </si>
  <si>
    <t>q21f - If I spoke up about something that concerned me I am confident my organisation would address my concern</t>
  </si>
  <si>
    <t>q20e - I am able to access the right learning and development opportunities when I need to</t>
  </si>
  <si>
    <t>q20d - I feel supported to develop my potential</t>
  </si>
  <si>
    <t>q20c - I have opportunities to improve my knowledge and skills</t>
  </si>
  <si>
    <t>q20b - There are opportunities for me to develop my career in this organisation</t>
  </si>
  <si>
    <t>q19d - It left me feeling that my work is valued by my organisation.</t>
  </si>
  <si>
    <t>q19c - It helped me agree clear objectives for my work.</t>
  </si>
  <si>
    <t>q19b - It helped me to improve how I do my job.</t>
  </si>
  <si>
    <t>q19a - In the last 12 months, have you had an appraisal, annual review, development review, or Knowledge and Skills Framework (KSF) development review?</t>
  </si>
  <si>
    <t>q11a -  Does your organisation take positive action on health and wellbeing</t>
  </si>
  <si>
    <t>q11c -  During the last 12 months have you felt unwell as a result of work related stress?</t>
  </si>
  <si>
    <t>q11d - In the last three months have you ever come to work despite not feeling well enough to perform
your duties?</t>
  </si>
  <si>
    <t xml:space="preserve">q12a - How often, if at all, do you find your work emotionally exhausting? </t>
  </si>
  <si>
    <t>q12b - How often, if at all, do you feel burnt out because of your work?</t>
  </si>
  <si>
    <t>q12c - How often, if at all, does your work frustrate you?</t>
  </si>
  <si>
    <t>q12g - How often, if at all, do you not have enough energy for familiy and friends during leisure time?</t>
  </si>
  <si>
    <t>q13a - In the last 12 months how many times have you personally experienced physical violence at work from Patients / service users, their relatives or other members of the public</t>
  </si>
  <si>
    <t>q13b - In the last 12 months how many times have you personally experienced physical violence at work from managers</t>
  </si>
  <si>
    <t>q13c - In the last 12 months how many times have you personally experienced physical violence at work from other colleagues</t>
  </si>
  <si>
    <t>q13d - The last time you experienced physical violence at work, did you or a colleague report it?</t>
  </si>
  <si>
    <t>q14b -  In the last 12 months how many times have you personally experienced harassment, bullying or abuse at work from managers?</t>
  </si>
  <si>
    <t>q14c -  In the last 12 months how many times have you personally experienced harassment, bullying or abuse at work from other colleagues?</t>
  </si>
  <si>
    <t>q21c -  I would recommend my organisation as a place to work.</t>
  </si>
  <si>
    <t>q21e - I feel safe to speak up about anything that concerns me in this organisation</t>
  </si>
  <si>
    <t>q22a -  I often think about leaving this organisation.</t>
  </si>
  <si>
    <t>q4d -  The opportunities for flexible working patterns.</t>
  </si>
  <si>
    <t>q5a -  I have unrealistic time pressures.</t>
  </si>
  <si>
    <t>q5b -  I have a choice in deciding how to do my work.</t>
  </si>
  <si>
    <t>q6b -  My organisation is committed to helping me balance my work and home life</t>
  </si>
  <si>
    <t>q8b - The people I work with are understanding and kind to one another</t>
  </si>
  <si>
    <t>q8c - The people I work with are polite and treat each other with respect.</t>
  </si>
  <si>
    <t>q9a -  My immediate manager (who may be referred to as your 'line manager') encourages me at work.</t>
  </si>
  <si>
    <t>q9c -  My immediate manager (who may be referred to as your 'line manager') asks for my opinion before making decisions that affect my work.</t>
  </si>
  <si>
    <t>q9d -  My immediate manager (who may be referred to as your 'line manager') takes a positive interest in my health and wellbeing</t>
  </si>
  <si>
    <t>q9f - My immediate manager works together with me to come to an understanding of problems.</t>
  </si>
  <si>
    <t>q9g - My immediate manager is interested in listening to me when I describe challenges I face</t>
  </si>
  <si>
    <t>q9h - I think my immediate manager cares about my concerns.</t>
  </si>
  <si>
    <t>q9i - My immediate manager takes effective action to help me with any problems I face</t>
  </si>
  <si>
    <t>Worker safety cases reported to FTSU Guardians</t>
  </si>
  <si>
    <t>Bullying and harrassment cases reported to FTSU Guardians</t>
  </si>
  <si>
    <t>q16a - In the last 12 months have you personally experienced discrimination at work from Patients / service users, their relatives or other members of the public?</t>
  </si>
  <si>
    <t>q16b - In the last 12 months have you personally experienced discrimination at work from manager / team leader or other colleagues?</t>
  </si>
  <si>
    <t>q15 - Does your organisation act fairly with regard to career progression / promotion, regardless of ethnic background, gender, religion, sexual orientation, disability or age?</t>
  </si>
  <si>
    <t>q11a - % staff from BAME background agreeing/strongly agreeing: Does your organisation take positive action on health and well-being?</t>
  </si>
  <si>
    <t>q5c -  Relationships at work are strained.</t>
  </si>
  <si>
    <t>q7a -  The team I work in has a set of shared objectives.</t>
  </si>
  <si>
    <t>q7b -  The team I work in often meets to discuss the team's effectiveness.</t>
  </si>
  <si>
    <t>q7c -  I receive the respect I deserve from my colleagues at work.</t>
  </si>
  <si>
    <t>q7d - Team members understand each other's roles</t>
  </si>
  <si>
    <t>q7e - I enjoy working with the colleagues in my team.</t>
  </si>
  <si>
    <t>q7f - My team has enough freedom in how to do its work</t>
  </si>
  <si>
    <t>q7g - In my team disagreements are dealt with constructively</t>
  </si>
  <si>
    <t xml:space="preserve">q7h - I feel valued by my team </t>
  </si>
  <si>
    <t>q7i - I feel a strong personal attachment to my team</t>
  </si>
  <si>
    <t>q8a - Teams within this organisation work well together to achieve their objectives</t>
  </si>
  <si>
    <t>q8d - The people I work with show appreciation to one another</t>
  </si>
  <si>
    <t>RTT clearance time (weeks)</t>
  </si>
  <si>
    <t>Cancer - 62-day wait from urgent GP referral</t>
  </si>
  <si>
    <t>A&amp;E 4-hour wait performance</t>
  </si>
  <si>
    <t>Clostridium Difficile - infection rate</t>
  </si>
  <si>
    <t>Mean call answering time</t>
  </si>
  <si>
    <t>Call to incident ratio</t>
  </si>
  <si>
    <t>Total number of hours spent at hospital pre-handover (over and above 15min threshold)</t>
  </si>
  <si>
    <t>Total number of hours spend at hospital post-handover (over and above 15min threshold)</t>
  </si>
  <si>
    <t>Ambulance Response to Category 1 (Life Threatening) calls in 7 minutes on average</t>
  </si>
  <si>
    <t>Ambulance Response to Category 2 (Emergency) calls in 18 minutes on average</t>
  </si>
  <si>
    <t>Single Oversight Framework (SOF) Segment</t>
  </si>
  <si>
    <t>Monthly CIP - variance to plan</t>
  </si>
  <si>
    <t>Emergency readmission rates 30 days</t>
  </si>
  <si>
    <t>Summary Hospital Mortality Indicator (SHMI)</t>
  </si>
  <si>
    <t>Cases reported to FTSU Guardians anonymously</t>
  </si>
  <si>
    <t>Cases of detriment as a result of Speaking Up reported to FTSU Guardians</t>
  </si>
  <si>
    <t xml:space="preserve">q18 - I think that my organisation respects individual differences (e.g. cultures, working styles, backgrounds, ideas, etc) </t>
  </si>
  <si>
    <t>q11a - % staff with disabilities agreeing/strongly agreeing: Does your organisation take positive action on health and well-being?</t>
  </si>
  <si>
    <t xml:space="preserve">The following dashboard template will allow organisations to input their own data regarding the below cultural elements and track their scoring over time e.g. split by directorate, group, site etc. </t>
  </si>
  <si>
    <t>Space has initially been provided for five 'service lines', but more can be added by the user as required</t>
  </si>
  <si>
    <t>https://www.england.nhs.uk/culture/culture-leadership-programme/</t>
  </si>
  <si>
    <t>NHS Culture and Outcome Dashboard</t>
  </si>
  <si>
    <t xml:space="preserve">This tool is intended to supplement the organisational Culture and Outcomes Dashboard, which can be accessed via the Culture and Engagement compartment on Model Health System: </t>
  </si>
  <si>
    <t>https://www.england.nhs.uk/applications/model-hospital/</t>
  </si>
  <si>
    <t xml:space="preserve">For more information about this tool please visit: </t>
  </si>
  <si>
    <t>NHS Culture and Outcomes Dashboard</t>
  </si>
  <si>
    <t>Version 3: Revised to reflect changes to the National Staff Survey from 2021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</si>
</sst>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70C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sz val="14"/>
      <color rgb="FF0070C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36">
    <xf numFmtId="0" fontId="0" fillId="0" borderId="0" xfId="0"/>
    <xf numFmtId="0" fontId="2" fillId="2" borderId="0" xfId="0" applyFont="1" applyFill="1"/>
    <xf numFmtId="0" fontId="0" fillId="3" borderId="0" xfId="0" applyFill="1"/>
    <xf numFmtId="0" fontId="2" fillId="3" borderId="0" xfId="0" applyFont="1" applyFill="1"/>
    <xf numFmtId="9" fontId="0" fillId="3" borderId="0" xfId="1" applyFont="1" applyFill="1"/>
    <xf numFmtId="0" fontId="3" fillId="3" borderId="0" xfId="0" applyFont="1" applyFill="1"/>
    <xf numFmtId="0" fontId="2" fillId="3" borderId="4" xfId="0" applyFont="1" applyFill="1" applyBorder="1"/>
    <xf numFmtId="0" fontId="4" fillId="3" borderId="0" xfId="0" applyFont="1" applyFill="1"/>
    <xf numFmtId="0" fontId="0" fillId="7" borderId="0" xfId="0" applyFill="1"/>
    <xf numFmtId="9" fontId="0" fillId="3" borderId="0" xfId="1" applyNumberFormat="1" applyFont="1" applyFill="1"/>
    <xf numFmtId="0" fontId="2" fillId="7" borderId="0" xfId="0" applyFont="1" applyFill="1"/>
    <xf numFmtId="164" fontId="0" fillId="7" borderId="0" xfId="1" applyNumberFormat="1" applyFont="1" applyFill="1" applyAlignment="1">
      <alignment horizontal="right"/>
    </xf>
    <xf numFmtId="0" fontId="2" fillId="0" borderId="0" xfId="0" applyFont="1"/>
    <xf numFmtId="165" fontId="2" fillId="2" borderId="0" xfId="0" applyNumberFormat="1" applyFont="1" applyFill="1"/>
    <xf numFmtId="0" fontId="6" fillId="3" borderId="0" xfId="0" applyFont="1" applyFill="1"/>
    <xf numFmtId="0" fontId="6" fillId="0" borderId="0" xfId="0" applyFont="1"/>
    <xf numFmtId="0" fontId="7" fillId="3" borderId="0" xfId="0" applyFont="1" applyFill="1"/>
    <xf numFmtId="0" fontId="6" fillId="3" borderId="0" xfId="0" applyFont="1" applyFill="1" applyAlignment="1">
      <alignment horizontal="left" wrapText="1"/>
    </xf>
    <xf numFmtId="0" fontId="8" fillId="3" borderId="0" xfId="0" applyFont="1" applyFill="1"/>
    <xf numFmtId="0" fontId="10" fillId="3" borderId="0" xfId="0" applyFont="1" applyFill="1"/>
    <xf numFmtId="0" fontId="11" fillId="3" borderId="0" xfId="2" applyFont="1" applyFill="1"/>
    <xf numFmtId="0" fontId="10" fillId="3" borderId="0" xfId="0" applyFont="1" applyFill="1" applyAlignment="1">
      <alignment horizontal="left" wrapText="1"/>
    </xf>
    <xf numFmtId="0" fontId="12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0" fillId="0" borderId="0" xfId="0" applyFont="1"/>
    <xf numFmtId="0" fontId="16" fillId="3" borderId="0" xfId="0" applyFont="1" applyFill="1"/>
    <xf numFmtId="165" fontId="15" fillId="3" borderId="0" xfId="0" applyNumberFormat="1" applyFont="1" applyFill="1"/>
    <xf numFmtId="0" fontId="12" fillId="5" borderId="8" xfId="0" applyFont="1" applyFill="1" applyBorder="1" applyAlignment="1">
      <alignment wrapText="1"/>
    </xf>
    <xf numFmtId="0" fontId="12" fillId="5" borderId="9" xfId="0" applyFont="1" applyFill="1" applyBorder="1" applyAlignment="1">
      <alignment wrapText="1"/>
    </xf>
    <xf numFmtId="0" fontId="12" fillId="5" borderId="10" xfId="0" applyFont="1" applyFill="1" applyBorder="1" applyAlignment="1">
      <alignment wrapText="1"/>
    </xf>
    <xf numFmtId="0" fontId="10" fillId="3" borderId="11" xfId="0" applyFont="1" applyFill="1" applyBorder="1"/>
    <xf numFmtId="0" fontId="10" fillId="3" borderId="0" xfId="0" applyFont="1" applyFill="1" applyBorder="1"/>
    <xf numFmtId="0" fontId="10" fillId="3" borderId="12" xfId="0" applyFont="1" applyFill="1" applyBorder="1"/>
    <xf numFmtId="9" fontId="10" fillId="3" borderId="0" xfId="1" applyFont="1" applyFill="1" applyBorder="1"/>
    <xf numFmtId="9" fontId="10" fillId="3" borderId="12" xfId="1" applyFont="1" applyFill="1" applyBorder="1"/>
    <xf numFmtId="0" fontId="14" fillId="3" borderId="0" xfId="0" applyFont="1" applyFill="1" applyBorder="1"/>
    <xf numFmtId="9" fontId="10" fillId="4" borderId="0" xfId="1" applyFont="1" applyFill="1" applyBorder="1"/>
    <xf numFmtId="0" fontId="10" fillId="4" borderId="0" xfId="1" applyNumberFormat="1" applyFont="1" applyFill="1" applyBorder="1"/>
    <xf numFmtId="9" fontId="10" fillId="4" borderId="12" xfId="1" applyFont="1" applyFill="1" applyBorder="1"/>
    <xf numFmtId="9" fontId="10" fillId="4" borderId="14" xfId="1" applyFont="1" applyFill="1" applyBorder="1"/>
    <xf numFmtId="0" fontId="10" fillId="4" borderId="14" xfId="1" applyNumberFormat="1" applyFont="1" applyFill="1" applyBorder="1"/>
    <xf numFmtId="9" fontId="10" fillId="4" borderId="15" xfId="1" applyFont="1" applyFill="1" applyBorder="1"/>
    <xf numFmtId="0" fontId="12" fillId="3" borderId="11" xfId="0" applyFont="1" applyFill="1" applyBorder="1" applyAlignment="1">
      <alignment vertical="top" wrapText="1"/>
    </xf>
    <xf numFmtId="0" fontId="12" fillId="6" borderId="11" xfId="0" applyFont="1" applyFill="1" applyBorder="1" applyAlignment="1">
      <alignment horizontal="left" vertical="top" wrapText="1"/>
    </xf>
    <xf numFmtId="9" fontId="10" fillId="6" borderId="0" xfId="0" applyNumberFormat="1" applyFont="1" applyFill="1" applyBorder="1"/>
    <xf numFmtId="0" fontId="10" fillId="6" borderId="0" xfId="0" applyFont="1" applyFill="1" applyBorder="1"/>
    <xf numFmtId="0" fontId="10" fillId="6" borderId="12" xfId="0" applyFont="1" applyFill="1" applyBorder="1"/>
    <xf numFmtId="0" fontId="12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/>
    <xf numFmtId="0" fontId="10" fillId="6" borderId="15" xfId="0" applyFont="1" applyFill="1" applyBorder="1"/>
    <xf numFmtId="0" fontId="12" fillId="3" borderId="0" xfId="0" applyFont="1" applyFill="1" applyBorder="1" applyAlignment="1">
      <alignment horizontal="left" vertical="top" wrapText="1"/>
    </xf>
    <xf numFmtId="9" fontId="10" fillId="3" borderId="14" xfId="1" applyFont="1" applyFill="1" applyBorder="1"/>
    <xf numFmtId="9" fontId="10" fillId="3" borderId="15" xfId="1" applyFont="1" applyFill="1" applyBorder="1"/>
    <xf numFmtId="164" fontId="10" fillId="6" borderId="0" xfId="1" applyNumberFormat="1" applyFont="1" applyFill="1" applyBorder="1" applyAlignment="1">
      <alignment horizontal="right"/>
    </xf>
    <xf numFmtId="164" fontId="10" fillId="6" borderId="12" xfId="1" applyNumberFormat="1" applyFont="1" applyFill="1" applyBorder="1" applyAlignment="1">
      <alignment horizontal="right"/>
    </xf>
    <xf numFmtId="9" fontId="10" fillId="6" borderId="0" xfId="1" applyFont="1" applyFill="1" applyBorder="1"/>
    <xf numFmtId="0" fontId="10" fillId="6" borderId="0" xfId="1" applyNumberFormat="1" applyFont="1" applyFill="1" applyBorder="1"/>
    <xf numFmtId="9" fontId="10" fillId="6" borderId="12" xfId="1" applyFont="1" applyFill="1" applyBorder="1"/>
    <xf numFmtId="9" fontId="10" fillId="6" borderId="14" xfId="1" applyFont="1" applyFill="1" applyBorder="1"/>
    <xf numFmtId="0" fontId="10" fillId="6" borderId="14" xfId="1" applyNumberFormat="1" applyFont="1" applyFill="1" applyBorder="1"/>
    <xf numFmtId="9" fontId="10" fillId="6" borderId="15" xfId="1" applyFont="1" applyFill="1" applyBorder="1"/>
    <xf numFmtId="0" fontId="14" fillId="3" borderId="12" xfId="0" applyFont="1" applyFill="1" applyBorder="1"/>
    <xf numFmtId="0" fontId="12" fillId="3" borderId="0" xfId="0" applyFont="1" applyFill="1" applyBorder="1" applyAlignment="1">
      <alignment vertical="top" wrapText="1"/>
    </xf>
    <xf numFmtId="0" fontId="12" fillId="6" borderId="0" xfId="0" applyFont="1" applyFill="1" applyBorder="1"/>
    <xf numFmtId="0" fontId="12" fillId="6" borderId="20" xfId="0" applyFont="1" applyFill="1" applyBorder="1"/>
    <xf numFmtId="9" fontId="10" fillId="6" borderId="0" xfId="1" applyNumberFormat="1" applyFont="1" applyFill="1" applyBorder="1"/>
    <xf numFmtId="9" fontId="10" fillId="3" borderId="27" xfId="1" applyFont="1" applyFill="1" applyBorder="1"/>
    <xf numFmtId="0" fontId="10" fillId="3" borderId="27" xfId="0" applyFont="1" applyFill="1" applyBorder="1"/>
    <xf numFmtId="0" fontId="10" fillId="3" borderId="28" xfId="0" applyFont="1" applyFill="1" applyBorder="1"/>
    <xf numFmtId="9" fontId="10" fillId="3" borderId="0" xfId="1" applyFont="1" applyFill="1"/>
    <xf numFmtId="9" fontId="10" fillId="8" borderId="17" xfId="1" applyFont="1" applyFill="1" applyBorder="1"/>
    <xf numFmtId="0" fontId="10" fillId="8" borderId="17" xfId="1" applyNumberFormat="1" applyFont="1" applyFill="1" applyBorder="1"/>
    <xf numFmtId="9" fontId="10" fillId="8" borderId="18" xfId="1" applyFont="1" applyFill="1" applyBorder="1"/>
    <xf numFmtId="9" fontId="10" fillId="6" borderId="20" xfId="1" applyFont="1" applyFill="1" applyBorder="1"/>
    <xf numFmtId="0" fontId="10" fillId="6" borderId="20" xfId="0" applyFont="1" applyFill="1" applyBorder="1"/>
    <xf numFmtId="9" fontId="10" fillId="6" borderId="22" xfId="1" applyFont="1" applyFill="1" applyBorder="1"/>
    <xf numFmtId="0" fontId="10" fillId="6" borderId="22" xfId="0" applyFont="1" applyFill="1" applyBorder="1"/>
    <xf numFmtId="0" fontId="10" fillId="6" borderId="23" xfId="0" applyFont="1" applyFill="1" applyBorder="1"/>
    <xf numFmtId="0" fontId="14" fillId="3" borderId="0" xfId="0" applyFont="1" applyFill="1" applyAlignment="1">
      <alignment horizontal="right"/>
    </xf>
    <xf numFmtId="0" fontId="10" fillId="3" borderId="0" xfId="0" applyFont="1" applyFill="1" applyAlignment="1">
      <alignment wrapText="1"/>
    </xf>
    <xf numFmtId="0" fontId="13" fillId="3" borderId="0" xfId="0" applyFont="1" applyFill="1" applyAlignment="1">
      <alignment wrapText="1"/>
    </xf>
    <xf numFmtId="0" fontId="10" fillId="3" borderId="11" xfId="0" applyFont="1" applyFill="1" applyBorder="1" applyAlignment="1">
      <alignment wrapText="1"/>
    </xf>
    <xf numFmtId="0" fontId="12" fillId="3" borderId="11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2" fillId="4" borderId="11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12" fillId="3" borderId="13" xfId="0" applyFont="1" applyFill="1" applyBorder="1" applyAlignment="1">
      <alignment wrapText="1"/>
    </xf>
    <xf numFmtId="0" fontId="12" fillId="6" borderId="11" xfId="0" applyFont="1" applyFill="1" applyBorder="1" applyAlignment="1">
      <alignment wrapText="1"/>
    </xf>
    <xf numFmtId="0" fontId="12" fillId="6" borderId="13" xfId="0" applyFont="1" applyFill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12" fillId="3" borderId="26" xfId="0" applyFont="1" applyFill="1" applyBorder="1" applyAlignment="1">
      <alignment wrapText="1"/>
    </xf>
    <xf numFmtId="0" fontId="12" fillId="8" borderId="16" xfId="0" applyFont="1" applyFill="1" applyBorder="1" applyAlignment="1">
      <alignment wrapText="1"/>
    </xf>
    <xf numFmtId="0" fontId="12" fillId="6" borderId="19" xfId="0" applyFont="1" applyFill="1" applyBorder="1" applyAlignment="1">
      <alignment wrapText="1"/>
    </xf>
    <xf numFmtId="0" fontId="12" fillId="6" borderId="21" xfId="0" applyFont="1" applyFill="1" applyBorder="1" applyAlignment="1">
      <alignment wrapText="1"/>
    </xf>
    <xf numFmtId="0" fontId="10" fillId="3" borderId="9" xfId="0" applyFont="1" applyFill="1" applyBorder="1"/>
    <xf numFmtId="0" fontId="10" fillId="3" borderId="10" xfId="0" applyFont="1" applyFill="1" applyBorder="1"/>
    <xf numFmtId="0" fontId="12" fillId="2" borderId="0" xfId="0" applyFont="1" applyFill="1" applyBorder="1"/>
    <xf numFmtId="165" fontId="12" fillId="2" borderId="0" xfId="0" applyNumberFormat="1" applyFont="1" applyFill="1" applyBorder="1"/>
    <xf numFmtId="9" fontId="10" fillId="2" borderId="0" xfId="1" applyFont="1" applyFill="1" applyBorder="1"/>
    <xf numFmtId="0" fontId="17" fillId="3" borderId="11" xfId="0" applyFont="1" applyFill="1" applyBorder="1" applyAlignment="1">
      <alignment vertical="top" wrapText="1"/>
    </xf>
    <xf numFmtId="0" fontId="12" fillId="3" borderId="11" xfId="0" applyFont="1" applyFill="1" applyBorder="1" applyAlignment="1">
      <alignment horizontal="left" vertical="top" wrapText="1"/>
    </xf>
    <xf numFmtId="164" fontId="10" fillId="3" borderId="0" xfId="1" applyNumberFormat="1" applyFont="1" applyFill="1" applyBorder="1"/>
    <xf numFmtId="0" fontId="12" fillId="3" borderId="0" xfId="0" applyFont="1" applyFill="1" applyBorder="1"/>
    <xf numFmtId="0" fontId="17" fillId="3" borderId="11" xfId="0" applyFont="1" applyFill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3" borderId="13" xfId="0" applyFont="1" applyFill="1" applyBorder="1" applyAlignment="1">
      <alignment wrapText="1"/>
    </xf>
    <xf numFmtId="0" fontId="10" fillId="3" borderId="14" xfId="0" applyFont="1" applyFill="1" applyBorder="1"/>
    <xf numFmtId="0" fontId="10" fillId="3" borderId="15" xfId="0" applyFont="1" applyFill="1" applyBorder="1"/>
    <xf numFmtId="0" fontId="12" fillId="3" borderId="0" xfId="0" applyFont="1" applyFill="1" applyBorder="1" applyAlignment="1">
      <alignment wrapText="1"/>
    </xf>
    <xf numFmtId="0" fontId="15" fillId="3" borderId="11" xfId="0" applyFont="1" applyFill="1" applyBorder="1" applyAlignment="1">
      <alignment wrapText="1"/>
    </xf>
    <xf numFmtId="165" fontId="12" fillId="3" borderId="0" xfId="0" applyNumberFormat="1" applyFont="1" applyFill="1" applyBorder="1"/>
    <xf numFmtId="0" fontId="18" fillId="3" borderId="11" xfId="0" applyFont="1" applyFill="1" applyBorder="1" applyAlignment="1">
      <alignment wrapText="1"/>
    </xf>
    <xf numFmtId="0" fontId="14" fillId="3" borderId="20" xfId="0" applyFont="1" applyFill="1" applyBorder="1"/>
    <xf numFmtId="0" fontId="12" fillId="0" borderId="0" xfId="0" applyFont="1" applyAlignment="1">
      <alignment wrapText="1"/>
    </xf>
    <xf numFmtId="0" fontId="17" fillId="3" borderId="0" xfId="0" applyFont="1" applyFill="1" applyAlignment="1">
      <alignment wrapText="1"/>
    </xf>
    <xf numFmtId="0" fontId="18" fillId="3" borderId="24" xfId="0" applyFont="1" applyFill="1" applyBorder="1" applyAlignment="1">
      <alignment wrapText="1"/>
    </xf>
    <xf numFmtId="0" fontId="10" fillId="3" borderId="24" xfId="0" applyFont="1" applyFill="1" applyBorder="1"/>
    <xf numFmtId="0" fontId="18" fillId="3" borderId="0" xfId="0" applyFont="1" applyFill="1" applyBorder="1" applyAlignment="1">
      <alignment wrapText="1"/>
    </xf>
    <xf numFmtId="0" fontId="18" fillId="3" borderId="25" xfId="0" applyFont="1" applyFill="1" applyBorder="1" applyAlignment="1">
      <alignment wrapText="1"/>
    </xf>
    <xf numFmtId="0" fontId="10" fillId="3" borderId="25" xfId="0" applyFont="1" applyFill="1" applyBorder="1"/>
    <xf numFmtId="0" fontId="12" fillId="5" borderId="11" xfId="0" applyFont="1" applyFill="1" applyBorder="1" applyAlignment="1">
      <alignment wrapText="1"/>
    </xf>
    <xf numFmtId="0" fontId="10" fillId="3" borderId="0" xfId="0" applyFont="1" applyFill="1" applyBorder="1" applyAlignment="1">
      <alignment horizontal="left" vertical="top" wrapText="1"/>
    </xf>
    <xf numFmtId="0" fontId="15" fillId="0" borderId="0" xfId="0" applyFont="1"/>
    <xf numFmtId="0" fontId="10" fillId="0" borderId="0" xfId="0" applyFont="1" applyAlignment="1">
      <alignment wrapText="1"/>
    </xf>
    <xf numFmtId="0" fontId="10" fillId="0" borderId="0" xfId="0" applyFont="1" applyBorder="1"/>
    <xf numFmtId="0" fontId="10" fillId="3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19" fillId="3" borderId="0" xfId="0" applyFont="1" applyFill="1"/>
  </cellXfs>
  <cellStyles count="3">
    <cellStyle name="Hyperlink" xfId="2" builtinId="8"/>
    <cellStyle name="Normal" xfId="0" builtinId="0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9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0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1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2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3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4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5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6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7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8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9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0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1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2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3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4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5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6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7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8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9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0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1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2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'Spider Diagrams'!$C$9</c:f>
          <c:strCache>
            <c:ptCount val="1"/>
            <c:pt idx="0">
              <c:v>ENGLAND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'Spider Diagrams'!$E$10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Diagrams'!$C$11:$C$16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Diagrams'!$E$11:$E$16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A-43AC-81CD-5C06D11D526D}"/>
            </c:ext>
          </c:extLst>
        </c:ser>
        <c:ser>
          <c:idx val="1"/>
          <c:order val="1"/>
          <c:tx>
            <c:strRef>
              <c:f>'Spider Diagrams'!$F$10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Diagrams'!$C$11:$C$16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Diagrams'!$F$11:$F$16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A-43AC-81CD-5C06D11D526D}"/>
            </c:ext>
          </c:extLst>
        </c:ser>
        <c:ser>
          <c:idx val="2"/>
          <c:order val="2"/>
          <c:tx>
            <c:strRef>
              <c:f>'Spider Diagrams'!$G$10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Diagrams'!$C$11:$C$16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Diagrams'!$G$11:$G$16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A-43AC-81CD-5C06D11D526D}"/>
            </c:ext>
          </c:extLst>
        </c:ser>
        <c:ser>
          <c:idx val="3"/>
          <c:order val="3"/>
          <c:tx>
            <c:strRef>
              <c:f>'Spider Diagrams'!$H$10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Diagrams'!$C$11:$C$16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Diagrams'!$H$11:$H$16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A-43AC-81CD-5C06D11D526D}"/>
            </c:ext>
          </c:extLst>
        </c:ser>
        <c:ser>
          <c:idx val="4"/>
          <c:order val="4"/>
          <c:tx>
            <c:strRef>
              <c:f>'Spider Diagrams'!$I$10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Diagrams'!$C$11:$C$16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Diagrams'!$I$11:$I$16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6A-43AC-81CD-5C06D11D5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725696"/>
        <c:axId val="455729960"/>
      </c:radarChart>
      <c:catAx>
        <c:axId val="45572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729960"/>
        <c:crosses val="autoZero"/>
        <c:auto val="1"/>
        <c:lblAlgn val="ctr"/>
        <c:lblOffset val="100"/>
        <c:noMultiLvlLbl val="0"/>
      </c:catAx>
      <c:valAx>
        <c:axId val="4557299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5572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(Trust)'!$F$259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(Trust)'!$H$259:$L$259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C5-4D5B-A7BE-D8DD0996351B}"/>
            </c:ext>
          </c:extLst>
        </c:ser>
        <c:ser>
          <c:idx val="1"/>
          <c:order val="1"/>
          <c:tx>
            <c:strRef>
              <c:f>'Survey Trend tables (Trust)'!$F$260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(Trust)'!$H$260:$L$260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C5-4D5B-A7BE-D8DD0996351B}"/>
            </c:ext>
          </c:extLst>
        </c:ser>
        <c:ser>
          <c:idx val="2"/>
          <c:order val="2"/>
          <c:tx>
            <c:strRef>
              <c:f>'Survey Trend tables (Trust)'!$F$261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(Trust)'!$H$261:$L$261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C5-4D5B-A7BE-D8DD0996351B}"/>
            </c:ext>
          </c:extLst>
        </c:ser>
        <c:ser>
          <c:idx val="3"/>
          <c:order val="3"/>
          <c:tx>
            <c:strRef>
              <c:f>'Survey Trend tables (Trust)'!$F$262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(Trust)'!$H$262:$L$262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E-414B-BB25-BC618590B867}"/>
            </c:ext>
          </c:extLst>
        </c:ser>
        <c:ser>
          <c:idx val="4"/>
          <c:order val="4"/>
          <c:tx>
            <c:strRef>
              <c:f>'Survey Trend tables (Trust)'!$F$263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(Trust)'!$H$263:$L$263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E4-4679-A8FF-BC5556F94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5.0707527777098969E-3"/>
          <c:y val="6.0715692445877642E-2"/>
          <c:w val="0.24648892524847982"/>
          <c:h val="0.939284067704273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(Trust)'!$F$275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(Trust)'!$H$275:$L$275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4-4461-8DCD-679C80DC858D}"/>
            </c:ext>
          </c:extLst>
        </c:ser>
        <c:ser>
          <c:idx val="1"/>
          <c:order val="1"/>
          <c:tx>
            <c:strRef>
              <c:f>'Survey Trend tables (Trust)'!$F$276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(Trust)'!$H$276:$L$276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4-4461-8DCD-679C80DC858D}"/>
            </c:ext>
          </c:extLst>
        </c:ser>
        <c:ser>
          <c:idx val="2"/>
          <c:order val="2"/>
          <c:tx>
            <c:strRef>
              <c:f>'Survey Trend tables (Trust)'!$F$277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(Trust)'!$H$277:$L$277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74-4461-8DCD-679C80DC858D}"/>
            </c:ext>
          </c:extLst>
        </c:ser>
        <c:ser>
          <c:idx val="3"/>
          <c:order val="3"/>
          <c:tx>
            <c:strRef>
              <c:f>'Survey Trend tables (Trust)'!$F$278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(Trust)'!$H$278:$L$278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1F-4825-8650-E1A0998FD90B}"/>
            </c:ext>
          </c:extLst>
        </c:ser>
        <c:ser>
          <c:idx val="4"/>
          <c:order val="4"/>
          <c:tx>
            <c:strRef>
              <c:f>'Survey Trend tables (Trust)'!$F$279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(Trust)'!$H$279:$L$279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D-45E1-9DA3-EC0D77CF3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5.0707527777098969E-3"/>
          <c:y val="4.6149865069683195E-3"/>
          <c:w val="0.21947914105463781"/>
          <c:h val="0.73655690957309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570661522465279"/>
          <c:y val="6.5591345008902222E-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(Trust)'!$F$283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(Trust)'!$H$283:$L$283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8-4CEE-8BD6-D02076BFF4AE}"/>
            </c:ext>
          </c:extLst>
        </c:ser>
        <c:ser>
          <c:idx val="1"/>
          <c:order val="1"/>
          <c:tx>
            <c:strRef>
              <c:f>'Survey Trend tables (Trust)'!$F$284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(Trust)'!$H$284:$L$284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8-4CEE-8BD6-D02076BFF4AE}"/>
            </c:ext>
          </c:extLst>
        </c:ser>
        <c:ser>
          <c:idx val="2"/>
          <c:order val="2"/>
          <c:tx>
            <c:strRef>
              <c:f>'Survey Trend tables (Trust)'!$F$285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(Trust)'!$H$285:$L$285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38-4CEE-8BD6-D02076BFF4AE}"/>
            </c:ext>
          </c:extLst>
        </c:ser>
        <c:ser>
          <c:idx val="3"/>
          <c:order val="3"/>
          <c:tx>
            <c:strRef>
              <c:f>'Survey Trend tables (Trust)'!$F$286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(Trust)'!$H$286:$L$286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4-4365-A68F-45D291618F69}"/>
            </c:ext>
          </c:extLst>
        </c:ser>
        <c:ser>
          <c:idx val="4"/>
          <c:order val="4"/>
          <c:tx>
            <c:strRef>
              <c:f>'Survey Trend tables (Trust)'!$F$287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(Trust)'!$H$287:$L$287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64-4D08-BBB3-E19815D74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5.0707527777098969E-3"/>
          <c:y val="4.6149865069683195E-3"/>
          <c:w val="0.24455053847468802"/>
          <c:h val="0.99538501008317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362562324475994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(Trust)'!$F$299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(Trust)'!$H$299:$L$299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4C-4511-86C7-9933DDEA6F41}"/>
            </c:ext>
          </c:extLst>
        </c:ser>
        <c:ser>
          <c:idx val="1"/>
          <c:order val="1"/>
          <c:tx>
            <c:strRef>
              <c:f>'Survey Trend tables (Trust)'!$F$300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(Trust)'!$H$300:$L$300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C-4511-86C7-9933DDEA6F41}"/>
            </c:ext>
          </c:extLst>
        </c:ser>
        <c:ser>
          <c:idx val="2"/>
          <c:order val="2"/>
          <c:tx>
            <c:strRef>
              <c:f>'Survey Trend tables (Trust)'!$F$301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(Trust)'!$H$301:$L$301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4C-4511-86C7-9933DDEA6F41}"/>
            </c:ext>
          </c:extLst>
        </c:ser>
        <c:ser>
          <c:idx val="3"/>
          <c:order val="3"/>
          <c:tx>
            <c:strRef>
              <c:f>'Survey Trend tables (Trust)'!$F$302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(Trust)'!$H$302:$L$302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7A-45CA-B4E6-78D28C076112}"/>
            </c:ext>
          </c:extLst>
        </c:ser>
        <c:ser>
          <c:idx val="4"/>
          <c:order val="4"/>
          <c:tx>
            <c:strRef>
              <c:f>'Survey Trend tables (Trust)'!$F$303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(Trust)'!$H$303:$L$303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7-4B3F-A108-145024F5C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024678606797479"/>
          <c:h val="0.8638370897417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(Trust)'!$F$538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(Trust)'!$H$538:$L$538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7-448E-90F8-C8674FCBD591}"/>
            </c:ext>
          </c:extLst>
        </c:ser>
        <c:ser>
          <c:idx val="1"/>
          <c:order val="1"/>
          <c:tx>
            <c:strRef>
              <c:f>'Survey Trend tables (Trust)'!$F$539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(Trust)'!$H$539:$L$539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7-448E-90F8-C8674FCBD591}"/>
            </c:ext>
          </c:extLst>
        </c:ser>
        <c:ser>
          <c:idx val="2"/>
          <c:order val="2"/>
          <c:tx>
            <c:strRef>
              <c:f>'Survey Trend tables (Trust)'!$F$540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(Trust)'!$H$540:$L$540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7-448E-90F8-C8674FCBD591}"/>
            </c:ext>
          </c:extLst>
        </c:ser>
        <c:ser>
          <c:idx val="3"/>
          <c:order val="3"/>
          <c:tx>
            <c:strRef>
              <c:f>'Survey Trend tables (Trust)'!$F$541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(Trust)'!$H$541:$L$541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B-4714-A408-DEA1226B634E}"/>
            </c:ext>
          </c:extLst>
        </c:ser>
        <c:ser>
          <c:idx val="4"/>
          <c:order val="4"/>
          <c:tx>
            <c:strRef>
              <c:f>'Survey Trend tables (Trust)'!$F$542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(Trust)'!$H$542:$L$542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F-41B7-8C7C-FC0F47753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0640282813432165E-2"/>
          <c:y val="8.8373622949211431E-2"/>
          <c:w val="0.18063629639072754"/>
          <c:h val="0.911626474554746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(Trust)'!$F$546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(Trust)'!$H$546:$L$546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F4-4CB5-B998-DE96A76CC909}"/>
            </c:ext>
          </c:extLst>
        </c:ser>
        <c:ser>
          <c:idx val="1"/>
          <c:order val="1"/>
          <c:tx>
            <c:strRef>
              <c:f>'Survey Trend tables (Trust)'!$F$547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(Trust)'!$H$547:$L$547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4-4CB5-B998-DE96A76CC909}"/>
            </c:ext>
          </c:extLst>
        </c:ser>
        <c:ser>
          <c:idx val="2"/>
          <c:order val="2"/>
          <c:tx>
            <c:strRef>
              <c:f>'Survey Trend tables (Trust)'!$F$548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(Trust)'!$H$548:$L$548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F4-4CB5-B998-DE96A76CC909}"/>
            </c:ext>
          </c:extLst>
        </c:ser>
        <c:ser>
          <c:idx val="3"/>
          <c:order val="3"/>
          <c:tx>
            <c:strRef>
              <c:f>'Survey Trend tables (Trust)'!$F$549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(Trust)'!$H$549:$L$549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2-47FC-AEC7-A84A7CD3281C}"/>
            </c:ext>
          </c:extLst>
        </c:ser>
        <c:ser>
          <c:idx val="4"/>
          <c:order val="4"/>
          <c:tx>
            <c:strRef>
              <c:f>'Survey Trend tables (Trust)'!$F$550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(Trust)'!$H$550:$L$550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F1-4C6A-B13A-5C9C0DF6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6758171642844082E-2"/>
          <c:y val="0.17426315090806324"/>
          <c:w val="0.22064834444040304"/>
          <c:h val="0.82573659237135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566141722040544"/>
          <c:y val="8.4588470933511239E-2"/>
          <c:w val="0.620519578103348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(Trust)'!$F$291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(Trust)'!$H$291:$L$291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80-4C2B-8B8E-F32BC288C3B1}"/>
            </c:ext>
          </c:extLst>
        </c:ser>
        <c:ser>
          <c:idx val="1"/>
          <c:order val="1"/>
          <c:tx>
            <c:strRef>
              <c:f>'Survey Trend tables (Trust)'!$F$292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(Trust)'!$H$292:$L$292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0-4C2B-8B8E-F32BC288C3B1}"/>
            </c:ext>
          </c:extLst>
        </c:ser>
        <c:ser>
          <c:idx val="2"/>
          <c:order val="2"/>
          <c:tx>
            <c:strRef>
              <c:f>'Survey Trend tables (Trust)'!$F$293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(Trust)'!$H$293:$L$293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0-4C2B-8B8E-F32BC288C3B1}"/>
            </c:ext>
          </c:extLst>
        </c:ser>
        <c:ser>
          <c:idx val="3"/>
          <c:order val="3"/>
          <c:tx>
            <c:strRef>
              <c:f>'Survey Trend tables (Trust)'!$F$294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(Trust)'!$H$294:$L$294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B-43BC-BEA3-1F25460B8FFD}"/>
            </c:ext>
          </c:extLst>
        </c:ser>
        <c:ser>
          <c:idx val="4"/>
          <c:order val="4"/>
          <c:tx>
            <c:strRef>
              <c:f>'Survey Trend tables (Trust)'!$F$295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(Trust)'!$H$295:$L$295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01-4AA4-BE3B-83127DF1F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1827832187696145E-2"/>
          <c:y val="4.6145394616370627E-3"/>
          <c:w val="0.22917671421786401"/>
          <c:h val="0.844626445105733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035558669138513"/>
          <c:y val="0.10616623564053775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(Trust)'!$F$24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(Trust)'!$H$24:$L$24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B-4AE2-B1CC-91A2716832A2}"/>
            </c:ext>
          </c:extLst>
        </c:ser>
        <c:ser>
          <c:idx val="1"/>
          <c:order val="1"/>
          <c:tx>
            <c:strRef>
              <c:f>'Survey Trend tables (Trust)'!$F$25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(Trust)'!$H$25:$L$25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B-4AE2-B1CC-91A2716832A2}"/>
            </c:ext>
          </c:extLst>
        </c:ser>
        <c:ser>
          <c:idx val="2"/>
          <c:order val="2"/>
          <c:tx>
            <c:strRef>
              <c:f>'Survey Trend tables (Trust)'!$F$26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(Trust)'!$H$26:$L$26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9B-4AE2-B1CC-91A2716832A2}"/>
            </c:ext>
          </c:extLst>
        </c:ser>
        <c:ser>
          <c:idx val="3"/>
          <c:order val="3"/>
          <c:tx>
            <c:strRef>
              <c:f>'Survey Trend tables (Trust)'!$F$27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(Trust)'!$H$27:$L$27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D1-4EF5-A7CC-846D56E9802C}"/>
            </c:ext>
          </c:extLst>
        </c:ser>
        <c:ser>
          <c:idx val="4"/>
          <c:order val="4"/>
          <c:tx>
            <c:strRef>
              <c:f>'Survey Trend tables (Trust)'!$F$28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(Trust)'!$H$28:$L$28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3-4BF0-8C8C-8231787F2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8.8405245597157778E-3"/>
          <c:y val="0.1395334454518557"/>
          <c:w val="0.27303759801591682"/>
          <c:h val="0.86046709192496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041687326725664"/>
          <c:y val="5.8191414341583869E-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(Trust)'!$F$8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(Trust)'!$H$8:$L$8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3-44BB-88AB-C78C86A6176F}"/>
            </c:ext>
          </c:extLst>
        </c:ser>
        <c:ser>
          <c:idx val="1"/>
          <c:order val="1"/>
          <c:tx>
            <c:strRef>
              <c:f>'Survey Trend tables (Trust)'!$F$9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(Trust)'!$H$9:$L$9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3-44BB-88AB-C78C86A6176F}"/>
            </c:ext>
          </c:extLst>
        </c:ser>
        <c:ser>
          <c:idx val="2"/>
          <c:order val="2"/>
          <c:tx>
            <c:strRef>
              <c:f>'Survey Trend tables (Trust)'!$F$10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(Trust)'!$H$10:$L$10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3-44BB-88AB-C78C86A6176F}"/>
            </c:ext>
          </c:extLst>
        </c:ser>
        <c:ser>
          <c:idx val="3"/>
          <c:order val="3"/>
          <c:tx>
            <c:strRef>
              <c:f>'Survey Trend tables (Trust)'!$F$11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(Trust)'!$H$11:$L$11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79-4065-926D-A5726C948AE8}"/>
            </c:ext>
          </c:extLst>
        </c:ser>
        <c:ser>
          <c:idx val="4"/>
          <c:order val="4"/>
          <c:tx>
            <c:strRef>
              <c:f>'Survey Trend tables (Trust)'!$F$12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(Trust)'!$H$12:$L$12</c:f>
              <c:numCache>
                <c:formatCode>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9-41AD-A956-04C001FEF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0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308211473565801E-2"/>
          <c:w val="0.23914407418298755"/>
          <c:h val="0.896167979002624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263949749563668"/>
          <c:y val="6.340346719554929E-2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(Trust)'!$F$151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(Trust)'!$H$151:$L$151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3E9-9C2B-E1AC864CA5E2}"/>
            </c:ext>
          </c:extLst>
        </c:ser>
        <c:ser>
          <c:idx val="1"/>
          <c:order val="1"/>
          <c:tx>
            <c:strRef>
              <c:f>'Survey Trend tables (Trust)'!$F$152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(Trust)'!$H$152:$L$152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30-43E9-9C2B-E1AC864CA5E2}"/>
            </c:ext>
          </c:extLst>
        </c:ser>
        <c:ser>
          <c:idx val="2"/>
          <c:order val="2"/>
          <c:tx>
            <c:strRef>
              <c:f>'Survey Trend tables (Trust)'!$F$153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(Trust)'!$H$153:$L$153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30-43E9-9C2B-E1AC864CA5E2}"/>
            </c:ext>
          </c:extLst>
        </c:ser>
        <c:ser>
          <c:idx val="3"/>
          <c:order val="3"/>
          <c:tx>
            <c:strRef>
              <c:f>'Survey Trend tables (Trust)'!$F$154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(Trust)'!$H$154:$L$154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2D-4C63-8A88-E257D1FB2FB8}"/>
            </c:ext>
          </c:extLst>
        </c:ser>
        <c:ser>
          <c:idx val="4"/>
          <c:order val="4"/>
          <c:tx>
            <c:strRef>
              <c:f>'Survey Trend tables (Trust)'!$F$155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(Trust)'!$H$155:$L$155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7-4676-86D1-70CAA7F34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7129354943674067"/>
          <c:h val="0.901647185067534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'Spider Diagrams'!$C$26</c:f>
          <c:strCache>
            <c:ptCount val="1"/>
            <c:pt idx="0">
              <c:v>North_West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'Spider Diagrams'!$E$27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Diagrams'!$C$28:$C$33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Diagrams'!$E$28:$E$33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C-43B2-9BEE-ADBDAA4A984E}"/>
            </c:ext>
          </c:extLst>
        </c:ser>
        <c:ser>
          <c:idx val="1"/>
          <c:order val="1"/>
          <c:tx>
            <c:strRef>
              <c:f>'Spider Diagrams'!$F$27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Diagrams'!$C$28:$C$33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Diagrams'!$F$28:$F$33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C-43B2-9BEE-ADBDAA4A984E}"/>
            </c:ext>
          </c:extLst>
        </c:ser>
        <c:ser>
          <c:idx val="2"/>
          <c:order val="2"/>
          <c:tx>
            <c:strRef>
              <c:f>'Spider Diagrams'!$G$27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Diagrams'!$C$28:$C$33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Diagrams'!$G$28:$G$33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C-43B2-9BEE-ADBDAA4A984E}"/>
            </c:ext>
          </c:extLst>
        </c:ser>
        <c:ser>
          <c:idx val="3"/>
          <c:order val="3"/>
          <c:tx>
            <c:strRef>
              <c:f>'Spider Diagrams'!$H$27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Diagrams'!$C$28:$C$33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Diagrams'!$H$28:$H$33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6C-43B2-9BEE-ADBDAA4A984E}"/>
            </c:ext>
          </c:extLst>
        </c:ser>
        <c:ser>
          <c:idx val="4"/>
          <c:order val="4"/>
          <c:tx>
            <c:strRef>
              <c:f>'Spider Diagrams'!$I$27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Diagrams'!$C$28:$C$33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Diagrams'!$I$28:$I$33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6C-43B2-9BEE-ADBDAA4A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62528"/>
        <c:axId val="1025960232"/>
      </c:radarChart>
      <c:catAx>
        <c:axId val="10259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960232"/>
        <c:crosses val="autoZero"/>
        <c:auto val="1"/>
        <c:lblAlgn val="ctr"/>
        <c:lblOffset val="100"/>
        <c:noMultiLvlLbl val="0"/>
      </c:catAx>
      <c:valAx>
        <c:axId val="10259602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2596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060556775204361"/>
          <c:y val="9.6443860356785024E-2"/>
          <c:w val="0.6380840971019186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(Trust)'!$F$40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(Trust)'!$H$40:$L$40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19-448C-8635-5BA2E976B3D7}"/>
            </c:ext>
          </c:extLst>
        </c:ser>
        <c:ser>
          <c:idx val="1"/>
          <c:order val="1"/>
          <c:tx>
            <c:strRef>
              <c:f>'Survey Trend tables (Trust)'!$F$41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(Trust)'!$H$41:$L$41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19-448C-8635-5BA2E976B3D7}"/>
            </c:ext>
          </c:extLst>
        </c:ser>
        <c:ser>
          <c:idx val="2"/>
          <c:order val="2"/>
          <c:tx>
            <c:strRef>
              <c:f>'Survey Trend tables (Trust)'!$F$42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(Trust)'!$H$42:$L$42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19-448C-8635-5BA2E976B3D7}"/>
            </c:ext>
          </c:extLst>
        </c:ser>
        <c:ser>
          <c:idx val="3"/>
          <c:order val="3"/>
          <c:tx>
            <c:strRef>
              <c:f>'Survey Trend tables (Trust)'!$F$43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(Trust)'!$H$43:$L$43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1-4FBD-AD95-1BD1E4B63A9E}"/>
            </c:ext>
          </c:extLst>
        </c:ser>
        <c:ser>
          <c:idx val="4"/>
          <c:order val="4"/>
          <c:tx>
            <c:strRef>
              <c:f>'Survey Trend tables (Trust)'!$F$44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(Trust)'!$H$44:$L$44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0-430E-9ABE-83F43D6A5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8364865013428683E-2"/>
          <c:y val="0"/>
          <c:w val="0.23022959505450133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79517224330905"/>
          <c:y val="7.5820602860699984E-2"/>
          <c:w val="0.59975690815250204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(Trust)'!$F$67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(Trust)'!$H$67:$L$67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96-4C55-9E09-3939D1B2C32B}"/>
            </c:ext>
          </c:extLst>
        </c:ser>
        <c:ser>
          <c:idx val="1"/>
          <c:order val="1"/>
          <c:tx>
            <c:strRef>
              <c:f>'Survey Trend tables (Trust)'!$F$68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(Trust)'!$H$68:$L$68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6-4C55-9E09-3939D1B2C32B}"/>
            </c:ext>
          </c:extLst>
        </c:ser>
        <c:ser>
          <c:idx val="2"/>
          <c:order val="2"/>
          <c:tx>
            <c:strRef>
              <c:f>'Survey Trend tables (Trust)'!$F$69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(Trust)'!$H$69:$L$69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96-4C55-9E09-3939D1B2C32B}"/>
            </c:ext>
          </c:extLst>
        </c:ser>
        <c:ser>
          <c:idx val="3"/>
          <c:order val="3"/>
          <c:tx>
            <c:strRef>
              <c:f>'Survey Trend tables (Trust)'!$F$70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(Trust)'!$H$70:$L$70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5E-4B6C-8D2C-BF4B86FE0901}"/>
            </c:ext>
          </c:extLst>
        </c:ser>
        <c:ser>
          <c:idx val="4"/>
          <c:order val="4"/>
          <c:tx>
            <c:strRef>
              <c:f>'Survey Trend tables (Trust)'!$F$71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(Trust)'!$H$71:$L$71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20-458C-A29D-89EF2A681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3634049337167342E-2"/>
          <c:y val="5.2837142678662484E-2"/>
          <c:w val="0.2670104292792625"/>
          <c:h val="0.9471633649345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6375507049216"/>
          <c:y val="6.4985666996553254E-2"/>
          <c:w val="0.59131293832062037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(Trust)'!$F$75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(Trust)'!$H$75:$L$75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09-4FFE-89DD-D90F73EB589F}"/>
            </c:ext>
          </c:extLst>
        </c:ser>
        <c:ser>
          <c:idx val="1"/>
          <c:order val="1"/>
          <c:tx>
            <c:strRef>
              <c:f>'Survey Trend tables (Trust)'!$F$76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(Trust)'!$H$76:$L$76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9-4FFE-89DD-D90F73EB589F}"/>
            </c:ext>
          </c:extLst>
        </c:ser>
        <c:ser>
          <c:idx val="2"/>
          <c:order val="2"/>
          <c:tx>
            <c:strRef>
              <c:f>'Survey Trend tables (Trust)'!$F$77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(Trust)'!$H$77:$L$77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09-4FFE-89DD-D90F73EB589F}"/>
            </c:ext>
          </c:extLst>
        </c:ser>
        <c:ser>
          <c:idx val="3"/>
          <c:order val="3"/>
          <c:tx>
            <c:strRef>
              <c:f>'Survey Trend tables (Trust)'!$F$78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(Trust)'!$H$78:$L$78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EB-40B6-AB29-D871CCB93C99}"/>
            </c:ext>
          </c:extLst>
        </c:ser>
        <c:ser>
          <c:idx val="4"/>
          <c:order val="4"/>
          <c:tx>
            <c:strRef>
              <c:f>'Survey Trend tables (Trust)'!$F$79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(Trust)'!$H$79:$L$79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AA-4C72-AECE-DB9493A8A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964679384363336E-3"/>
          <c:w val="0.26642540937221887"/>
          <c:h val="0.99050353206156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263943685457451"/>
          <c:y val="0.11988913375927439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(Trust)'!$F$159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(Trust)'!$H$159:$L$159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6-4F2E-BC2A-8683FBEBC363}"/>
            </c:ext>
          </c:extLst>
        </c:ser>
        <c:ser>
          <c:idx val="1"/>
          <c:order val="1"/>
          <c:tx>
            <c:strRef>
              <c:f>'Survey Trend tables (Trust)'!$F$160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(Trust)'!$H$160:$L$160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6-4F2E-BC2A-8683FBEBC363}"/>
            </c:ext>
          </c:extLst>
        </c:ser>
        <c:ser>
          <c:idx val="2"/>
          <c:order val="2"/>
          <c:tx>
            <c:strRef>
              <c:f>'Survey Trend tables (Trust)'!$F$161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(Trust)'!$H$161:$L$161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6-4F2E-BC2A-8683FBEBC363}"/>
            </c:ext>
          </c:extLst>
        </c:ser>
        <c:ser>
          <c:idx val="3"/>
          <c:order val="3"/>
          <c:tx>
            <c:strRef>
              <c:f>'Survey Trend tables (Trust)'!$F$162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(Trust)'!$H$162:$L$162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02-424D-B8C9-6EB0F23C28D3}"/>
            </c:ext>
          </c:extLst>
        </c:ser>
        <c:ser>
          <c:idx val="4"/>
          <c:order val="4"/>
          <c:tx>
            <c:strRef>
              <c:f>'Survey Trend tables (Trust)'!$F$163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(Trust)'!$H$163:$L$163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A3-49B0-B003-5D4CA9B50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377675187846488"/>
          <c:h val="0.90164798361327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870316021392613"/>
          <c:y val="0.11294961369265462"/>
          <c:w val="0.60708356982380096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(Trust)'!$F$554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(Trust)'!$H$554:$L$554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00-41EE-8C99-55572B0B6F57}"/>
            </c:ext>
          </c:extLst>
        </c:ser>
        <c:ser>
          <c:idx val="1"/>
          <c:order val="1"/>
          <c:tx>
            <c:strRef>
              <c:f>'Survey Trend tables (Trust)'!$F$555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(Trust)'!$H$555:$L$555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00-41EE-8C99-55572B0B6F57}"/>
            </c:ext>
          </c:extLst>
        </c:ser>
        <c:ser>
          <c:idx val="2"/>
          <c:order val="2"/>
          <c:tx>
            <c:strRef>
              <c:f>'Survey Trend tables (Trust)'!$F$556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(Trust)'!$H$556:$L$556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00-41EE-8C99-55572B0B6F57}"/>
            </c:ext>
          </c:extLst>
        </c:ser>
        <c:ser>
          <c:idx val="3"/>
          <c:order val="3"/>
          <c:tx>
            <c:strRef>
              <c:f>'Survey Trend tables (Trust)'!$F$557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(Trust)'!$H$557:$L$557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6-4EBE-BD92-CAFC944DA6A9}"/>
            </c:ext>
          </c:extLst>
        </c:ser>
        <c:ser>
          <c:idx val="4"/>
          <c:order val="4"/>
          <c:tx>
            <c:strRef>
              <c:f>'Survey Trend tables (Trust)'!$F$558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(Trust)'!$H$558:$L$558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0A-492B-9762-5C4742511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8692568180959657E-2"/>
          <c:y val="4.5542156056211452E-2"/>
          <c:w val="0.20542439890109673"/>
          <c:h val="0.95445787559246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141819867140431"/>
          <c:y val="0.11294961369265462"/>
          <c:w val="0.5943684020804367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(Trust)'!$F$562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(Trust)'!$H$562:$L$562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3-4E9F-96BC-23E44BF63A64}"/>
            </c:ext>
          </c:extLst>
        </c:ser>
        <c:ser>
          <c:idx val="1"/>
          <c:order val="1"/>
          <c:tx>
            <c:strRef>
              <c:f>'Survey Trend tables (Trust)'!$F$563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(Trust)'!$H$563:$L$563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3-4E9F-96BC-23E44BF63A64}"/>
            </c:ext>
          </c:extLst>
        </c:ser>
        <c:ser>
          <c:idx val="2"/>
          <c:order val="2"/>
          <c:tx>
            <c:strRef>
              <c:f>'Survey Trend tables (Trust)'!$F$564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(Trust)'!$H$564:$L$564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73-4E9F-96BC-23E44BF63A64}"/>
            </c:ext>
          </c:extLst>
        </c:ser>
        <c:ser>
          <c:idx val="3"/>
          <c:order val="3"/>
          <c:tx>
            <c:strRef>
              <c:f>'Survey Trend tables (Trust)'!$F$565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(Trust)'!$H$565:$L$565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1-4A88-B9AF-3A62402C275D}"/>
            </c:ext>
          </c:extLst>
        </c:ser>
        <c:ser>
          <c:idx val="4"/>
          <c:order val="4"/>
          <c:tx>
            <c:strRef>
              <c:f>'Survey Trend tables (Trust)'!$F$566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(Trust)'!$H$566:$L$566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6-4D78-86B8-EEE873752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9870010242289424"/>
          <c:h val="0.96590100180393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5139908617928428"/>
          <c:y val="0.11294961369265462"/>
          <c:w val="0.6323117513722991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(Trust)'!$F$307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(Trust)'!$H$307:$L$307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B-47D1-909A-4979B5E05E48}"/>
            </c:ext>
          </c:extLst>
        </c:ser>
        <c:ser>
          <c:idx val="1"/>
          <c:order val="1"/>
          <c:tx>
            <c:strRef>
              <c:f>'Survey Trend tables (Trust)'!$F$308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(Trust)'!$H$308:$L$308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B-47D1-909A-4979B5E05E48}"/>
            </c:ext>
          </c:extLst>
        </c:ser>
        <c:ser>
          <c:idx val="2"/>
          <c:order val="2"/>
          <c:tx>
            <c:strRef>
              <c:f>'Survey Trend tables (Trust)'!$F$309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(Trust)'!$H$309:$L$309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3B-47D1-909A-4979B5E05E48}"/>
            </c:ext>
          </c:extLst>
        </c:ser>
        <c:ser>
          <c:idx val="3"/>
          <c:order val="3"/>
          <c:tx>
            <c:strRef>
              <c:f>'Survey Trend tables (Trust)'!$F$310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(Trust)'!$H$310:$L$310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9-4E7D-AF11-D54598296635}"/>
            </c:ext>
          </c:extLst>
        </c:ser>
        <c:ser>
          <c:idx val="4"/>
          <c:order val="4"/>
          <c:tx>
            <c:strRef>
              <c:f>'Survey Trend tables (Trust)'!$F$311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(Trust)'!$H$311:$L$311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B-45F6-868B-8F5258E76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6.6955434054026246E-3"/>
          <c:y val="5.8271362639721554E-2"/>
          <c:w val="0.24163342736117505"/>
          <c:h val="0.94172863736027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710374179934108"/>
          <c:y val="0.11294961369265462"/>
          <c:w val="0.61660710527953144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(Trust)'!$F$315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(Trust)'!$H$315:$L$315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C-444E-8BE7-7F6866DE830D}"/>
            </c:ext>
          </c:extLst>
        </c:ser>
        <c:ser>
          <c:idx val="1"/>
          <c:order val="1"/>
          <c:tx>
            <c:strRef>
              <c:f>'Survey Trend tables (Trust)'!$F$316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(Trust)'!$H$316:$L$316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C-444E-8BE7-7F6866DE830D}"/>
            </c:ext>
          </c:extLst>
        </c:ser>
        <c:ser>
          <c:idx val="2"/>
          <c:order val="2"/>
          <c:tx>
            <c:strRef>
              <c:f>'Survey Trend tables (Trust)'!$F$317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(Trust)'!$H$317:$L$317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BC-444E-8BE7-7F6866DE830D}"/>
            </c:ext>
          </c:extLst>
        </c:ser>
        <c:ser>
          <c:idx val="3"/>
          <c:order val="3"/>
          <c:tx>
            <c:strRef>
              <c:f>'Survey Trend tables (Trust)'!$F$318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(Trust)'!$H$318:$L$318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2D-47DC-9DCD-E29073F7B8CC}"/>
            </c:ext>
          </c:extLst>
        </c:ser>
        <c:ser>
          <c:idx val="4"/>
          <c:order val="4"/>
          <c:tx>
            <c:strRef>
              <c:f>'Survey Trend tables (Trust)'!$F$319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(Trust)'!$H$319:$L$319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A5-4876-B715-97DBD11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8.6516815455577271E-3"/>
          <c:y val="0.13616332184435997"/>
          <c:w val="0.24345205470992284"/>
          <c:h val="0.86383648195437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887183072216174"/>
          <c:y val="0.11294961369265462"/>
          <c:w val="0.6048390306266472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(Trust)'!$F$324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(Trust)'!$H$324:$L$324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8-4EDB-BDD0-7F254CCC0F0A}"/>
            </c:ext>
          </c:extLst>
        </c:ser>
        <c:ser>
          <c:idx val="1"/>
          <c:order val="1"/>
          <c:tx>
            <c:strRef>
              <c:f>'Survey Trend tables (Trust)'!$F$325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(Trust)'!$H$325:$L$325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8-4EDB-BDD0-7F254CCC0F0A}"/>
            </c:ext>
          </c:extLst>
        </c:ser>
        <c:ser>
          <c:idx val="2"/>
          <c:order val="2"/>
          <c:tx>
            <c:strRef>
              <c:f>'Survey Trend tables (Trust)'!$F$326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(Trust)'!$H$326:$L$326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8-4EDB-BDD0-7F254CCC0F0A}"/>
            </c:ext>
          </c:extLst>
        </c:ser>
        <c:ser>
          <c:idx val="3"/>
          <c:order val="3"/>
          <c:tx>
            <c:strRef>
              <c:f>'Survey Trend tables (Trust)'!$F$327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(Trust)'!$H$327:$L$327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F-4B61-ADB7-456A32B14B96}"/>
            </c:ext>
          </c:extLst>
        </c:ser>
        <c:ser>
          <c:idx val="4"/>
          <c:order val="4"/>
          <c:tx>
            <c:strRef>
              <c:f>'Survey Trend tables (Trust)'!$F$328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(Trust)'!$H$328:$L$328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6-4955-9EAF-B6ABE8654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756515910985789"/>
          <c:h val="0.737829856801704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(Trust)'!$F$235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(Trust)'!$H$235:$L$235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7-4927-8C2B-83B5B8157438}"/>
            </c:ext>
          </c:extLst>
        </c:ser>
        <c:ser>
          <c:idx val="1"/>
          <c:order val="1"/>
          <c:tx>
            <c:strRef>
              <c:f>'Survey Trend tables (Trust)'!$F$236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(Trust)'!$H$236:$L$236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7-4927-8C2B-83B5B8157438}"/>
            </c:ext>
          </c:extLst>
        </c:ser>
        <c:ser>
          <c:idx val="2"/>
          <c:order val="2"/>
          <c:tx>
            <c:strRef>
              <c:f>'Survey Trend tables (Trust)'!$F$237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(Trust)'!$H$237:$L$237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7-4927-8C2B-83B5B8157438}"/>
            </c:ext>
          </c:extLst>
        </c:ser>
        <c:ser>
          <c:idx val="3"/>
          <c:order val="3"/>
          <c:tx>
            <c:strRef>
              <c:f>'Survey Trend tables (Trust)'!$F$238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(Trust)'!$H$238:$L$238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7-48BD-B701-F1BAADCC9DC4}"/>
            </c:ext>
          </c:extLst>
        </c:ser>
        <c:ser>
          <c:idx val="4"/>
          <c:order val="4"/>
          <c:tx>
            <c:strRef>
              <c:f>'Survey Trend tables (Trust)'!$F$239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(Trust)'!$H$239:$L$239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E-4D16-B3F5-55A325B42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5.0707527777098969E-3"/>
          <c:y val="0.1071790414044444"/>
          <c:w val="0.25185067359536495"/>
          <c:h val="0.89282102696393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'Spider Diagrams'!$C$48:$G$48</c:f>
          <c:strCache>
            <c:ptCount val="5"/>
            <c:pt idx="0">
              <c:v>PENNINE CARE NHS FOUNDATION TRUST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'Spider Diagrams'!$E$49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Diagrams'!$C$50:$C$55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Diagrams'!$E$50:$E$55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C-427A-A418-A4425A06F77E}"/>
            </c:ext>
          </c:extLst>
        </c:ser>
        <c:ser>
          <c:idx val="1"/>
          <c:order val="1"/>
          <c:tx>
            <c:strRef>
              <c:f>'Spider Diagrams'!$F$49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Diagrams'!$C$50:$C$55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Diagrams'!$F$50:$F$55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C-427A-A418-A4425A06F77E}"/>
            </c:ext>
          </c:extLst>
        </c:ser>
        <c:ser>
          <c:idx val="2"/>
          <c:order val="2"/>
          <c:tx>
            <c:strRef>
              <c:f>'Spider Diagrams'!$G$49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Diagrams'!$C$50:$C$55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Diagrams'!$G$50:$G$55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C-427A-A418-A4425A06F77E}"/>
            </c:ext>
          </c:extLst>
        </c:ser>
        <c:ser>
          <c:idx val="3"/>
          <c:order val="3"/>
          <c:tx>
            <c:strRef>
              <c:f>'Spider Diagrams'!$H$49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Diagrams'!$C$50:$C$55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Diagrams'!$H$50:$H$55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CC-427A-A418-A4425A06F77E}"/>
            </c:ext>
          </c:extLst>
        </c:ser>
        <c:ser>
          <c:idx val="4"/>
          <c:order val="4"/>
          <c:tx>
            <c:strRef>
              <c:f>'Spider Diagrams'!$I$49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'Spider Diagrams'!$C$50:$C$55</c:f>
              <c:strCache>
                <c:ptCount val="6"/>
                <c:pt idx="0">
                  <c:v>Vision_and_Values</c:v>
                </c:pt>
                <c:pt idx="1">
                  <c:v>Goals_and_performance</c:v>
                </c:pt>
                <c:pt idx="2">
                  <c:v>Learning_and_Innovation</c:v>
                </c:pt>
                <c:pt idx="3">
                  <c:v>Support_and_Compassion</c:v>
                </c:pt>
                <c:pt idx="4">
                  <c:v>Equity_and_Inclusion</c:v>
                </c:pt>
                <c:pt idx="5">
                  <c:v>Team_Work</c:v>
                </c:pt>
              </c:strCache>
            </c:strRef>
          </c:cat>
          <c:val>
            <c:numRef>
              <c:f>'Spider Diagrams'!$I$50:$I$55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C-427A-A418-A4425A06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094256"/>
        <c:axId val="1031090648"/>
      </c:radarChart>
      <c:catAx>
        <c:axId val="103109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090648"/>
        <c:crosses val="autoZero"/>
        <c:auto val="1"/>
        <c:lblAlgn val="ctr"/>
        <c:lblOffset val="100"/>
        <c:noMultiLvlLbl val="0"/>
      </c:catAx>
      <c:valAx>
        <c:axId val="10310906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03109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6036065067315"/>
          <c:y val="6.8856722016947938E-2"/>
          <c:w val="0.60867532245617395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(Trust)'!$F$243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(Trust)'!$H$243:$L$243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B-4D87-8E96-A36AE6890586}"/>
            </c:ext>
          </c:extLst>
        </c:ser>
        <c:ser>
          <c:idx val="1"/>
          <c:order val="1"/>
          <c:tx>
            <c:strRef>
              <c:f>'Survey Trend tables (Trust)'!$F$244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(Trust)'!$H$244:$L$244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B-4D87-8E96-A36AE6890586}"/>
            </c:ext>
          </c:extLst>
        </c:ser>
        <c:ser>
          <c:idx val="2"/>
          <c:order val="2"/>
          <c:tx>
            <c:strRef>
              <c:f>'Survey Trend tables (Trust)'!$F$245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(Trust)'!$H$245:$L$245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8B-4D87-8E96-A36AE6890586}"/>
            </c:ext>
          </c:extLst>
        </c:ser>
        <c:ser>
          <c:idx val="3"/>
          <c:order val="3"/>
          <c:tx>
            <c:strRef>
              <c:f>'Survey Trend tables (Trust)'!$F$246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(Trust)'!$H$246:$L$246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6-4D36-9B0E-DEE0FAE5A708}"/>
            </c:ext>
          </c:extLst>
        </c:ser>
        <c:ser>
          <c:idx val="4"/>
          <c:order val="4"/>
          <c:tx>
            <c:strRef>
              <c:f>'Survey Trend tables (Trust)'!$F$247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(Trust)'!$H$247:$L$247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5E-489A-8FEE-FB4860667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1071790414044444"/>
          <c:w val="0.20143745472676131"/>
          <c:h val="0.70595007257287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942547196772661"/>
          <c:y val="6.8856722016947938E-2"/>
          <c:w val="0.6067102980248602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(Trust)'!$F$251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(Trust)'!$H$251:$L$251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C-4DB8-B9F7-A2DF1114B048}"/>
            </c:ext>
          </c:extLst>
        </c:ser>
        <c:ser>
          <c:idx val="1"/>
          <c:order val="1"/>
          <c:tx>
            <c:strRef>
              <c:f>'Survey Trend tables (Trust)'!$F$252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(Trust)'!$H$252:$L$252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C-4DB8-B9F7-A2DF1114B048}"/>
            </c:ext>
          </c:extLst>
        </c:ser>
        <c:ser>
          <c:idx val="2"/>
          <c:order val="2"/>
          <c:tx>
            <c:strRef>
              <c:f>'Survey Trend tables (Trust)'!$F$253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(Trust)'!$H$253:$L$253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7C-4DB8-B9F7-A2DF1114B048}"/>
            </c:ext>
          </c:extLst>
        </c:ser>
        <c:ser>
          <c:idx val="3"/>
          <c:order val="3"/>
          <c:tx>
            <c:strRef>
              <c:f>'Survey Trend tables (Trust)'!$F$254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(Trust)'!$H$254:$L$254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F7-4C06-9C53-7485C5626550}"/>
            </c:ext>
          </c:extLst>
        </c:ser>
        <c:ser>
          <c:idx val="4"/>
          <c:order val="4"/>
          <c:tx>
            <c:strRef>
              <c:f>'Survey Trend tables (Trust)'!$F$255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(Trust)'!$H$255:$L$255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D-4FC1-ADB5-39ECE9C50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1071790414044444"/>
          <c:w val="0.22040910555237667"/>
          <c:h val="0.89282132041187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(Trust)'!$F$487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(Trust)'!$H$487:$L$487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0-47D8-AEFF-847D2C88DCF3}"/>
            </c:ext>
          </c:extLst>
        </c:ser>
        <c:ser>
          <c:idx val="1"/>
          <c:order val="1"/>
          <c:tx>
            <c:strRef>
              <c:f>'Survey Trend tables (Trust)'!$F$488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(Trust)'!$H$488:$L$488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0-47D8-AEFF-847D2C88DCF3}"/>
            </c:ext>
          </c:extLst>
        </c:ser>
        <c:ser>
          <c:idx val="2"/>
          <c:order val="2"/>
          <c:tx>
            <c:strRef>
              <c:f>'Survey Trend tables (Trust)'!$F$489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(Trust)'!$H$489:$L$489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0-47D8-AEFF-847D2C88DCF3}"/>
            </c:ext>
          </c:extLst>
        </c:ser>
        <c:ser>
          <c:idx val="3"/>
          <c:order val="3"/>
          <c:tx>
            <c:strRef>
              <c:f>'Survey Trend tables (Trust)'!$F$490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(Trust)'!$H$490:$L$490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7F-4B07-9FE3-5DF285FB0213}"/>
            </c:ext>
          </c:extLst>
        </c:ser>
        <c:ser>
          <c:idx val="4"/>
          <c:order val="4"/>
          <c:tx>
            <c:strRef>
              <c:f>'Survey Trend tables (Trust)'!$F$491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(Trust)'!$H$491:$L$491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5-4603-8CDA-754995999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13616326748041949"/>
          <c:w val="0.25293401277273064"/>
          <c:h val="0.863837110163004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453365268803997"/>
          <c:y val="0.11294924077933387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(Trust)'!$F$495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(Trust)'!$H$495:$L$495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F-4687-ACB2-889C6998A13A}"/>
            </c:ext>
          </c:extLst>
        </c:ser>
        <c:ser>
          <c:idx val="1"/>
          <c:order val="1"/>
          <c:tx>
            <c:strRef>
              <c:f>'Survey Trend tables (Trust)'!$F$496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(Trust)'!$H$496:$L$496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F-4687-ACB2-889C6998A13A}"/>
            </c:ext>
          </c:extLst>
        </c:ser>
        <c:ser>
          <c:idx val="2"/>
          <c:order val="2"/>
          <c:tx>
            <c:strRef>
              <c:f>'Survey Trend tables (Trust)'!$F$497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(Trust)'!$H$497:$L$497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8F-4687-ACB2-889C6998A13A}"/>
            </c:ext>
          </c:extLst>
        </c:ser>
        <c:ser>
          <c:idx val="3"/>
          <c:order val="3"/>
          <c:tx>
            <c:strRef>
              <c:f>'Survey Trend tables (Trust)'!$F$498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(Trust)'!$H$498:$L$498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4-48AD-9746-AA58D9798B7E}"/>
            </c:ext>
          </c:extLst>
        </c:ser>
        <c:ser>
          <c:idx val="4"/>
          <c:order val="4"/>
          <c:tx>
            <c:strRef>
              <c:f>'Survey Trend tables (Trust)'!$F$499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(Trust)'!$H$499:$L$499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B3-4E35-9827-1616DC98F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19363563216923921"/>
          <c:h val="0.86383694291682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9453365268803997"/>
          <c:y val="0.11294924077933387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(Trust)'!$F$503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(Trust)'!$H$503:$L$503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7-4A30-93EA-9D18481BA25A}"/>
            </c:ext>
          </c:extLst>
        </c:ser>
        <c:ser>
          <c:idx val="1"/>
          <c:order val="1"/>
          <c:tx>
            <c:strRef>
              <c:f>'Survey Trend tables (Trust)'!$F$504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(Trust)'!$H$504:$L$504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7-4A30-93EA-9D18481BA25A}"/>
            </c:ext>
          </c:extLst>
        </c:ser>
        <c:ser>
          <c:idx val="2"/>
          <c:order val="2"/>
          <c:tx>
            <c:strRef>
              <c:f>'Survey Trend tables (Trust)'!$F$505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(Trust)'!$H$505:$L$505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7-4A30-93EA-9D18481BA25A}"/>
            </c:ext>
          </c:extLst>
        </c:ser>
        <c:ser>
          <c:idx val="3"/>
          <c:order val="3"/>
          <c:tx>
            <c:strRef>
              <c:f>'Survey Trend tables (Trust)'!$F$506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(Trust)'!$H$506:$L$506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1-4F3D-9378-18A99CC1B301}"/>
            </c:ext>
          </c:extLst>
        </c:ser>
        <c:ser>
          <c:idx val="4"/>
          <c:order val="4"/>
          <c:tx>
            <c:strRef>
              <c:f>'Survey Trend tables (Trust)'!$F$507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(Trust)'!$H$507:$L$507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66-4CF8-9514-3C02EDF97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0736542724239737"/>
          <c:h val="0.86383694110258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(Trust)'!$F$333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(Trust)'!$H$333:$L$333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15-4A85-B62B-E224C5D3D20D}"/>
            </c:ext>
          </c:extLst>
        </c:ser>
        <c:ser>
          <c:idx val="1"/>
          <c:order val="1"/>
          <c:tx>
            <c:strRef>
              <c:f>'Survey Trend tables (Trust)'!$F$334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(Trust)'!$H$334:$L$334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15-4A85-B62B-E224C5D3D20D}"/>
            </c:ext>
          </c:extLst>
        </c:ser>
        <c:ser>
          <c:idx val="2"/>
          <c:order val="2"/>
          <c:tx>
            <c:strRef>
              <c:f>'Survey Trend tables (Trust)'!$F$335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(Trust)'!$H$335:$L$335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15-4A85-B62B-E224C5D3D20D}"/>
            </c:ext>
          </c:extLst>
        </c:ser>
        <c:ser>
          <c:idx val="3"/>
          <c:order val="3"/>
          <c:tx>
            <c:strRef>
              <c:f>'Survey Trend tables (Trust)'!$F$336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(Trust)'!$H$336:$L$336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29-4BA4-8145-BF6D145669D8}"/>
            </c:ext>
          </c:extLst>
        </c:ser>
        <c:ser>
          <c:idx val="4"/>
          <c:order val="4"/>
          <c:tx>
            <c:strRef>
              <c:f>'Survey Trend tables (Trust)'!$F$337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(Trust)'!$H$337:$L$337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C0-4C99-B8C5-27EF9A5F5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1385191703874185"/>
          <c:h val="0.81392267463258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(Trust)'!$F$341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(Trust)'!$H$341:$L$341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C-4AB0-B59C-49C81CA646C1}"/>
            </c:ext>
          </c:extLst>
        </c:ser>
        <c:ser>
          <c:idx val="1"/>
          <c:order val="1"/>
          <c:tx>
            <c:strRef>
              <c:f>'Survey Trend tables (Trust)'!$F$342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(Trust)'!$H$342:$L$342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C-4AB0-B59C-49C81CA646C1}"/>
            </c:ext>
          </c:extLst>
        </c:ser>
        <c:ser>
          <c:idx val="2"/>
          <c:order val="2"/>
          <c:tx>
            <c:strRef>
              <c:f>'Survey Trend tables (Trust)'!$F$343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(Trust)'!$H$343:$L$343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C-4AB0-B59C-49C81CA646C1}"/>
            </c:ext>
          </c:extLst>
        </c:ser>
        <c:ser>
          <c:idx val="3"/>
          <c:order val="3"/>
          <c:tx>
            <c:strRef>
              <c:f>'Survey Trend tables (Trust)'!$F$344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(Trust)'!$H$344:$L$344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6-4E14-AD9C-328A6EC28BB8}"/>
            </c:ext>
          </c:extLst>
        </c:ser>
        <c:ser>
          <c:idx val="4"/>
          <c:order val="4"/>
          <c:tx>
            <c:strRef>
              <c:f>'Survey Trend tables (Trust)'!$F$345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(Trust)'!$H$345:$L$345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11-4D42-B420-F18610D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0110847421285755"/>
          <c:h val="0.86383646725591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(Trust)'!$F$349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(Trust)'!$H$349:$L$349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27-4FEA-8C03-6ECD12B96E5D}"/>
            </c:ext>
          </c:extLst>
        </c:ser>
        <c:ser>
          <c:idx val="1"/>
          <c:order val="1"/>
          <c:tx>
            <c:strRef>
              <c:f>'Survey Trend tables (Trust)'!$F$350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(Trust)'!$H$350:$L$350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27-4FEA-8C03-6ECD12B96E5D}"/>
            </c:ext>
          </c:extLst>
        </c:ser>
        <c:ser>
          <c:idx val="2"/>
          <c:order val="2"/>
          <c:tx>
            <c:strRef>
              <c:f>'Survey Trend tables (Trust)'!$F$351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(Trust)'!$H$351:$L$351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27-4FEA-8C03-6ECD12B96E5D}"/>
            </c:ext>
          </c:extLst>
        </c:ser>
        <c:ser>
          <c:idx val="3"/>
          <c:order val="3"/>
          <c:tx>
            <c:strRef>
              <c:f>'Survey Trend tables (Trust)'!$F$352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(Trust)'!$H$352:$L$352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C27-4FEA-8C03-6ECD12B96E5D}"/>
            </c:ext>
          </c:extLst>
        </c:ser>
        <c:ser>
          <c:idx val="4"/>
          <c:order val="4"/>
          <c:tx>
            <c:strRef>
              <c:f>'Survey Trend tables (Trust)'!$F$353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(Trust)'!$H$353:$L$353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0F-4274-B432-C24F1457D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19903014626350651"/>
          <c:h val="0.787941941144366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263943685457451"/>
          <c:y val="0.11988913375927439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(Trust)'!$F$167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(Trust)'!$H$167:$L$167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89-454F-8CC9-84F89191FB6A}"/>
            </c:ext>
          </c:extLst>
        </c:ser>
        <c:ser>
          <c:idx val="1"/>
          <c:order val="1"/>
          <c:tx>
            <c:strRef>
              <c:f>'Survey Trend tables (Trust)'!$F$168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(Trust)'!$H$168:$L$168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89-454F-8CC9-84F89191FB6A}"/>
            </c:ext>
          </c:extLst>
        </c:ser>
        <c:ser>
          <c:idx val="2"/>
          <c:order val="2"/>
          <c:tx>
            <c:strRef>
              <c:f>'Survey Trend tables (Trust)'!$F$169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(Trust)'!$H$169:$L$169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89-454F-8CC9-84F89191FB6A}"/>
            </c:ext>
          </c:extLst>
        </c:ser>
        <c:ser>
          <c:idx val="3"/>
          <c:order val="3"/>
          <c:tx>
            <c:strRef>
              <c:f>'Survey Trend tables (Trust)'!$F$170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(Trust)'!$H$170:$L$170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89-454F-8CC9-84F89191FB6A}"/>
            </c:ext>
          </c:extLst>
        </c:ser>
        <c:ser>
          <c:idx val="4"/>
          <c:order val="4"/>
          <c:tx>
            <c:strRef>
              <c:f>'Survey Trend tables (Trust)'!$F$171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(Trust)'!$H$171:$L$171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C-41D7-B214-40A1977D5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2431877845788215"/>
          <c:h val="0.90164719980618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263943685457451"/>
          <c:y val="0.11988913375927439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(Trust)'!$F$175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(Trust)'!$H$175:$L$175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B4-4A29-B989-4C52022B0933}"/>
            </c:ext>
          </c:extLst>
        </c:ser>
        <c:ser>
          <c:idx val="1"/>
          <c:order val="1"/>
          <c:tx>
            <c:strRef>
              <c:f>'Survey Trend tables (Trust)'!$F$176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(Trust)'!$H$176:$L$176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4-4A29-B989-4C52022B0933}"/>
            </c:ext>
          </c:extLst>
        </c:ser>
        <c:ser>
          <c:idx val="2"/>
          <c:order val="2"/>
          <c:tx>
            <c:strRef>
              <c:f>'Survey Trend tables (Trust)'!$F$177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(Trust)'!$H$177:$L$177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B4-4A29-B989-4C52022B0933}"/>
            </c:ext>
          </c:extLst>
        </c:ser>
        <c:ser>
          <c:idx val="3"/>
          <c:order val="3"/>
          <c:tx>
            <c:strRef>
              <c:f>'Survey Trend tables (Trust)'!$F$178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(Trust)'!$H$178:$L$178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4-4A29-B989-4C52022B0933}"/>
            </c:ext>
          </c:extLst>
        </c:ser>
        <c:ser>
          <c:idx val="4"/>
          <c:order val="4"/>
          <c:tx>
            <c:strRef>
              <c:f>'Survey Trend tables (Trust)'!$F$179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(Trust)'!$H$179:$L$179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1B4-4A29-B989-4C52022B0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3499825087076212"/>
          <c:h val="0.79356569535064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937648526649151"/>
          <c:y val="7.5820602860699984E-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(Trust)'!$H$59:$L$59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D-4E14-841C-2D81C1B01D0B}"/>
            </c:ext>
          </c:extLst>
        </c:ser>
        <c:ser>
          <c:idx val="1"/>
          <c:order val="1"/>
          <c:tx>
            <c:strRef>
              <c:f>'Survey Trend tables (Trust)'!$F$60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(Trust)'!$H$60:$L$60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D-4E14-841C-2D81C1B01D0B}"/>
            </c:ext>
          </c:extLst>
        </c:ser>
        <c:ser>
          <c:idx val="2"/>
          <c:order val="2"/>
          <c:tx>
            <c:strRef>
              <c:f>'Survey Trend tables (Trust)'!$F$61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(Trust)'!$H$61:$L$61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2D-4E14-841C-2D81C1B01D0B}"/>
            </c:ext>
          </c:extLst>
        </c:ser>
        <c:ser>
          <c:idx val="3"/>
          <c:order val="3"/>
          <c:tx>
            <c:strRef>
              <c:f>'Survey Trend tables (Trust)'!$F$62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(Trust)'!$H$62:$L$62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E-4BE1-BF10-0A63E25C6C35}"/>
            </c:ext>
          </c:extLst>
        </c:ser>
        <c:ser>
          <c:idx val="4"/>
          <c:order val="4"/>
          <c:tx>
            <c:strRef>
              <c:f>'Survey Trend tables (Trust)'!$F$63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(Trust)'!$H$63:$L$63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3-4D3B-AF0E-ABF0606A4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9083820662767E-3"/>
          <c:y val="0.10383192820673719"/>
          <c:w val="0.28066637683314072"/>
          <c:h val="0.89616823602178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263943685457451"/>
          <c:y val="0.11988913375927439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(Trust)'!$F$183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(Trust)'!$H$183:$L$183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D4-45C6-B932-5DDE6F1A1356}"/>
            </c:ext>
          </c:extLst>
        </c:ser>
        <c:ser>
          <c:idx val="1"/>
          <c:order val="1"/>
          <c:tx>
            <c:strRef>
              <c:f>'Survey Trend tables (Trust)'!$F$184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(Trust)'!$H$184:$L$184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D4-45C6-B932-5DDE6F1A1356}"/>
            </c:ext>
          </c:extLst>
        </c:ser>
        <c:ser>
          <c:idx val="2"/>
          <c:order val="2"/>
          <c:tx>
            <c:strRef>
              <c:f>'Survey Trend tables (Trust)'!$F$185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(Trust)'!$H$185:$L$185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D4-45C6-B932-5DDE6F1A1356}"/>
            </c:ext>
          </c:extLst>
        </c:ser>
        <c:ser>
          <c:idx val="3"/>
          <c:order val="3"/>
          <c:tx>
            <c:strRef>
              <c:f>'Survey Trend tables (Trust)'!$F$186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(Trust)'!$H$186:$L$186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FD4-45C6-B932-5DDE6F1A1356}"/>
            </c:ext>
          </c:extLst>
        </c:ser>
        <c:ser>
          <c:idx val="4"/>
          <c:order val="4"/>
          <c:tx>
            <c:strRef>
              <c:f>'Survey Trend tables (Trust)'!$F$187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(Trust)'!$H$187:$L$187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FD4-45C6-B932-5DDE6F1A1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2166940554743236"/>
          <c:h val="0.831269761478049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938331800434896"/>
          <c:y val="9.6758389066165434E-2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(Trust)'!$F$191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(Trust)'!$H$191:$L$191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43-4130-A28A-0D59A4BEB190}"/>
            </c:ext>
          </c:extLst>
        </c:ser>
        <c:ser>
          <c:idx val="1"/>
          <c:order val="1"/>
          <c:tx>
            <c:strRef>
              <c:f>'Survey Trend tables (Trust)'!$F$192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(Trust)'!$H$192:$L$192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43-4130-A28A-0D59A4BEB190}"/>
            </c:ext>
          </c:extLst>
        </c:ser>
        <c:ser>
          <c:idx val="2"/>
          <c:order val="2"/>
          <c:tx>
            <c:strRef>
              <c:f>'Survey Trend tables (Trust)'!$F$193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(Trust)'!$H$193:$L$193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43-4130-A28A-0D59A4BEB190}"/>
            </c:ext>
          </c:extLst>
        </c:ser>
        <c:ser>
          <c:idx val="3"/>
          <c:order val="3"/>
          <c:tx>
            <c:strRef>
              <c:f>'Survey Trend tables (Trust)'!$F$194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(Trust)'!$H$194:$L$194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43-4130-A28A-0D59A4BEB190}"/>
            </c:ext>
          </c:extLst>
        </c:ser>
        <c:ser>
          <c:idx val="4"/>
          <c:order val="4"/>
          <c:tx>
            <c:strRef>
              <c:f>'Survey Trend tables (Trust)'!$F$195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(Trust)'!$H$195:$L$195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43-4130-A28A-0D59A4BEB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273375329673297"/>
          <c:h val="0.901647362138761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938331800434896"/>
          <c:y val="9.6758389066165434E-2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(Trust)'!$F$199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(Trust)'!$H$199:$L$199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89-448B-A79C-37C8B990296B}"/>
            </c:ext>
          </c:extLst>
        </c:ser>
        <c:ser>
          <c:idx val="1"/>
          <c:order val="1"/>
          <c:tx>
            <c:strRef>
              <c:f>'Survey Trend tables (Trust)'!$F$200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(Trust)'!$H$200:$L$200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9-448B-A79C-37C8B990296B}"/>
            </c:ext>
          </c:extLst>
        </c:ser>
        <c:ser>
          <c:idx val="2"/>
          <c:order val="2"/>
          <c:tx>
            <c:strRef>
              <c:f>'Survey Trend tables (Trust)'!$F$201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(Trust)'!$H$201:$L$201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89-448B-A79C-37C8B990296B}"/>
            </c:ext>
          </c:extLst>
        </c:ser>
        <c:ser>
          <c:idx val="3"/>
          <c:order val="3"/>
          <c:tx>
            <c:strRef>
              <c:f>'Survey Trend tables (Trust)'!$F$202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(Trust)'!$H$202:$L$202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189-448B-A79C-37C8B990296B}"/>
            </c:ext>
          </c:extLst>
        </c:ser>
        <c:ser>
          <c:idx val="4"/>
          <c:order val="4"/>
          <c:tx>
            <c:strRef>
              <c:f>'Survey Trend tables (Trust)'!$F$203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(Trust)'!$H$203:$L$203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189-448B-A79C-37C8B990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1938218883451269"/>
          <c:h val="0.760557490402281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45839973938565"/>
          <c:y val="0.11294961369265462"/>
          <c:w val="0.60120251855999896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(Trust)'!$F$267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(Trust)'!$H$267:$L$267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5A-437E-B91A-0C421B232C60}"/>
            </c:ext>
          </c:extLst>
        </c:ser>
        <c:ser>
          <c:idx val="1"/>
          <c:order val="1"/>
          <c:tx>
            <c:strRef>
              <c:f>'Survey Trend tables (Trust)'!$F$268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(Trust)'!$H$268:$L$268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5A-437E-B91A-0C421B232C60}"/>
            </c:ext>
          </c:extLst>
        </c:ser>
        <c:ser>
          <c:idx val="2"/>
          <c:order val="2"/>
          <c:tx>
            <c:strRef>
              <c:f>'Survey Trend tables (Trust)'!$F$269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(Trust)'!$H$269:$L$269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5A-437E-B91A-0C421B232C60}"/>
            </c:ext>
          </c:extLst>
        </c:ser>
        <c:ser>
          <c:idx val="3"/>
          <c:order val="3"/>
          <c:tx>
            <c:strRef>
              <c:f>'Survey Trend tables (Trust)'!$F$270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(Trust)'!$H$270:$L$270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A5A-437E-B91A-0C421B232C60}"/>
            </c:ext>
          </c:extLst>
        </c:ser>
        <c:ser>
          <c:idx val="4"/>
          <c:order val="4"/>
          <c:tx>
            <c:strRef>
              <c:f>'Survey Trend tables (Trust)'!$F$271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(Trust)'!$H$271:$L$271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A5A-437E-B91A-0C421B232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5.0707527777098969E-3"/>
          <c:y val="6.0715692445877642E-2"/>
          <c:w val="0.26350848976213542"/>
          <c:h val="0.8849167305654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(Trust)'!$F$357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(Trust)'!$H$357:$L$357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6-44B0-8D9D-B268863B27BA}"/>
            </c:ext>
          </c:extLst>
        </c:ser>
        <c:ser>
          <c:idx val="1"/>
          <c:order val="1"/>
          <c:tx>
            <c:strRef>
              <c:f>'Survey Trend tables (Trust)'!$F$358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(Trust)'!$H$358:$L$358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6-44B0-8D9D-B268863B27BA}"/>
            </c:ext>
          </c:extLst>
        </c:ser>
        <c:ser>
          <c:idx val="2"/>
          <c:order val="2"/>
          <c:tx>
            <c:strRef>
              <c:f>'Survey Trend tables (Trust)'!$F$359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(Trust)'!$H$359:$L$359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C6-44B0-8D9D-B268863B27BA}"/>
            </c:ext>
          </c:extLst>
        </c:ser>
        <c:ser>
          <c:idx val="3"/>
          <c:order val="3"/>
          <c:tx>
            <c:strRef>
              <c:f>'Survey Trend tables (Trust)'!$F$360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(Trust)'!$H$360:$L$360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C6-44B0-8D9D-B268863B27BA}"/>
            </c:ext>
          </c:extLst>
        </c:ser>
        <c:ser>
          <c:idx val="4"/>
          <c:order val="4"/>
          <c:tx>
            <c:strRef>
              <c:f>'Survey Trend tables (Trust)'!$F$361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(Trust)'!$H$361:$L$361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C6-44B0-8D9D-B268863B2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1095265372015873"/>
          <c:h val="0.863837085066283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919332641456641"/>
          <c:y val="0.10616623564053775"/>
          <c:w val="0.6494943700314282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(Trust)'!$F$16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(Trust)'!$H$16:$L$16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38-40AE-B3A1-E93AA3157A02}"/>
            </c:ext>
          </c:extLst>
        </c:ser>
        <c:ser>
          <c:idx val="1"/>
          <c:order val="1"/>
          <c:tx>
            <c:strRef>
              <c:f>'Survey Trend tables (Trust)'!$F$17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(Trust)'!$H$17:$L$17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8-40AE-B3A1-E93AA3157A02}"/>
            </c:ext>
          </c:extLst>
        </c:ser>
        <c:ser>
          <c:idx val="2"/>
          <c:order val="2"/>
          <c:tx>
            <c:strRef>
              <c:f>'Survey Trend tables (Trust)'!$F$18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(Trust)'!$H$18:$L$18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38-40AE-B3A1-E93AA3157A02}"/>
            </c:ext>
          </c:extLst>
        </c:ser>
        <c:ser>
          <c:idx val="3"/>
          <c:order val="3"/>
          <c:tx>
            <c:strRef>
              <c:f>'Survey Trend tables (Trust)'!$F$19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(Trust)'!$H$19:$L$19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38-40AE-B3A1-E93AA3157A02}"/>
            </c:ext>
          </c:extLst>
        </c:ser>
        <c:ser>
          <c:idx val="4"/>
          <c:order val="4"/>
          <c:tx>
            <c:strRef>
              <c:f>'Survey Trend tables (Trust)'!$F$20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(Trust)'!$H$20:$L$20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738-40AE-B3A1-E93AA3157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0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308211473565801E-2"/>
          <c:w val="0.21661405377352447"/>
          <c:h val="0.905692046004978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035558669138513"/>
          <c:y val="0.10616623564053775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(Trust)'!$F$32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(Trust)'!$H$32:$L$32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19-403A-9D56-5B81CC241320}"/>
            </c:ext>
          </c:extLst>
        </c:ser>
        <c:ser>
          <c:idx val="1"/>
          <c:order val="1"/>
          <c:tx>
            <c:strRef>
              <c:f>'Survey Trend tables (Trust)'!$F$33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(Trust)'!$H$33:$L$33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19-403A-9D56-5B81CC241320}"/>
            </c:ext>
          </c:extLst>
        </c:ser>
        <c:ser>
          <c:idx val="2"/>
          <c:order val="2"/>
          <c:tx>
            <c:strRef>
              <c:f>'Survey Trend tables (Trust)'!$F$34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(Trust)'!$H$34:$L$34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19-403A-9D56-5B81CC241320}"/>
            </c:ext>
          </c:extLst>
        </c:ser>
        <c:ser>
          <c:idx val="3"/>
          <c:order val="3"/>
          <c:tx>
            <c:strRef>
              <c:f>'Survey Trend tables (Trust)'!$F$35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(Trust)'!$H$35:$L$35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19-403A-9D56-5B81CC241320}"/>
            </c:ext>
          </c:extLst>
        </c:ser>
        <c:ser>
          <c:idx val="4"/>
          <c:order val="4"/>
          <c:tx>
            <c:strRef>
              <c:f>'Survey Trend tables (Trust)'!$F$36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(Trust)'!$H$36:$L$36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9-403A-9D56-5B81CC241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8.8405245597157778E-3"/>
          <c:y val="0.1395334454518557"/>
          <c:w val="0.24583214133664319"/>
          <c:h val="0.86046641769660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060556775204361"/>
          <c:y val="9.6443860356785024E-2"/>
          <c:w val="0.6380840971019186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(Trust)'!$F$48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(Trust)'!$H$48:$L$48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F-4B1D-B520-F9E1DECE5A93}"/>
            </c:ext>
          </c:extLst>
        </c:ser>
        <c:ser>
          <c:idx val="1"/>
          <c:order val="1"/>
          <c:tx>
            <c:strRef>
              <c:f>'Survey Trend tables (Trust)'!$F$49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(Trust)'!$H$49:$L$49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F-4B1D-B520-F9E1DECE5A93}"/>
            </c:ext>
          </c:extLst>
        </c:ser>
        <c:ser>
          <c:idx val="2"/>
          <c:order val="2"/>
          <c:tx>
            <c:strRef>
              <c:f>'Survey Trend tables (Trust)'!$F$50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(Trust)'!$H$50:$L$50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1F-4B1D-B520-F9E1DECE5A93}"/>
            </c:ext>
          </c:extLst>
        </c:ser>
        <c:ser>
          <c:idx val="3"/>
          <c:order val="3"/>
          <c:tx>
            <c:strRef>
              <c:f>'Survey Trend tables (Trust)'!$F$51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(Trust)'!$H$51:$L$51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1F-4B1D-B520-F9E1DECE5A93}"/>
            </c:ext>
          </c:extLst>
        </c:ser>
        <c:ser>
          <c:idx val="4"/>
          <c:order val="4"/>
          <c:tx>
            <c:strRef>
              <c:f>'Survey Trend tables (Trust)'!$F$52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(Trust)'!$H$52:$L$52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21F-4B1D-B520-F9E1DECE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1.8364865013428683E-2"/>
          <c:y val="0"/>
          <c:w val="0.23684400531620772"/>
          <c:h val="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6375507049216"/>
          <c:y val="6.4985666996553254E-2"/>
          <c:w val="0.59131293832062037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(Trust)'!$F$83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(Trust)'!$H$83:$L$83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4B-4E86-9BCC-501A004EA082}"/>
            </c:ext>
          </c:extLst>
        </c:ser>
        <c:ser>
          <c:idx val="1"/>
          <c:order val="1"/>
          <c:tx>
            <c:strRef>
              <c:f>'Survey Trend tables (Trust)'!$F$84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(Trust)'!$H$84:$L$84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4B-4E86-9BCC-501A004EA082}"/>
            </c:ext>
          </c:extLst>
        </c:ser>
        <c:ser>
          <c:idx val="2"/>
          <c:order val="2"/>
          <c:tx>
            <c:strRef>
              <c:f>'Survey Trend tables (Trust)'!$F$85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(Trust)'!$H$85:$L$85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4B-4E86-9BCC-501A004EA082}"/>
            </c:ext>
          </c:extLst>
        </c:ser>
        <c:ser>
          <c:idx val="3"/>
          <c:order val="3"/>
          <c:tx>
            <c:strRef>
              <c:f>'Survey Trend tables (Trust)'!$F$86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(Trust)'!$H$86:$L$86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4B-4E86-9BCC-501A004EA082}"/>
            </c:ext>
          </c:extLst>
        </c:ser>
        <c:ser>
          <c:idx val="4"/>
          <c:order val="4"/>
          <c:tx>
            <c:strRef>
              <c:f>'Survey Trend tables (Trust)'!$F$87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(Trust)'!$H$87:$L$87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4B-4E86-9BCC-501A004E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964679384363336E-3"/>
          <c:w val="0.22509765162570025"/>
          <c:h val="0.990503851190687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6375507049216"/>
          <c:y val="6.4985666996553254E-2"/>
          <c:w val="0.59131293832062037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(Trust)'!$F$91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(Trust)'!$H$91:$L$91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2E-4F73-AAE0-09C3DC349123}"/>
            </c:ext>
          </c:extLst>
        </c:ser>
        <c:ser>
          <c:idx val="1"/>
          <c:order val="1"/>
          <c:tx>
            <c:strRef>
              <c:f>'Survey Trend tables (Trust)'!$F$92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(Trust)'!$H$92:$L$92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E-4F73-AAE0-09C3DC349123}"/>
            </c:ext>
          </c:extLst>
        </c:ser>
        <c:ser>
          <c:idx val="2"/>
          <c:order val="2"/>
          <c:tx>
            <c:strRef>
              <c:f>'Survey Trend tables (Trust)'!$F$93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(Trust)'!$H$93:$L$93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2E-4F73-AAE0-09C3DC349123}"/>
            </c:ext>
          </c:extLst>
        </c:ser>
        <c:ser>
          <c:idx val="3"/>
          <c:order val="3"/>
          <c:tx>
            <c:strRef>
              <c:f>'Survey Trend tables (Trust)'!$F$94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(Trust)'!$H$94:$L$94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2E-4F73-AAE0-09C3DC349123}"/>
            </c:ext>
          </c:extLst>
        </c:ser>
        <c:ser>
          <c:idx val="4"/>
          <c:order val="4"/>
          <c:tx>
            <c:strRef>
              <c:f>'Survey Trend tables (Trust)'!$F$95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(Trust)'!$H$95:$L$95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2E-4F73-AAE0-09C3DC34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964679384363336E-3"/>
          <c:w val="0.21129546628486312"/>
          <c:h val="0.99050330166009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6584315088"/>
          <c:y val="0.1035598705501618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(Trust)'!$F$119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(Trust)'!$H$119:$L$119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9-46FF-A004-EBAB3E26CB02}"/>
            </c:ext>
          </c:extLst>
        </c:ser>
        <c:ser>
          <c:idx val="1"/>
          <c:order val="1"/>
          <c:tx>
            <c:strRef>
              <c:f>'Survey Trend tables (Trust)'!$F$120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(Trust)'!$H$120:$L$120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9-46FF-A004-EBAB3E26CB02}"/>
            </c:ext>
          </c:extLst>
        </c:ser>
        <c:ser>
          <c:idx val="2"/>
          <c:order val="2"/>
          <c:tx>
            <c:strRef>
              <c:f>'Survey Trend tables (Trust)'!$F$121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(Trust)'!$H$121:$L$121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69-46FF-A004-EBAB3E26CB02}"/>
            </c:ext>
          </c:extLst>
        </c:ser>
        <c:ser>
          <c:idx val="3"/>
          <c:order val="3"/>
          <c:tx>
            <c:strRef>
              <c:f>'Survey Trend tables (Trust)'!$F$122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(Trust)'!$H$122:$L$122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7-43E7-AA5A-07AC8DBC4FB8}"/>
            </c:ext>
          </c:extLst>
        </c:ser>
        <c:ser>
          <c:idx val="4"/>
          <c:order val="4"/>
          <c:tx>
            <c:strRef>
              <c:f>'Survey Trend tables (Trust)'!$F$123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(Trust)'!$H$123:$L$123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1-4B36-80E2-3A3CB6C37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12613869481468931"/>
          <c:w val="0.27585139879419118"/>
          <c:h val="0.873861212271211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6375507049216"/>
          <c:y val="6.4985666996553254E-2"/>
          <c:w val="0.59131293832062037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(Trust)'!$F$99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(Trust)'!$H$99:$L$99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05-411C-A00C-35ABDBBCF702}"/>
            </c:ext>
          </c:extLst>
        </c:ser>
        <c:ser>
          <c:idx val="1"/>
          <c:order val="1"/>
          <c:tx>
            <c:strRef>
              <c:f>'Survey Trend tables (Trust)'!$F$100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(Trust)'!$H$100:$L$100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5-411C-A00C-35ABDBBCF702}"/>
            </c:ext>
          </c:extLst>
        </c:ser>
        <c:ser>
          <c:idx val="2"/>
          <c:order val="2"/>
          <c:tx>
            <c:strRef>
              <c:f>'Survey Trend tables (Trust)'!$F$101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(Trust)'!$H$101:$L$101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05-411C-A00C-35ABDBBCF702}"/>
            </c:ext>
          </c:extLst>
        </c:ser>
        <c:ser>
          <c:idx val="3"/>
          <c:order val="3"/>
          <c:tx>
            <c:strRef>
              <c:f>'Survey Trend tables (Trust)'!$F$102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(Trust)'!$H$102:$L$102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05-411C-A00C-35ABDBBCF702}"/>
            </c:ext>
          </c:extLst>
        </c:ser>
        <c:ser>
          <c:idx val="4"/>
          <c:order val="4"/>
          <c:tx>
            <c:strRef>
              <c:f>'Survey Trend tables (Trust)'!$F$103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(Trust)'!$H$103:$L$103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05-411C-A00C-35ABDBBCF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964679384363336E-3"/>
          <c:w val="0.24080035834717023"/>
          <c:h val="0.99050364566395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616375507049216"/>
          <c:y val="6.4985666996553254E-2"/>
          <c:w val="0.59131293832062037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(Trust)'!$F$107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(Trust)'!$H$107:$L$107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6-4755-97FE-4151CBAFAD4C}"/>
            </c:ext>
          </c:extLst>
        </c:ser>
        <c:ser>
          <c:idx val="1"/>
          <c:order val="1"/>
          <c:tx>
            <c:strRef>
              <c:f>'Survey Trend tables (Trust)'!$F$108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(Trust)'!$H$108:$L$108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6-4755-97FE-4151CBAFAD4C}"/>
            </c:ext>
          </c:extLst>
        </c:ser>
        <c:ser>
          <c:idx val="2"/>
          <c:order val="2"/>
          <c:tx>
            <c:strRef>
              <c:f>'Survey Trend tables (Trust)'!$F$109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(Trust)'!$H$109:$L$109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56-4755-97FE-4151CBAFAD4C}"/>
            </c:ext>
          </c:extLst>
        </c:ser>
        <c:ser>
          <c:idx val="3"/>
          <c:order val="3"/>
          <c:tx>
            <c:strRef>
              <c:f>'Survey Trend tables (Trust)'!$F$110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(Trust)'!$H$110:$L$110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56-4755-97FE-4151CBAFAD4C}"/>
            </c:ext>
          </c:extLst>
        </c:ser>
        <c:ser>
          <c:idx val="4"/>
          <c:order val="4"/>
          <c:tx>
            <c:strRef>
              <c:f>'Survey Trend tables (Trust)'!$F$111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(Trust)'!$H$111:$L$111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56-4755-97FE-4151CBAFA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9.4964679384363336E-3"/>
          <c:w val="0.20735198475890967"/>
          <c:h val="0.99050337026926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938331800434896"/>
          <c:y val="9.6758389066165434E-2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(Trust)'!$F$207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(Trust)'!$H$207:$L$207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7-4090-B3E5-F62D3B9B406B}"/>
            </c:ext>
          </c:extLst>
        </c:ser>
        <c:ser>
          <c:idx val="1"/>
          <c:order val="1"/>
          <c:tx>
            <c:strRef>
              <c:f>'Survey Trend tables (Trust)'!$F$208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(Trust)'!$H$208:$L$208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7-4090-B3E5-F62D3B9B406B}"/>
            </c:ext>
          </c:extLst>
        </c:ser>
        <c:ser>
          <c:idx val="2"/>
          <c:order val="2"/>
          <c:tx>
            <c:strRef>
              <c:f>'Survey Trend tables (Trust)'!$F$209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(Trust)'!$H$209:$L$209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7-4090-B3E5-F62D3B9B406B}"/>
            </c:ext>
          </c:extLst>
        </c:ser>
        <c:ser>
          <c:idx val="3"/>
          <c:order val="3"/>
          <c:tx>
            <c:strRef>
              <c:f>'Survey Trend tables (Trust)'!$F$210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(Trust)'!$H$210:$L$210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7-4090-B3E5-F62D3B9B406B}"/>
            </c:ext>
          </c:extLst>
        </c:ser>
        <c:ser>
          <c:idx val="4"/>
          <c:order val="4"/>
          <c:tx>
            <c:strRef>
              <c:f>'Survey Trend tables (Trust)'!$F$211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(Trust)'!$H$211:$L$211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57-4090-B3E5-F62D3B9B4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19552237215963134"/>
          <c:h val="0.9016473807412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938331800434896"/>
          <c:y val="9.6758389066165434E-2"/>
          <c:w val="0.58959810478143149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(Trust)'!$F$215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(Trust)'!$H$215:$L$215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8-4A91-B75A-EB5DCFBF5A3D}"/>
            </c:ext>
          </c:extLst>
        </c:ser>
        <c:ser>
          <c:idx val="1"/>
          <c:order val="1"/>
          <c:tx>
            <c:strRef>
              <c:f>'Survey Trend tables (Trust)'!$F$216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(Trust)'!$H$216:$L$216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08-4A91-B75A-EB5DCFBF5A3D}"/>
            </c:ext>
          </c:extLst>
        </c:ser>
        <c:ser>
          <c:idx val="2"/>
          <c:order val="2"/>
          <c:tx>
            <c:strRef>
              <c:f>'Survey Trend tables (Trust)'!$F$217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(Trust)'!$H$217:$L$217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08-4A91-B75A-EB5DCFBF5A3D}"/>
            </c:ext>
          </c:extLst>
        </c:ser>
        <c:ser>
          <c:idx val="3"/>
          <c:order val="3"/>
          <c:tx>
            <c:strRef>
              <c:f>'Survey Trend tables (Trust)'!$F$218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(Trust)'!$H$218:$L$218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08-4A91-B75A-EB5DCFBF5A3D}"/>
            </c:ext>
          </c:extLst>
        </c:ser>
        <c:ser>
          <c:idx val="4"/>
          <c:order val="4"/>
          <c:tx>
            <c:strRef>
              <c:f>'Survey Trend tables (Trust)'!$F$219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(Trust)'!$H$219:$L$219</c:f>
              <c:numCache>
                <c:formatCode>yyyy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08-4A91-B75A-EB5DCFBF5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19762702441290597"/>
          <c:h val="0.9016473807412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(Trust)'!$F$365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(Trust)'!$H$365:$L$365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75-4F02-84FB-7186FCD72DA2}"/>
            </c:ext>
          </c:extLst>
        </c:ser>
        <c:ser>
          <c:idx val="1"/>
          <c:order val="1"/>
          <c:tx>
            <c:strRef>
              <c:f>'Survey Trend tables (Trust)'!$F$366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(Trust)'!$H$366:$L$366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5-4F02-84FB-7186FCD72DA2}"/>
            </c:ext>
          </c:extLst>
        </c:ser>
        <c:ser>
          <c:idx val="2"/>
          <c:order val="2"/>
          <c:tx>
            <c:strRef>
              <c:f>'Survey Trend tables (Trust)'!$F$367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(Trust)'!$H$367:$L$367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75-4F02-84FB-7186FCD72DA2}"/>
            </c:ext>
          </c:extLst>
        </c:ser>
        <c:ser>
          <c:idx val="3"/>
          <c:order val="3"/>
          <c:tx>
            <c:strRef>
              <c:f>'Survey Trend tables (Trust)'!$F$368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(Trust)'!$H$368:$L$368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75-4F02-84FB-7186FCD72DA2}"/>
            </c:ext>
          </c:extLst>
        </c:ser>
        <c:ser>
          <c:idx val="4"/>
          <c:order val="4"/>
          <c:tx>
            <c:strRef>
              <c:f>'Survey Trend tables (Trust)'!$F$369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(Trust)'!$H$369:$L$369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75-4F02-84FB-7186FCD72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1197420736794942"/>
          <c:h val="0.717740198388397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086727479799414"/>
          <c:y val="5.7668185574175329E-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(Trust)'!$F$373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(Trust)'!$H$373:$L$373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3-42ED-BD9F-21B6ADEC5B55}"/>
            </c:ext>
          </c:extLst>
        </c:ser>
        <c:ser>
          <c:idx val="1"/>
          <c:order val="1"/>
          <c:tx>
            <c:strRef>
              <c:f>'Survey Trend tables (Trust)'!$F$374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(Trust)'!$H$374:$L$374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3-42ED-BD9F-21B6ADEC5B55}"/>
            </c:ext>
          </c:extLst>
        </c:ser>
        <c:ser>
          <c:idx val="2"/>
          <c:order val="2"/>
          <c:tx>
            <c:strRef>
              <c:f>'Survey Trend tables (Trust)'!$F$375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(Trust)'!$H$375:$L$375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3-42ED-BD9F-21B6ADEC5B55}"/>
            </c:ext>
          </c:extLst>
        </c:ser>
        <c:ser>
          <c:idx val="3"/>
          <c:order val="3"/>
          <c:tx>
            <c:strRef>
              <c:f>'Survey Trend tables (Trust)'!$F$376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(Trust)'!$H$376:$L$376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43-42ED-BD9F-21B6ADEC5B55}"/>
            </c:ext>
          </c:extLst>
        </c:ser>
        <c:ser>
          <c:idx val="4"/>
          <c:order val="4"/>
          <c:tx>
            <c:strRef>
              <c:f>'Survey Trend tables (Trust)'!$F$377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(Trust)'!$H$377:$L$377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243-42ED-BD9F-21B6ADEC5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18558021935378685"/>
          <c:h val="0.85366988663931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(Trust)'!$F$381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(Trust)'!$H$381:$L$381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52-4645-8DBA-7BE17E1F849D}"/>
            </c:ext>
          </c:extLst>
        </c:ser>
        <c:ser>
          <c:idx val="1"/>
          <c:order val="1"/>
          <c:tx>
            <c:strRef>
              <c:f>'Survey Trend tables (Trust)'!$F$382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(Trust)'!$H$382:$L$382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52-4645-8DBA-7BE17E1F849D}"/>
            </c:ext>
          </c:extLst>
        </c:ser>
        <c:ser>
          <c:idx val="2"/>
          <c:order val="2"/>
          <c:tx>
            <c:strRef>
              <c:f>'Survey Trend tables (Trust)'!$F$383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(Trust)'!$H$383:$L$383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52-4645-8DBA-7BE17E1F849D}"/>
            </c:ext>
          </c:extLst>
        </c:ser>
        <c:ser>
          <c:idx val="3"/>
          <c:order val="3"/>
          <c:tx>
            <c:strRef>
              <c:f>'Survey Trend tables (Trust)'!$F$384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(Trust)'!$H$384:$L$384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52-4645-8DBA-7BE17E1F849D}"/>
            </c:ext>
          </c:extLst>
        </c:ser>
        <c:ser>
          <c:idx val="4"/>
          <c:order val="4"/>
          <c:tx>
            <c:strRef>
              <c:f>'Survey Trend tables (Trust)'!$F$385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(Trust)'!$H$385:$L$385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52-4645-8DBA-7BE17E1F8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139899015309594"/>
          <c:h val="0.750968932409980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(Trust)'!$F$389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(Trust)'!$H$389:$L$389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2-4307-AFF4-73252CD00775}"/>
            </c:ext>
          </c:extLst>
        </c:ser>
        <c:ser>
          <c:idx val="1"/>
          <c:order val="1"/>
          <c:tx>
            <c:strRef>
              <c:f>'Survey Trend tables (Trust)'!$F$390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(Trust)'!$H$390:$L$390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92-4307-AFF4-73252CD00775}"/>
            </c:ext>
          </c:extLst>
        </c:ser>
        <c:ser>
          <c:idx val="2"/>
          <c:order val="2"/>
          <c:tx>
            <c:strRef>
              <c:f>'Survey Trend tables (Trust)'!$F$391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(Trust)'!$H$391:$L$391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92-4307-AFF4-73252CD00775}"/>
            </c:ext>
          </c:extLst>
        </c:ser>
        <c:ser>
          <c:idx val="3"/>
          <c:order val="3"/>
          <c:tx>
            <c:strRef>
              <c:f>'Survey Trend tables (Trust)'!$F$392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(Trust)'!$H$392:$L$392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92-4307-AFF4-73252CD00775}"/>
            </c:ext>
          </c:extLst>
        </c:ser>
        <c:ser>
          <c:idx val="4"/>
          <c:order val="4"/>
          <c:tx>
            <c:strRef>
              <c:f>'Survey Trend tables (Trust)'!$F$393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(Trust)'!$H$393:$L$393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92-4307-AFF4-73252CD00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3616253732406919"/>
          <c:h val="0.71597711960833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(Trust)'!$F$397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(Trust)'!$H$397:$L$397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C-4469-870F-255325A3FB24}"/>
            </c:ext>
          </c:extLst>
        </c:ser>
        <c:ser>
          <c:idx val="1"/>
          <c:order val="1"/>
          <c:tx>
            <c:strRef>
              <c:f>'Survey Trend tables (Trust)'!$F$398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(Trust)'!$H$398:$L$398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C-4469-870F-255325A3FB24}"/>
            </c:ext>
          </c:extLst>
        </c:ser>
        <c:ser>
          <c:idx val="2"/>
          <c:order val="2"/>
          <c:tx>
            <c:strRef>
              <c:f>'Survey Trend tables (Trust)'!$F$399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(Trust)'!$H$399:$L$399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BC-4469-870F-255325A3FB24}"/>
            </c:ext>
          </c:extLst>
        </c:ser>
        <c:ser>
          <c:idx val="3"/>
          <c:order val="3"/>
          <c:tx>
            <c:strRef>
              <c:f>'Survey Trend tables (Trust)'!$F$400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(Trust)'!$H$400:$L$400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BC-4469-870F-255325A3FB24}"/>
            </c:ext>
          </c:extLst>
        </c:ser>
        <c:ser>
          <c:idx val="4"/>
          <c:order val="4"/>
          <c:tx>
            <c:strRef>
              <c:f>'Survey Trend tables (Trust)'!$F$401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(Trust)'!$H$401:$L$401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EBC-4469-870F-255325A3F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205267818299931"/>
          <c:h val="0.713623130872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(Trust)'!$F$405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(Trust)'!$H$405:$L$405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05-4F53-A631-94F2C763050F}"/>
            </c:ext>
          </c:extLst>
        </c:ser>
        <c:ser>
          <c:idx val="1"/>
          <c:order val="1"/>
          <c:tx>
            <c:strRef>
              <c:f>'Survey Trend tables (Trust)'!$F$406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(Trust)'!$H$406:$L$406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5-4F53-A631-94F2C763050F}"/>
            </c:ext>
          </c:extLst>
        </c:ser>
        <c:ser>
          <c:idx val="2"/>
          <c:order val="2"/>
          <c:tx>
            <c:strRef>
              <c:f>'Survey Trend tables (Trust)'!$F$407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(Trust)'!$H$407:$L$407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05-4F53-A631-94F2C763050F}"/>
            </c:ext>
          </c:extLst>
        </c:ser>
        <c:ser>
          <c:idx val="3"/>
          <c:order val="3"/>
          <c:tx>
            <c:strRef>
              <c:f>'Survey Trend tables (Trust)'!$F$408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(Trust)'!$H$408:$L$408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05-4F53-A631-94F2C763050F}"/>
            </c:ext>
          </c:extLst>
        </c:ser>
        <c:ser>
          <c:idx val="4"/>
          <c:order val="4"/>
          <c:tx>
            <c:strRef>
              <c:f>'Survey Trend tables (Trust)'!$F$409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(Trust)'!$H$409:$L$409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05-4F53-A631-94F2C7630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4019392565008915"/>
          <c:h val="0.70971649559902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6271530320467604"/>
          <c:y val="0.10355987055016182"/>
          <c:w val="0.6130712269155821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(Trust)'!$F$127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(Trust)'!$H$127:$L$127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F6-A029-BF50A0F417F4}"/>
            </c:ext>
          </c:extLst>
        </c:ser>
        <c:ser>
          <c:idx val="1"/>
          <c:order val="1"/>
          <c:tx>
            <c:strRef>
              <c:f>'Survey Trend tables (Trust)'!$F$128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(Trust)'!$H$128:$L$128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8B-4CF6-A029-BF50A0F417F4}"/>
            </c:ext>
          </c:extLst>
        </c:ser>
        <c:ser>
          <c:idx val="2"/>
          <c:order val="2"/>
          <c:tx>
            <c:strRef>
              <c:f>'Survey Trend tables (Trust)'!$F$129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(Trust)'!$H$129:$L$129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8B-4CF6-A029-BF50A0F417F4}"/>
            </c:ext>
          </c:extLst>
        </c:ser>
        <c:ser>
          <c:idx val="3"/>
          <c:order val="3"/>
          <c:tx>
            <c:strRef>
              <c:f>'Survey Trend tables (Trust)'!$F$130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(Trust)'!$H$130:$L$130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5-419D-9CC0-18952EE2AA43}"/>
            </c:ext>
          </c:extLst>
        </c:ser>
        <c:ser>
          <c:idx val="4"/>
          <c:order val="4"/>
          <c:tx>
            <c:strRef>
              <c:f>'Survey Trend tables (Trust)'!$F$131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(Trust)'!$H$131:$L$131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00-4F90-AD7B-1F189136E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9613631662015E-3"/>
          <c:y val="0.18221812231630041"/>
          <c:w val="0.24634279119395511"/>
          <c:h val="0.8177817368784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(Trust)'!$F$413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(Trust)'!$H$413:$L$413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4-465A-B5CC-CC6B2F39DE6D}"/>
            </c:ext>
          </c:extLst>
        </c:ser>
        <c:ser>
          <c:idx val="1"/>
          <c:order val="1"/>
          <c:tx>
            <c:strRef>
              <c:f>'Survey Trend tables (Trust)'!$F$414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(Trust)'!$H$414:$L$414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4-465A-B5CC-CC6B2F39DE6D}"/>
            </c:ext>
          </c:extLst>
        </c:ser>
        <c:ser>
          <c:idx val="2"/>
          <c:order val="2"/>
          <c:tx>
            <c:strRef>
              <c:f>'Survey Trend tables (Trust)'!$F$415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(Trust)'!$H$415:$L$415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4-465A-B5CC-CC6B2F39DE6D}"/>
            </c:ext>
          </c:extLst>
        </c:ser>
        <c:ser>
          <c:idx val="3"/>
          <c:order val="3"/>
          <c:tx>
            <c:strRef>
              <c:f>'Survey Trend tables (Trust)'!$F$416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(Trust)'!$H$416:$L$416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D4-465A-B5CC-CC6B2F39DE6D}"/>
            </c:ext>
          </c:extLst>
        </c:ser>
        <c:ser>
          <c:idx val="4"/>
          <c:order val="4"/>
          <c:tx>
            <c:strRef>
              <c:f>'Survey Trend tables (Trust)'!$F$417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(Trust)'!$H$417:$L$417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D4-465A-B5CC-CC6B2F39D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19786434822687954"/>
          <c:h val="0.70275071029276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(Trust)'!$F$421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(Trust)'!$H$421:$L$421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C-434C-BE24-3AB135718066}"/>
            </c:ext>
          </c:extLst>
        </c:ser>
        <c:ser>
          <c:idx val="1"/>
          <c:order val="1"/>
          <c:tx>
            <c:strRef>
              <c:f>'Survey Trend tables (Trust)'!$F$422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(Trust)'!$H$422:$L$422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C-434C-BE24-3AB135718066}"/>
            </c:ext>
          </c:extLst>
        </c:ser>
        <c:ser>
          <c:idx val="2"/>
          <c:order val="2"/>
          <c:tx>
            <c:strRef>
              <c:f>'Survey Trend tables (Trust)'!$F$423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(Trust)'!$H$423:$L$423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BC-434C-BE24-3AB135718066}"/>
            </c:ext>
          </c:extLst>
        </c:ser>
        <c:ser>
          <c:idx val="3"/>
          <c:order val="3"/>
          <c:tx>
            <c:strRef>
              <c:f>'Survey Trend tables (Trust)'!$F$424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(Trust)'!$H$424:$L$424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BC-434C-BE24-3AB135718066}"/>
            </c:ext>
          </c:extLst>
        </c:ser>
        <c:ser>
          <c:idx val="4"/>
          <c:order val="4"/>
          <c:tx>
            <c:strRef>
              <c:f>'Survey Trend tables (Trust)'!$F$425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(Trust)'!$H$425:$L$425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BC-434C-BE24-3AB135718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205267818299931"/>
          <c:h val="0.77249927285901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(Trust)'!$F$430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(Trust)'!$H$430:$L$430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F6-47FD-820C-A6355EE04AAA}"/>
            </c:ext>
          </c:extLst>
        </c:ser>
        <c:ser>
          <c:idx val="1"/>
          <c:order val="1"/>
          <c:tx>
            <c:strRef>
              <c:f>'Survey Trend tables (Trust)'!$F$431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(Trust)'!$H$431:$L$431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6-47FD-820C-A6355EE04AAA}"/>
            </c:ext>
          </c:extLst>
        </c:ser>
        <c:ser>
          <c:idx val="2"/>
          <c:order val="2"/>
          <c:tx>
            <c:strRef>
              <c:f>'Survey Trend tables (Trust)'!$F$432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(Trust)'!$H$432:$L$432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F6-47FD-820C-A6355EE04AAA}"/>
            </c:ext>
          </c:extLst>
        </c:ser>
        <c:ser>
          <c:idx val="3"/>
          <c:order val="3"/>
          <c:tx>
            <c:strRef>
              <c:f>'Survey Trend tables (Trust)'!$F$433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(Trust)'!$H$433:$L$433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F6-47FD-820C-A6355EE04AAA}"/>
            </c:ext>
          </c:extLst>
        </c:ser>
        <c:ser>
          <c:idx val="4"/>
          <c:order val="4"/>
          <c:tx>
            <c:strRef>
              <c:f>'Survey Trend tables (Trust)'!$F$434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(Trust)'!$H$434:$L$434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F6-47FD-820C-A6355EE04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3004589950850968"/>
          <c:h val="0.72688319982831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(Trust)'!$F$439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(Trust)'!$H$439:$L$439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6-4FB0-B116-697760FF3D83}"/>
            </c:ext>
          </c:extLst>
        </c:ser>
        <c:ser>
          <c:idx val="1"/>
          <c:order val="1"/>
          <c:tx>
            <c:strRef>
              <c:f>'Survey Trend tables (Trust)'!$F$440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(Trust)'!$H$440:$L$440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56-4FB0-B116-697760FF3D83}"/>
            </c:ext>
          </c:extLst>
        </c:ser>
        <c:ser>
          <c:idx val="2"/>
          <c:order val="2"/>
          <c:tx>
            <c:strRef>
              <c:f>'Survey Trend tables (Trust)'!$F$441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(Trust)'!$H$441:$L$441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56-4FB0-B116-697760FF3D83}"/>
            </c:ext>
          </c:extLst>
        </c:ser>
        <c:ser>
          <c:idx val="3"/>
          <c:order val="3"/>
          <c:tx>
            <c:strRef>
              <c:f>'Survey Trend tables (Trust)'!$F$442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(Trust)'!$H$442:$L$442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56-4FB0-B116-697760FF3D83}"/>
            </c:ext>
          </c:extLst>
        </c:ser>
        <c:ser>
          <c:idx val="4"/>
          <c:order val="4"/>
          <c:tx>
            <c:strRef>
              <c:f>'Survey Trend tables (Trust)'!$F$443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(Trust)'!$H$443:$L$443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56-4FB0-B116-697760FF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3609115418985335"/>
          <c:h val="0.7830958787290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(Trust)'!$F$448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(Trust)'!$H$448:$L$448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B-44F1-9233-E0BA30D76A9A}"/>
            </c:ext>
          </c:extLst>
        </c:ser>
        <c:ser>
          <c:idx val="1"/>
          <c:order val="1"/>
          <c:tx>
            <c:strRef>
              <c:f>'Survey Trend tables (Trust)'!$F$449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(Trust)'!$H$449:$L$449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B-44F1-9233-E0BA30D76A9A}"/>
            </c:ext>
          </c:extLst>
        </c:ser>
        <c:ser>
          <c:idx val="2"/>
          <c:order val="2"/>
          <c:tx>
            <c:strRef>
              <c:f>'Survey Trend tables (Trust)'!$F$450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(Trust)'!$H$450:$L$450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B-44F1-9233-E0BA30D76A9A}"/>
            </c:ext>
          </c:extLst>
        </c:ser>
        <c:ser>
          <c:idx val="3"/>
          <c:order val="3"/>
          <c:tx>
            <c:strRef>
              <c:f>'Survey Trend tables (Trust)'!$F$451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(Trust)'!$H$451:$L$451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B-44F1-9233-E0BA30D76A9A}"/>
            </c:ext>
          </c:extLst>
        </c:ser>
        <c:ser>
          <c:idx val="4"/>
          <c:order val="4"/>
          <c:tx>
            <c:strRef>
              <c:f>'Survey Trend tables (Trust)'!$F$452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(Trust)'!$H$452:$L$452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B-44F1-9233-E0BA30D76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354208550991503"/>
          <c:h val="0.77375885951299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(Trust)'!$F$457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(Trust)'!$H$457:$L$457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B1-44AE-ABC4-34352BA6CAC2}"/>
            </c:ext>
          </c:extLst>
        </c:ser>
        <c:ser>
          <c:idx val="1"/>
          <c:order val="1"/>
          <c:tx>
            <c:strRef>
              <c:f>'Survey Trend tables (Trust)'!$F$458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(Trust)'!$H$458:$L$458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B1-44AE-ABC4-34352BA6CAC2}"/>
            </c:ext>
          </c:extLst>
        </c:ser>
        <c:ser>
          <c:idx val="2"/>
          <c:order val="2"/>
          <c:tx>
            <c:strRef>
              <c:f>'Survey Trend tables (Trust)'!$F$459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(Trust)'!$H$459:$L$459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B1-44AE-ABC4-34352BA6CAC2}"/>
            </c:ext>
          </c:extLst>
        </c:ser>
        <c:ser>
          <c:idx val="3"/>
          <c:order val="3"/>
          <c:tx>
            <c:strRef>
              <c:f>'Survey Trend tables (Trust)'!$F$460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(Trust)'!$H$460:$L$460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B1-44AE-ABC4-34352BA6CAC2}"/>
            </c:ext>
          </c:extLst>
        </c:ser>
        <c:ser>
          <c:idx val="4"/>
          <c:order val="4"/>
          <c:tx>
            <c:strRef>
              <c:f>'Survey Trend tables (Trust)'!$F$461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(Trust)'!$H$461:$L$461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B1-44AE-ABC4-34352BA6C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3004589950850968"/>
          <c:h val="0.680394924499727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(Trust)'!$F$466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(Trust)'!$H$466:$L$466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C-40C6-B0F8-B3765CD9472C}"/>
            </c:ext>
          </c:extLst>
        </c:ser>
        <c:ser>
          <c:idx val="1"/>
          <c:order val="1"/>
          <c:tx>
            <c:strRef>
              <c:f>'Survey Trend tables (Trust)'!$F$467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(Trust)'!$H$467:$L$467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C-40C6-B0F8-B3765CD9472C}"/>
            </c:ext>
          </c:extLst>
        </c:ser>
        <c:ser>
          <c:idx val="2"/>
          <c:order val="2"/>
          <c:tx>
            <c:strRef>
              <c:f>'Survey Trend tables (Trust)'!$F$468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(Trust)'!$H$468:$L$468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DC-40C6-B0F8-B3765CD9472C}"/>
            </c:ext>
          </c:extLst>
        </c:ser>
        <c:ser>
          <c:idx val="3"/>
          <c:order val="3"/>
          <c:tx>
            <c:strRef>
              <c:f>'Survey Trend tables (Trust)'!$F$469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(Trust)'!$H$469:$L$469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DC-40C6-B0F8-B3765CD9472C}"/>
            </c:ext>
          </c:extLst>
        </c:ser>
        <c:ser>
          <c:idx val="4"/>
          <c:order val="4"/>
          <c:tx>
            <c:strRef>
              <c:f>'Survey Trend tables (Trust)'!$F$470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(Trust)'!$H$470:$L$470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DC-40C6-B0F8-B3765CD94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4452104175807202"/>
          <c:h val="0.79709086763096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278982250580457"/>
          <c:y val="0.11294961369265462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(Trust)'!$F$474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(Trust)'!$H$474:$L$474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0-4AE0-99B8-19F87F8694DA}"/>
            </c:ext>
          </c:extLst>
        </c:ser>
        <c:ser>
          <c:idx val="1"/>
          <c:order val="1"/>
          <c:tx>
            <c:strRef>
              <c:f>'Survey Trend tables (Trust)'!$F$475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(Trust)'!$H$475:$L$475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0-4AE0-99B8-19F87F8694DA}"/>
            </c:ext>
          </c:extLst>
        </c:ser>
        <c:ser>
          <c:idx val="2"/>
          <c:order val="2"/>
          <c:tx>
            <c:strRef>
              <c:f>'Survey Trend tables (Trust)'!$F$476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(Trust)'!$H$476:$L$476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0-4AE0-99B8-19F87F8694DA}"/>
            </c:ext>
          </c:extLst>
        </c:ser>
        <c:ser>
          <c:idx val="3"/>
          <c:order val="3"/>
          <c:tx>
            <c:strRef>
              <c:f>'Survey Trend tables (Trust)'!$F$477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(Trust)'!$H$477:$L$477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70-4AE0-99B8-19F87F8694DA}"/>
            </c:ext>
          </c:extLst>
        </c:ser>
        <c:ser>
          <c:idx val="4"/>
          <c:order val="4"/>
          <c:tx>
            <c:strRef>
              <c:f>'Survey Trend tables (Trust)'!$F$478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(Trust)'!$H$478:$L$478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70-4AE0-99B8-19F87F869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185144508468868"/>
          <c:h val="0.71947878060058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460904873840307"/>
          <c:y val="0.11294919903515666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(Trust)'!$F$511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(Trust)'!$H$511:$L$511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9-4478-A4F7-A19AB543DED4}"/>
            </c:ext>
          </c:extLst>
        </c:ser>
        <c:ser>
          <c:idx val="1"/>
          <c:order val="1"/>
          <c:tx>
            <c:strRef>
              <c:f>'Survey Trend tables (Trust)'!$F$512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(Trust)'!$H$512:$L$512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29-4478-A4F7-A19AB543DED4}"/>
            </c:ext>
          </c:extLst>
        </c:ser>
        <c:ser>
          <c:idx val="2"/>
          <c:order val="2"/>
          <c:tx>
            <c:strRef>
              <c:f>'Survey Trend tables (Trust)'!$F$513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(Trust)'!$H$513:$L$513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9-4478-A4F7-A19AB543DED4}"/>
            </c:ext>
          </c:extLst>
        </c:ser>
        <c:ser>
          <c:idx val="3"/>
          <c:order val="3"/>
          <c:tx>
            <c:strRef>
              <c:f>'Survey Trend tables (Trust)'!$F$514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(Trust)'!$H$514:$L$514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9-4478-A4F7-A19AB543DED4}"/>
            </c:ext>
          </c:extLst>
        </c:ser>
        <c:ser>
          <c:idx val="4"/>
          <c:order val="4"/>
          <c:tx>
            <c:strRef>
              <c:f>'Survey Trend tables (Trust)'!$F$515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(Trust)'!$H$515:$L$515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29-4478-A4F7-A19AB543D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0886240055798563"/>
          <c:h val="0.86383663450595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460904873840307"/>
          <c:y val="0.11294919903515666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(Trust)'!$F$519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(Trust)'!$H$519:$L$519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FF-4992-AF8B-7334C49E2416}"/>
            </c:ext>
          </c:extLst>
        </c:ser>
        <c:ser>
          <c:idx val="1"/>
          <c:order val="1"/>
          <c:tx>
            <c:strRef>
              <c:f>'Survey Trend tables (Trust)'!$F$520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(Trust)'!$H$520:$L$520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FF-4992-AF8B-7334C49E2416}"/>
            </c:ext>
          </c:extLst>
        </c:ser>
        <c:ser>
          <c:idx val="2"/>
          <c:order val="2"/>
          <c:tx>
            <c:strRef>
              <c:f>'Survey Trend tables (Trust)'!$F$521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(Trust)'!$H$521:$L$521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FF-4992-AF8B-7334C49E2416}"/>
            </c:ext>
          </c:extLst>
        </c:ser>
        <c:ser>
          <c:idx val="3"/>
          <c:order val="3"/>
          <c:tx>
            <c:strRef>
              <c:f>'Survey Trend tables (Trust)'!$F$522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(Trust)'!$H$522:$L$522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FF-4992-AF8B-7334C49E2416}"/>
            </c:ext>
          </c:extLst>
        </c:ser>
        <c:ser>
          <c:idx val="4"/>
          <c:order val="4"/>
          <c:tx>
            <c:strRef>
              <c:f>'Survey Trend tables (Trust)'!$F$523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(Trust)'!$H$523:$L$523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FF-4992-AF8B-7334C49E2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0489019349652746"/>
          <c:h val="0.86383663450595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6584315088"/>
          <c:y val="0.1035598705501618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(Trust)'!$F$135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(Trust)'!$H$135:$L$135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6D-42B7-A6F1-E0FD9584D6B7}"/>
            </c:ext>
          </c:extLst>
        </c:ser>
        <c:ser>
          <c:idx val="1"/>
          <c:order val="1"/>
          <c:tx>
            <c:strRef>
              <c:f>'Survey Trend tables (Trust)'!$F$136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(Trust)'!$H$136:$L$136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D-42B7-A6F1-E0FD9584D6B7}"/>
            </c:ext>
          </c:extLst>
        </c:ser>
        <c:ser>
          <c:idx val="2"/>
          <c:order val="2"/>
          <c:tx>
            <c:strRef>
              <c:f>'Survey Trend tables (Trust)'!$F$137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(Trust)'!$H$137:$L$137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D-42B7-A6F1-E0FD9584D6B7}"/>
            </c:ext>
          </c:extLst>
        </c:ser>
        <c:ser>
          <c:idx val="3"/>
          <c:order val="3"/>
          <c:tx>
            <c:strRef>
              <c:f>'Survey Trend tables (Trust)'!$F$138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(Trust)'!$H$138:$L$138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9C-4130-9773-0A64BC748A09}"/>
            </c:ext>
          </c:extLst>
        </c:ser>
        <c:ser>
          <c:idx val="4"/>
          <c:order val="4"/>
          <c:tx>
            <c:strRef>
              <c:f>'Survey Trend tables (Trust)'!$F$139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(Trust)'!$H$139:$L$139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D-4F76-A799-EDF3CEBD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9613631662015E-3"/>
          <c:y val="0.11713244582291289"/>
          <c:w val="0.21316447441595424"/>
          <c:h val="0.882867604892101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8460904873840307"/>
          <c:y val="0.11294919903515666"/>
          <c:w val="0.60092100550726801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(Trust)'!$F$527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(Trust)'!$H$527:$L$527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E-45CE-B184-7A69B8772769}"/>
            </c:ext>
          </c:extLst>
        </c:ser>
        <c:ser>
          <c:idx val="1"/>
          <c:order val="1"/>
          <c:tx>
            <c:strRef>
              <c:f>'Survey Trend tables (Trust)'!$F$528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(Trust)'!$H$528:$L$528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E-45CE-B184-7A69B8772769}"/>
            </c:ext>
          </c:extLst>
        </c:ser>
        <c:ser>
          <c:idx val="2"/>
          <c:order val="2"/>
          <c:tx>
            <c:strRef>
              <c:f>'Survey Trend tables (Trust)'!$F$529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(Trust)'!$H$529:$L$529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E-45CE-B184-7A69B8772769}"/>
            </c:ext>
          </c:extLst>
        </c:ser>
        <c:ser>
          <c:idx val="3"/>
          <c:order val="3"/>
          <c:tx>
            <c:strRef>
              <c:f>'Survey Trend tables (Trust)'!$F$530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(Trust)'!$H$530:$L$530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4E-45CE-B184-7A69B8772769}"/>
            </c:ext>
          </c:extLst>
        </c:ser>
        <c:ser>
          <c:idx val="4"/>
          <c:order val="4"/>
          <c:tx>
            <c:strRef>
              <c:f>'Survey Trend tables (Trust)'!$F$531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(Trust)'!$H$531:$L$531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4E-45CE-B184-7A69B877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4.733574362772764E-3"/>
          <c:y val="0.13616326748041949"/>
          <c:w val="0.22236764462538988"/>
          <c:h val="0.863836993797079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75744551511899"/>
          <c:y val="6.6430223677631697E-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(Trust)'!$F$570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(Trust)'!$H$570:$L$570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9E-4F1A-B74F-CAC7B086C7A4}"/>
            </c:ext>
          </c:extLst>
        </c:ser>
        <c:ser>
          <c:idx val="1"/>
          <c:order val="1"/>
          <c:tx>
            <c:strRef>
              <c:f>'Survey Trend tables (Trust)'!$F$571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(Trust)'!$H$571:$L$571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9E-4F1A-B74F-CAC7B086C7A4}"/>
            </c:ext>
          </c:extLst>
        </c:ser>
        <c:ser>
          <c:idx val="2"/>
          <c:order val="2"/>
          <c:tx>
            <c:strRef>
              <c:f>'Survey Trend tables (Trust)'!$F$572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(Trust)'!$H$572:$L$572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E-4F1A-B74F-CAC7B086C7A4}"/>
            </c:ext>
          </c:extLst>
        </c:ser>
        <c:ser>
          <c:idx val="3"/>
          <c:order val="3"/>
          <c:tx>
            <c:strRef>
              <c:f>'Survey Trend tables (Trust)'!$F$573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(Trust)'!$H$573:$L$573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9E-4F1A-B74F-CAC7B086C7A4}"/>
            </c:ext>
          </c:extLst>
        </c:ser>
        <c:ser>
          <c:idx val="4"/>
          <c:order val="4"/>
          <c:tx>
            <c:strRef>
              <c:f>'Survey Trend tables (Trust)'!$F$574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(Trust)'!$H$574:$L$574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9E-4F1A-B74F-CAC7B086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8540173734532114"/>
          <c:h val="0.9659008204313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(Trust)'!$F$578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(Trust)'!$H$578:$L$578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EF-43D9-ACB2-4BFB17C9BC74}"/>
            </c:ext>
          </c:extLst>
        </c:ser>
        <c:ser>
          <c:idx val="1"/>
          <c:order val="1"/>
          <c:tx>
            <c:strRef>
              <c:f>'Survey Trend tables (Trust)'!$F$579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(Trust)'!$H$579:$L$579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F-43D9-ACB2-4BFB17C9BC74}"/>
            </c:ext>
          </c:extLst>
        </c:ser>
        <c:ser>
          <c:idx val="2"/>
          <c:order val="2"/>
          <c:tx>
            <c:strRef>
              <c:f>'Survey Trend tables (Trust)'!$F$580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(Trust)'!$H$580:$L$580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EF-43D9-ACB2-4BFB17C9BC74}"/>
            </c:ext>
          </c:extLst>
        </c:ser>
        <c:ser>
          <c:idx val="3"/>
          <c:order val="3"/>
          <c:tx>
            <c:strRef>
              <c:f>'Survey Trend tables (Trust)'!$F$581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(Trust)'!$H$581:$L$581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EF-43D9-ACB2-4BFB17C9BC74}"/>
            </c:ext>
          </c:extLst>
        </c:ser>
        <c:ser>
          <c:idx val="4"/>
          <c:order val="4"/>
          <c:tx>
            <c:strRef>
              <c:f>'Survey Trend tables (Trust)'!$F$582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(Trust)'!$H$582:$L$582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EF-43D9-ACB2-4BFB17C9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20149530815386468"/>
          <c:h val="0.96590070781947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(Trust)'!$F$586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(Trust)'!$H$586:$L$586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85-4095-BEA0-4D6E0AED309B}"/>
            </c:ext>
          </c:extLst>
        </c:ser>
        <c:ser>
          <c:idx val="1"/>
          <c:order val="1"/>
          <c:tx>
            <c:strRef>
              <c:f>'Survey Trend tables (Trust)'!$F$587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(Trust)'!$H$587:$L$587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5-4095-BEA0-4D6E0AED309B}"/>
            </c:ext>
          </c:extLst>
        </c:ser>
        <c:ser>
          <c:idx val="2"/>
          <c:order val="2"/>
          <c:tx>
            <c:strRef>
              <c:f>'Survey Trend tables (Trust)'!$F$588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(Trust)'!$H$588:$L$588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85-4095-BEA0-4D6E0AED309B}"/>
            </c:ext>
          </c:extLst>
        </c:ser>
        <c:ser>
          <c:idx val="3"/>
          <c:order val="3"/>
          <c:tx>
            <c:strRef>
              <c:f>'Survey Trend tables (Trust)'!$F$589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(Trust)'!$H$589:$L$589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85-4095-BEA0-4D6E0AED309B}"/>
            </c:ext>
          </c:extLst>
        </c:ser>
        <c:ser>
          <c:idx val="4"/>
          <c:order val="4"/>
          <c:tx>
            <c:strRef>
              <c:f>'Survey Trend tables (Trust)'!$F$590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(Trust)'!$H$590:$L$590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85-4095-BEA0-4D6E0AED309B}"/>
            </c:ext>
          </c:extLst>
        </c:ser>
        <c:ser>
          <c:idx val="5"/>
          <c:order val="5"/>
          <c:tx>
            <c:strRef>
              <c:f>'Survey Trend tables (Trust)'!$F$591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(Trust)'!$H$591:$L$591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85-4095-BEA0-4D6E0AED3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9876437736326669"/>
          <c:h val="0.96590070781947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(Trust)'!$F$594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(Trust)'!$H$594:$L$594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A6-4C20-9FE5-0DE3BD04A093}"/>
            </c:ext>
          </c:extLst>
        </c:ser>
        <c:ser>
          <c:idx val="1"/>
          <c:order val="1"/>
          <c:tx>
            <c:strRef>
              <c:f>'Survey Trend tables (Trust)'!$F$595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(Trust)'!$H$595:$L$595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6-4C20-9FE5-0DE3BD04A093}"/>
            </c:ext>
          </c:extLst>
        </c:ser>
        <c:ser>
          <c:idx val="2"/>
          <c:order val="2"/>
          <c:tx>
            <c:strRef>
              <c:f>'Survey Trend tables (Trust)'!$F$596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(Trust)'!$H$596:$L$596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A6-4C20-9FE5-0DE3BD04A093}"/>
            </c:ext>
          </c:extLst>
        </c:ser>
        <c:ser>
          <c:idx val="3"/>
          <c:order val="3"/>
          <c:tx>
            <c:strRef>
              <c:f>'Survey Trend tables (Trust)'!$F$597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(Trust)'!$H$597:$L$597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A6-4C20-9FE5-0DE3BD04A093}"/>
            </c:ext>
          </c:extLst>
        </c:ser>
        <c:ser>
          <c:idx val="4"/>
          <c:order val="4"/>
          <c:tx>
            <c:strRef>
              <c:f>'Survey Trend tables (Trust)'!$F$598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(Trust)'!$H$598:$L$598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A6-4C20-9FE5-0DE3BD04A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935069143226103"/>
          <c:h val="0.96590063339628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(Trust)'!$F$602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(Trust)'!$H$602:$L$602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2-46BA-B7B3-95E827E9B462}"/>
            </c:ext>
          </c:extLst>
        </c:ser>
        <c:ser>
          <c:idx val="1"/>
          <c:order val="1"/>
          <c:tx>
            <c:strRef>
              <c:f>'Survey Trend tables (Trust)'!$F$603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(Trust)'!$H$603:$L$603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2-46BA-B7B3-95E827E9B462}"/>
            </c:ext>
          </c:extLst>
        </c:ser>
        <c:ser>
          <c:idx val="2"/>
          <c:order val="2"/>
          <c:tx>
            <c:strRef>
              <c:f>'Survey Trend tables (Trust)'!$F$604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(Trust)'!$H$604:$L$604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2-46BA-B7B3-95E827E9B462}"/>
            </c:ext>
          </c:extLst>
        </c:ser>
        <c:ser>
          <c:idx val="3"/>
          <c:order val="3"/>
          <c:tx>
            <c:strRef>
              <c:f>'Survey Trend tables (Trust)'!$F$605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(Trust)'!$H$605:$L$605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2-46BA-B7B3-95E827E9B462}"/>
            </c:ext>
          </c:extLst>
        </c:ser>
        <c:ser>
          <c:idx val="4"/>
          <c:order val="4"/>
          <c:tx>
            <c:strRef>
              <c:f>'Survey Trend tables (Trust)'!$F$606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(Trust)'!$H$606:$L$606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2-46BA-B7B3-95E827E9B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20326166405619631"/>
          <c:h val="0.965900745225811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(Trust)'!$F$610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(Trust)'!$H$610:$L$610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98-4255-9363-3B454D937C55}"/>
            </c:ext>
          </c:extLst>
        </c:ser>
        <c:ser>
          <c:idx val="1"/>
          <c:order val="1"/>
          <c:tx>
            <c:strRef>
              <c:f>'Survey Trend tables (Trust)'!$F$611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(Trust)'!$H$611:$L$611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8-4255-9363-3B454D937C55}"/>
            </c:ext>
          </c:extLst>
        </c:ser>
        <c:ser>
          <c:idx val="2"/>
          <c:order val="2"/>
          <c:tx>
            <c:strRef>
              <c:f>'Survey Trend tables (Trust)'!$F$612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(Trust)'!$H$612:$L$612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98-4255-9363-3B454D937C55}"/>
            </c:ext>
          </c:extLst>
        </c:ser>
        <c:ser>
          <c:idx val="3"/>
          <c:order val="3"/>
          <c:tx>
            <c:strRef>
              <c:f>'Survey Trend tables (Trust)'!$F$613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(Trust)'!$H$613:$L$613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98-4255-9363-3B454D937C55}"/>
            </c:ext>
          </c:extLst>
        </c:ser>
        <c:ser>
          <c:idx val="4"/>
          <c:order val="4"/>
          <c:tx>
            <c:strRef>
              <c:f>'Survey Trend tables (Trust)'!$F$614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(Trust)'!$H$614:$L$614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98-4255-9363-3B454D93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6508551268055754"/>
          <c:h val="0.965900820431388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(Trust)'!$F$618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(Trust)'!$H$618:$L$618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0-40C1-86A7-DFAAC6802B11}"/>
            </c:ext>
          </c:extLst>
        </c:ser>
        <c:ser>
          <c:idx val="1"/>
          <c:order val="1"/>
          <c:tx>
            <c:strRef>
              <c:f>'Survey Trend tables (Trust)'!$F$619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(Trust)'!$H$619:$L$619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0-40C1-86A7-DFAAC6802B11}"/>
            </c:ext>
          </c:extLst>
        </c:ser>
        <c:ser>
          <c:idx val="2"/>
          <c:order val="2"/>
          <c:tx>
            <c:strRef>
              <c:f>'Survey Trend tables (Trust)'!$F$620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(Trust)'!$H$620:$L$620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0-40C1-86A7-DFAAC6802B11}"/>
            </c:ext>
          </c:extLst>
        </c:ser>
        <c:ser>
          <c:idx val="3"/>
          <c:order val="3"/>
          <c:tx>
            <c:strRef>
              <c:f>'Survey Trend tables (Trust)'!$F$621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(Trust)'!$H$621:$L$621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0-40C1-86A7-DFAAC6802B11}"/>
            </c:ext>
          </c:extLst>
        </c:ser>
        <c:ser>
          <c:idx val="4"/>
          <c:order val="4"/>
          <c:tx>
            <c:strRef>
              <c:f>'Survey Trend tables (Trust)'!$F$622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(Trust)'!$H$622:$L$622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0-40C1-86A7-DFAAC680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811596816808265"/>
          <c:h val="0.96590070781947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0355353763554852"/>
          <c:y val="0.11294961369265462"/>
          <c:w val="0.57223309778747733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(Trust)'!$F$626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(Trust)'!$H$626:$L$626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A-496D-8D3F-9BDEC7B74A14}"/>
            </c:ext>
          </c:extLst>
        </c:ser>
        <c:ser>
          <c:idx val="1"/>
          <c:order val="1"/>
          <c:tx>
            <c:strRef>
              <c:f>'Survey Trend tables (Trust)'!$F$627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(Trust)'!$H$627:$L$627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A-496D-8D3F-9BDEC7B74A14}"/>
            </c:ext>
          </c:extLst>
        </c:ser>
        <c:ser>
          <c:idx val="2"/>
          <c:order val="2"/>
          <c:tx>
            <c:strRef>
              <c:f>'Survey Trend tables (Trust)'!$F$628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(Trust)'!$H$628:$L$628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A-496D-8D3F-9BDEC7B74A14}"/>
            </c:ext>
          </c:extLst>
        </c:ser>
        <c:ser>
          <c:idx val="3"/>
          <c:order val="3"/>
          <c:tx>
            <c:strRef>
              <c:f>'Survey Trend tables (Trust)'!$F$629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(Trust)'!$H$629:$L$629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8A-496D-8D3F-9BDEC7B74A14}"/>
            </c:ext>
          </c:extLst>
        </c:ser>
        <c:ser>
          <c:idx val="4"/>
          <c:order val="4"/>
          <c:tx>
            <c:strRef>
              <c:f>'Survey Trend tables (Trust)'!$F$630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(Trust)'!$H$630:$L$630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8A-496D-8D3F-9BDEC7B74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2.6627765648545292E-2"/>
          <c:y val="3.4098998196068112E-2"/>
          <c:w val="0.19661637654376307"/>
          <c:h val="0.965900858232003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6584315088"/>
          <c:y val="0.1035598705501618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(Trust)'!$F$143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(Trust)'!$H$143:$L$143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59-4691-BFB6-86FF33FC22C1}"/>
            </c:ext>
          </c:extLst>
        </c:ser>
        <c:ser>
          <c:idx val="1"/>
          <c:order val="1"/>
          <c:tx>
            <c:strRef>
              <c:f>'Survey Trend tables (Trust)'!$F$144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(Trust)'!$H$144:$L$144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9-4691-BFB6-86FF33FC22C1}"/>
            </c:ext>
          </c:extLst>
        </c:ser>
        <c:ser>
          <c:idx val="2"/>
          <c:order val="2"/>
          <c:tx>
            <c:strRef>
              <c:f>'Survey Trend tables (Trust)'!$F$145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(Trust)'!$H$145:$L$145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BF-422F-8E61-F5B1A9C43873}"/>
            </c:ext>
          </c:extLst>
        </c:ser>
        <c:ser>
          <c:idx val="3"/>
          <c:order val="3"/>
          <c:tx>
            <c:strRef>
              <c:f>'Survey Trend tables (Trust)'!$F$146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(Trust)'!$H$146:$L$146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C2-4AE4-AA98-4190747254B0}"/>
            </c:ext>
          </c:extLst>
        </c:ser>
        <c:ser>
          <c:idx val="4"/>
          <c:order val="4"/>
          <c:tx>
            <c:strRef>
              <c:f>'Survey Trend tables (Trust)'!$F$147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(Trust)'!$H$147:$L$147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CF-4D88-87D0-7B36590A5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3.118885207052966E-3"/>
          <c:y val="9.8352741118627782E-2"/>
          <c:w val="0.22673605786192219"/>
          <c:h val="0.901647337912399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4745453374602647"/>
          <c:y val="0.11294961369265462"/>
          <c:w val="0.62833205121515612"/>
          <c:h val="0.70825255062668768"/>
        </c:manualLayout>
      </c:layout>
      <c:lineChart>
        <c:grouping val="standard"/>
        <c:varyColors val="0"/>
        <c:ser>
          <c:idx val="0"/>
          <c:order val="0"/>
          <c:tx>
            <c:strRef>
              <c:f>'Survey Trend tables (Trust)'!$F$227</c:f>
              <c:strCache>
                <c:ptCount val="1"/>
                <c:pt idx="0">
                  <c:v>Service Line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(Trust)'!$H$227:$L$227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1-45C6-957B-B2E8C8538EBB}"/>
            </c:ext>
          </c:extLst>
        </c:ser>
        <c:ser>
          <c:idx val="1"/>
          <c:order val="1"/>
          <c:tx>
            <c:strRef>
              <c:f>'Survey Trend tables (Trust)'!$F$228</c:f>
              <c:strCache>
                <c:ptCount val="1"/>
                <c:pt idx="0">
                  <c:v>Service Line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(Trust)'!$H$228:$L$228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1-45C6-957B-B2E8C8538EBB}"/>
            </c:ext>
          </c:extLst>
        </c:ser>
        <c:ser>
          <c:idx val="2"/>
          <c:order val="2"/>
          <c:tx>
            <c:strRef>
              <c:f>'Survey Trend tables (Trust)'!$F$229</c:f>
              <c:strCache>
                <c:ptCount val="1"/>
                <c:pt idx="0">
                  <c:v>Service Line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(Trust)'!$H$229:$L$229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1-45C6-957B-B2E8C8538EBB}"/>
            </c:ext>
          </c:extLst>
        </c:ser>
        <c:ser>
          <c:idx val="3"/>
          <c:order val="3"/>
          <c:tx>
            <c:strRef>
              <c:f>'Survey Trend tables (Trust)'!$F$230</c:f>
              <c:strCache>
                <c:ptCount val="1"/>
                <c:pt idx="0">
                  <c:v>Service Line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(Trust)'!$H$230:$L$230</c:f>
              <c:numCache>
                <c:formatCode>0%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C-42A2-B7A7-4F4CCADFBA31}"/>
            </c:ext>
          </c:extLst>
        </c:ser>
        <c:ser>
          <c:idx val="4"/>
          <c:order val="4"/>
          <c:tx>
            <c:strRef>
              <c:f>'Survey Trend tables (Trust)'!$F$231</c:f>
              <c:strCache>
                <c:ptCount val="1"/>
                <c:pt idx="0">
                  <c:v>Service Line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'Survey Trend tables (Trust)'!$H$7:$L$7</c:f>
              <c:numCache>
                <c:formatCode>yyyy</c:formatCode>
                <c:ptCount val="5"/>
                <c:pt idx="0">
                  <c:v>43070</c:v>
                </c:pt>
                <c:pt idx="1">
                  <c:v>43435</c:v>
                </c:pt>
                <c:pt idx="2">
                  <c:v>43800</c:v>
                </c:pt>
                <c:pt idx="3">
                  <c:v>44166</c:v>
                </c:pt>
                <c:pt idx="4">
                  <c:v>44531</c:v>
                </c:pt>
              </c:numCache>
            </c:numRef>
          </c:cat>
          <c:val>
            <c:numRef>
              <c:f>'Survey Trend tables (Trust)'!$H$231:$L$231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2D-4AE7-ACF7-C60407C5A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9973240"/>
        <c:axId val="1159970944"/>
      </c:lineChart>
      <c:dateAx>
        <c:axId val="11599732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0944"/>
        <c:crosses val="autoZero"/>
        <c:auto val="1"/>
        <c:lblOffset val="100"/>
        <c:baseTimeUnit val="years"/>
        <c:majorUnit val="1"/>
        <c:majorTimeUnit val="years"/>
      </c:dateAx>
      <c:valAx>
        <c:axId val="1159970944"/>
        <c:scaling>
          <c:orientation val="minMax"/>
          <c:max val="1"/>
          <c:min val="0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973240"/>
        <c:crosses val="autoZero"/>
        <c:crossBetween val="between"/>
        <c:majorUnit val="0.2"/>
      </c:val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5.0707527777098969E-3"/>
          <c:y val="0.1071790414044444"/>
          <c:w val="0.2734667516249194"/>
          <c:h val="0.892821026963933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png"/><Relationship Id="rId18" Type="http://schemas.openxmlformats.org/officeDocument/2006/relationships/chart" Target="../charts/chart20.xml"/><Relationship Id="rId26" Type="http://schemas.openxmlformats.org/officeDocument/2006/relationships/chart" Target="../charts/chart28.xml"/><Relationship Id="rId39" Type="http://schemas.openxmlformats.org/officeDocument/2006/relationships/chart" Target="../charts/chart41.xml"/><Relationship Id="rId21" Type="http://schemas.openxmlformats.org/officeDocument/2006/relationships/chart" Target="../charts/chart23.xml"/><Relationship Id="rId34" Type="http://schemas.openxmlformats.org/officeDocument/2006/relationships/chart" Target="../charts/chart36.xml"/><Relationship Id="rId42" Type="http://schemas.openxmlformats.org/officeDocument/2006/relationships/chart" Target="../charts/chart44.xml"/><Relationship Id="rId47" Type="http://schemas.openxmlformats.org/officeDocument/2006/relationships/chart" Target="../charts/chart49.xml"/><Relationship Id="rId50" Type="http://schemas.openxmlformats.org/officeDocument/2006/relationships/chart" Target="../charts/chart52.xml"/><Relationship Id="rId55" Type="http://schemas.openxmlformats.org/officeDocument/2006/relationships/chart" Target="../charts/chart57.xml"/><Relationship Id="rId63" Type="http://schemas.openxmlformats.org/officeDocument/2006/relationships/chart" Target="../charts/chart65.xml"/><Relationship Id="rId68" Type="http://schemas.openxmlformats.org/officeDocument/2006/relationships/chart" Target="../charts/chart70.xml"/><Relationship Id="rId76" Type="http://schemas.openxmlformats.org/officeDocument/2006/relationships/chart" Target="../charts/chart78.xml"/><Relationship Id="rId7" Type="http://schemas.openxmlformats.org/officeDocument/2006/relationships/chart" Target="../charts/chart10.xml"/><Relationship Id="rId71" Type="http://schemas.openxmlformats.org/officeDocument/2006/relationships/chart" Target="../charts/chart73.xml"/><Relationship Id="rId2" Type="http://schemas.openxmlformats.org/officeDocument/2006/relationships/chart" Target="../charts/chart5.xml"/><Relationship Id="rId16" Type="http://schemas.openxmlformats.org/officeDocument/2006/relationships/chart" Target="../charts/chart18.xml"/><Relationship Id="rId29" Type="http://schemas.openxmlformats.org/officeDocument/2006/relationships/chart" Target="../charts/chart31.xml"/><Relationship Id="rId11" Type="http://schemas.openxmlformats.org/officeDocument/2006/relationships/chart" Target="../charts/chart14.xml"/><Relationship Id="rId24" Type="http://schemas.openxmlformats.org/officeDocument/2006/relationships/chart" Target="../charts/chart26.xml"/><Relationship Id="rId32" Type="http://schemas.openxmlformats.org/officeDocument/2006/relationships/chart" Target="../charts/chart34.xml"/><Relationship Id="rId37" Type="http://schemas.openxmlformats.org/officeDocument/2006/relationships/chart" Target="../charts/chart39.xml"/><Relationship Id="rId40" Type="http://schemas.openxmlformats.org/officeDocument/2006/relationships/chart" Target="../charts/chart42.xml"/><Relationship Id="rId45" Type="http://schemas.openxmlformats.org/officeDocument/2006/relationships/chart" Target="../charts/chart47.xml"/><Relationship Id="rId53" Type="http://schemas.openxmlformats.org/officeDocument/2006/relationships/chart" Target="../charts/chart55.xml"/><Relationship Id="rId58" Type="http://schemas.openxmlformats.org/officeDocument/2006/relationships/chart" Target="../charts/chart60.xml"/><Relationship Id="rId66" Type="http://schemas.openxmlformats.org/officeDocument/2006/relationships/chart" Target="../charts/chart68.xml"/><Relationship Id="rId74" Type="http://schemas.openxmlformats.org/officeDocument/2006/relationships/chart" Target="../charts/chart76.xml"/><Relationship Id="rId5" Type="http://schemas.openxmlformats.org/officeDocument/2006/relationships/chart" Target="../charts/chart8.xml"/><Relationship Id="rId15" Type="http://schemas.openxmlformats.org/officeDocument/2006/relationships/chart" Target="../charts/chart17.xml"/><Relationship Id="rId23" Type="http://schemas.openxmlformats.org/officeDocument/2006/relationships/chart" Target="../charts/chart25.xml"/><Relationship Id="rId28" Type="http://schemas.openxmlformats.org/officeDocument/2006/relationships/chart" Target="../charts/chart30.xml"/><Relationship Id="rId36" Type="http://schemas.openxmlformats.org/officeDocument/2006/relationships/chart" Target="../charts/chart38.xml"/><Relationship Id="rId49" Type="http://schemas.openxmlformats.org/officeDocument/2006/relationships/chart" Target="../charts/chart51.xml"/><Relationship Id="rId57" Type="http://schemas.openxmlformats.org/officeDocument/2006/relationships/chart" Target="../charts/chart59.xml"/><Relationship Id="rId61" Type="http://schemas.openxmlformats.org/officeDocument/2006/relationships/chart" Target="../charts/chart63.xml"/><Relationship Id="rId10" Type="http://schemas.openxmlformats.org/officeDocument/2006/relationships/chart" Target="../charts/chart13.xml"/><Relationship Id="rId19" Type="http://schemas.openxmlformats.org/officeDocument/2006/relationships/chart" Target="../charts/chart21.xml"/><Relationship Id="rId31" Type="http://schemas.openxmlformats.org/officeDocument/2006/relationships/chart" Target="../charts/chart33.xml"/><Relationship Id="rId44" Type="http://schemas.openxmlformats.org/officeDocument/2006/relationships/chart" Target="../charts/chart46.xml"/><Relationship Id="rId52" Type="http://schemas.openxmlformats.org/officeDocument/2006/relationships/chart" Target="../charts/chart54.xml"/><Relationship Id="rId60" Type="http://schemas.openxmlformats.org/officeDocument/2006/relationships/chart" Target="../charts/chart62.xml"/><Relationship Id="rId65" Type="http://schemas.openxmlformats.org/officeDocument/2006/relationships/chart" Target="../charts/chart67.xml"/><Relationship Id="rId73" Type="http://schemas.openxmlformats.org/officeDocument/2006/relationships/chart" Target="../charts/chart75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6.xml"/><Relationship Id="rId22" Type="http://schemas.openxmlformats.org/officeDocument/2006/relationships/chart" Target="../charts/chart24.xml"/><Relationship Id="rId27" Type="http://schemas.openxmlformats.org/officeDocument/2006/relationships/chart" Target="../charts/chart29.xml"/><Relationship Id="rId30" Type="http://schemas.openxmlformats.org/officeDocument/2006/relationships/chart" Target="../charts/chart32.xml"/><Relationship Id="rId35" Type="http://schemas.openxmlformats.org/officeDocument/2006/relationships/chart" Target="../charts/chart37.xml"/><Relationship Id="rId43" Type="http://schemas.openxmlformats.org/officeDocument/2006/relationships/chart" Target="../charts/chart45.xml"/><Relationship Id="rId48" Type="http://schemas.openxmlformats.org/officeDocument/2006/relationships/chart" Target="../charts/chart50.xml"/><Relationship Id="rId56" Type="http://schemas.openxmlformats.org/officeDocument/2006/relationships/chart" Target="../charts/chart58.xml"/><Relationship Id="rId64" Type="http://schemas.openxmlformats.org/officeDocument/2006/relationships/chart" Target="../charts/chart66.xml"/><Relationship Id="rId69" Type="http://schemas.openxmlformats.org/officeDocument/2006/relationships/chart" Target="../charts/chart71.xml"/><Relationship Id="rId8" Type="http://schemas.openxmlformats.org/officeDocument/2006/relationships/chart" Target="../charts/chart11.xml"/><Relationship Id="rId51" Type="http://schemas.openxmlformats.org/officeDocument/2006/relationships/chart" Target="../charts/chart53.xml"/><Relationship Id="rId72" Type="http://schemas.openxmlformats.org/officeDocument/2006/relationships/chart" Target="../charts/chart74.xml"/><Relationship Id="rId3" Type="http://schemas.openxmlformats.org/officeDocument/2006/relationships/chart" Target="../charts/chart6.xml"/><Relationship Id="rId12" Type="http://schemas.openxmlformats.org/officeDocument/2006/relationships/chart" Target="../charts/chart15.xml"/><Relationship Id="rId17" Type="http://schemas.openxmlformats.org/officeDocument/2006/relationships/chart" Target="../charts/chart19.xml"/><Relationship Id="rId25" Type="http://schemas.openxmlformats.org/officeDocument/2006/relationships/chart" Target="../charts/chart27.xml"/><Relationship Id="rId33" Type="http://schemas.openxmlformats.org/officeDocument/2006/relationships/chart" Target="../charts/chart35.xml"/><Relationship Id="rId38" Type="http://schemas.openxmlformats.org/officeDocument/2006/relationships/chart" Target="../charts/chart40.xml"/><Relationship Id="rId46" Type="http://schemas.openxmlformats.org/officeDocument/2006/relationships/chart" Target="../charts/chart48.xml"/><Relationship Id="rId59" Type="http://schemas.openxmlformats.org/officeDocument/2006/relationships/chart" Target="../charts/chart61.xml"/><Relationship Id="rId67" Type="http://schemas.openxmlformats.org/officeDocument/2006/relationships/chart" Target="../charts/chart69.xml"/><Relationship Id="rId20" Type="http://schemas.openxmlformats.org/officeDocument/2006/relationships/chart" Target="../charts/chart22.xml"/><Relationship Id="rId41" Type="http://schemas.openxmlformats.org/officeDocument/2006/relationships/chart" Target="../charts/chart43.xml"/><Relationship Id="rId54" Type="http://schemas.openxmlformats.org/officeDocument/2006/relationships/chart" Target="../charts/chart56.xml"/><Relationship Id="rId62" Type="http://schemas.openxmlformats.org/officeDocument/2006/relationships/chart" Target="../charts/chart64.xml"/><Relationship Id="rId70" Type="http://schemas.openxmlformats.org/officeDocument/2006/relationships/chart" Target="../charts/chart72.xml"/><Relationship Id="rId75" Type="http://schemas.openxmlformats.org/officeDocument/2006/relationships/chart" Target="../charts/chart77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18</xdr:col>
      <xdr:colOff>474059</xdr:colOff>
      <xdr:row>3</xdr:row>
      <xdr:rowOff>135420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137E0-2CC3-4267-AA2D-25F97F53F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0" y="1085850"/>
          <a:ext cx="1091279" cy="438950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6</xdr:row>
      <xdr:rowOff>314326</xdr:rowOff>
    </xdr:from>
    <xdr:to>
      <xdr:col>7</xdr:col>
      <xdr:colOff>266700</xdr:colOff>
      <xdr:row>15</xdr:row>
      <xdr:rowOff>76199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15E98EB-AAC9-40E1-AC2C-C0B1F09AC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1552576"/>
          <a:ext cx="1828800" cy="1781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1799</xdr:colOff>
      <xdr:row>5</xdr:row>
      <xdr:rowOff>85355</xdr:rowOff>
    </xdr:from>
    <xdr:to>
      <xdr:col>18</xdr:col>
      <xdr:colOff>595682</xdr:colOff>
      <xdr:row>20</xdr:row>
      <xdr:rowOff>85619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A527CE9-CB9F-411D-BF08-48CF1D9B9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558058</xdr:colOff>
      <xdr:row>22</xdr:row>
      <xdr:rowOff>29105</xdr:rowOff>
    </xdr:from>
    <xdr:to>
      <xdr:col>18</xdr:col>
      <xdr:colOff>514773</xdr:colOff>
      <xdr:row>36</xdr:row>
      <xdr:rowOff>69851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F827B52-69E2-4E0A-8B87-3D93BC1DAC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34713</xdr:colOff>
      <xdr:row>40</xdr:row>
      <xdr:rowOff>129963</xdr:rowOff>
    </xdr:from>
    <xdr:to>
      <xdr:col>19</xdr:col>
      <xdr:colOff>100966</xdr:colOff>
      <xdr:row>57</xdr:row>
      <xdr:rowOff>17356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BF8D2C-4578-4142-A0F0-57D7F35B3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456988</xdr:colOff>
      <xdr:row>1</xdr:row>
      <xdr:rowOff>156844</xdr:rowOff>
    </xdr:from>
    <xdr:to>
      <xdr:col>20</xdr:col>
      <xdr:colOff>324410</xdr:colOff>
      <xdr:row>3</xdr:row>
      <xdr:rowOff>94398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0237B6-9697-4E43-AC5A-0B0A2F307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85488" y="336761"/>
          <a:ext cx="1081754" cy="4271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26988</xdr:colOff>
      <xdr:row>0</xdr:row>
      <xdr:rowOff>134143</xdr:rowOff>
    </xdr:from>
    <xdr:to>
      <xdr:col>8</xdr:col>
      <xdr:colOff>1121907</xdr:colOff>
      <xdr:row>2</xdr:row>
      <xdr:rowOff>135447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DAE624-3E6B-4639-B167-260B1FF96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93269" y="134143"/>
          <a:ext cx="1094919" cy="4299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35719</xdr:colOff>
      <xdr:row>56</xdr:row>
      <xdr:rowOff>422434</xdr:rowOff>
    </xdr:from>
    <xdr:to>
      <xdr:col>23</xdr:col>
      <xdr:colOff>571500</xdr:colOff>
      <xdr:row>63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35A130-4A2F-4EDB-B000-79CF878F5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599598</xdr:colOff>
      <xdr:row>116</xdr:row>
      <xdr:rowOff>286226</xdr:rowOff>
    </xdr:from>
    <xdr:to>
      <xdr:col>23</xdr:col>
      <xdr:colOff>543401</xdr:colOff>
      <xdr:row>123</xdr:row>
      <xdr:rowOff>104298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236F8D-0B29-49BA-9B66-71C2BA46E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15875</xdr:colOff>
      <xdr:row>124</xdr:row>
      <xdr:rowOff>101917</xdr:rowOff>
    </xdr:from>
    <xdr:to>
      <xdr:col>23</xdr:col>
      <xdr:colOff>551496</xdr:colOff>
      <xdr:row>132</xdr:row>
      <xdr:rowOff>39052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32999CD-EB5D-4764-834B-7345E9696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107156</xdr:colOff>
      <xdr:row>133</xdr:row>
      <xdr:rowOff>0</xdr:rowOff>
    </xdr:from>
    <xdr:to>
      <xdr:col>23</xdr:col>
      <xdr:colOff>543402</xdr:colOff>
      <xdr:row>140</xdr:row>
      <xdr:rowOff>108108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7BD8D13-CC39-4DEC-AB9D-D5C2DCEEA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95250</xdr:colOff>
      <xdr:row>140</xdr:row>
      <xdr:rowOff>124777</xdr:rowOff>
    </xdr:from>
    <xdr:to>
      <xdr:col>23</xdr:col>
      <xdr:colOff>582931</xdr:colOff>
      <xdr:row>147</xdr:row>
      <xdr:rowOff>149679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4D2E433-3843-4F6A-8C33-3A4EAE15D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170497</xdr:colOff>
      <xdr:row>224</xdr:row>
      <xdr:rowOff>401002</xdr:rowOff>
    </xdr:from>
    <xdr:to>
      <xdr:col>23</xdr:col>
      <xdr:colOff>517685</xdr:colOff>
      <xdr:row>231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4E2990C-FFFF-47D8-BE62-2CCE0EE0C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140971</xdr:colOff>
      <xdr:row>256</xdr:row>
      <xdr:rowOff>122464</xdr:rowOff>
    </xdr:from>
    <xdr:to>
      <xdr:col>23</xdr:col>
      <xdr:colOff>567692</xdr:colOff>
      <xdr:row>262</xdr:row>
      <xdr:rowOff>149679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A816A65-3BFF-457A-8983-5D26E413E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119063</xdr:colOff>
      <xdr:row>273</xdr:row>
      <xdr:rowOff>83344</xdr:rowOff>
    </xdr:from>
    <xdr:to>
      <xdr:col>23</xdr:col>
      <xdr:colOff>543879</xdr:colOff>
      <xdr:row>281</xdr:row>
      <xdr:rowOff>10954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6B641CD-7B0D-4AF4-9323-4B4A79F3C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107157</xdr:colOff>
      <xdr:row>280</xdr:row>
      <xdr:rowOff>166688</xdr:rowOff>
    </xdr:from>
    <xdr:to>
      <xdr:col>23</xdr:col>
      <xdr:colOff>533878</xdr:colOff>
      <xdr:row>288</xdr:row>
      <xdr:rowOff>92393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66E27AE-A2C4-479B-A1F4-B3BC5CDEA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176075</xdr:colOff>
      <xdr:row>296</xdr:row>
      <xdr:rowOff>95249</xdr:rowOff>
    </xdr:from>
    <xdr:to>
      <xdr:col>23</xdr:col>
      <xdr:colOff>520406</xdr:colOff>
      <xdr:row>303</xdr:row>
      <xdr:rowOff>54427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5D18802B-A8D1-430A-AFC9-66F7A0D3D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136684</xdr:colOff>
      <xdr:row>535</xdr:row>
      <xdr:rowOff>402908</xdr:rowOff>
    </xdr:from>
    <xdr:to>
      <xdr:col>23</xdr:col>
      <xdr:colOff>561500</xdr:colOff>
      <xdr:row>542</xdr:row>
      <xdr:rowOff>121921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3370E818-0BAC-4417-B4B2-E0D03E27C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595631</xdr:colOff>
      <xdr:row>544</xdr:row>
      <xdr:rowOff>27781</xdr:rowOff>
    </xdr:from>
    <xdr:to>
      <xdr:col>23</xdr:col>
      <xdr:colOff>440057</xdr:colOff>
      <xdr:row>550</xdr:row>
      <xdr:rowOff>47625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12626BEF-C225-4BF8-A98E-ABD22ACA8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22</xdr:col>
      <xdr:colOff>0</xdr:colOff>
      <xdr:row>1</xdr:row>
      <xdr:rowOff>0</xdr:rowOff>
    </xdr:from>
    <xdr:to>
      <xdr:col>23</xdr:col>
      <xdr:colOff>474153</xdr:colOff>
      <xdr:row>4</xdr:row>
      <xdr:rowOff>7880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A262502-B712-43D5-B46B-15FBF3DD8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364200" y="180975"/>
          <a:ext cx="1087563" cy="427615"/>
        </a:xfrm>
        <a:prstGeom prst="rect">
          <a:avLst/>
        </a:prstGeom>
      </xdr:spPr>
    </xdr:pic>
    <xdr:clientData/>
  </xdr:twoCellAnchor>
  <xdr:twoCellAnchor>
    <xdr:from>
      <xdr:col>13</xdr:col>
      <xdr:colOff>58239</xdr:colOff>
      <xdr:row>289</xdr:row>
      <xdr:rowOff>50618</xdr:rowOff>
    </xdr:from>
    <xdr:to>
      <xdr:col>23</xdr:col>
      <xdr:colOff>483055</xdr:colOff>
      <xdr:row>295</xdr:row>
      <xdr:rowOff>136071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B7C8442D-128C-4E51-9F9D-BEDD31300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455023</xdr:colOff>
      <xdr:row>20</xdr:row>
      <xdr:rowOff>124371</xdr:rowOff>
    </xdr:from>
    <xdr:to>
      <xdr:col>23</xdr:col>
      <xdr:colOff>378482</xdr:colOff>
      <xdr:row>29</xdr:row>
      <xdr:rowOff>13607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CD3E3FD1-A026-4F69-8E29-6F672A3EC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532221</xdr:colOff>
      <xdr:row>5</xdr:row>
      <xdr:rowOff>444501</xdr:rowOff>
    </xdr:from>
    <xdr:to>
      <xdr:col>23</xdr:col>
      <xdr:colOff>275862</xdr:colOff>
      <xdr:row>13</xdr:row>
      <xdr:rowOff>44542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BEE4CEBE-B6F2-4825-9469-8167461E5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571500</xdr:colOff>
      <xdr:row>148</xdr:row>
      <xdr:rowOff>89627</xdr:rowOff>
    </xdr:from>
    <xdr:to>
      <xdr:col>23</xdr:col>
      <xdr:colOff>406401</xdr:colOff>
      <xdr:row>155</xdr:row>
      <xdr:rowOff>70305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FAC67F7-C0B0-4A29-AD14-6478DA737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513261</xdr:colOff>
      <xdr:row>38</xdr:row>
      <xdr:rowOff>95250</xdr:rowOff>
    </xdr:from>
    <xdr:to>
      <xdr:col>23</xdr:col>
      <xdr:colOff>516459</xdr:colOff>
      <xdr:row>45</xdr:row>
      <xdr:rowOff>13607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ADEC0E9-5D3A-4B83-9562-E0BA67DFD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476251</xdr:colOff>
      <xdr:row>65</xdr:row>
      <xdr:rowOff>-1</xdr:rowOff>
    </xdr:from>
    <xdr:to>
      <xdr:col>23</xdr:col>
      <xdr:colOff>399711</xdr:colOff>
      <xdr:row>72</xdr:row>
      <xdr:rowOff>108857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E534CD45-FEBB-4F7D-AB88-FEBB4915B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83548</xdr:colOff>
      <xdr:row>73</xdr:row>
      <xdr:rowOff>40820</xdr:rowOff>
    </xdr:from>
    <xdr:to>
      <xdr:col>23</xdr:col>
      <xdr:colOff>403248</xdr:colOff>
      <xdr:row>80</xdr:row>
      <xdr:rowOff>122464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5AFB9A07-FEEF-402B-9953-FB4180859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21499</xdr:colOff>
      <xdr:row>156</xdr:row>
      <xdr:rowOff>17417</xdr:rowOff>
    </xdr:from>
    <xdr:to>
      <xdr:col>23</xdr:col>
      <xdr:colOff>469175</xdr:colOff>
      <xdr:row>162</xdr:row>
      <xdr:rowOff>68036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62DEC7B0-8911-4051-A870-46F8AAB6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60144</xdr:colOff>
      <xdr:row>551</xdr:row>
      <xdr:rowOff>110763</xdr:rowOff>
    </xdr:from>
    <xdr:to>
      <xdr:col>23</xdr:col>
      <xdr:colOff>496391</xdr:colOff>
      <xdr:row>559</xdr:row>
      <xdr:rowOff>60281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342D5CF2-9DAD-4756-A437-1D8C065B5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68036</xdr:colOff>
      <xdr:row>559</xdr:row>
      <xdr:rowOff>149680</xdr:rowOff>
    </xdr:from>
    <xdr:to>
      <xdr:col>23</xdr:col>
      <xdr:colOff>344806</xdr:colOff>
      <xdr:row>566</xdr:row>
      <xdr:rowOff>17418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8807AB8C-FBCA-4DFE-951A-A0F4E1987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40821</xdr:colOff>
      <xdr:row>304</xdr:row>
      <xdr:rowOff>1</xdr:rowOff>
    </xdr:from>
    <xdr:to>
      <xdr:col>23</xdr:col>
      <xdr:colOff>388962</xdr:colOff>
      <xdr:row>311</xdr:row>
      <xdr:rowOff>68036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B3E30AB-25FE-43F4-8687-85EBAEA6B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54429</xdr:colOff>
      <xdr:row>312</xdr:row>
      <xdr:rowOff>173083</xdr:rowOff>
    </xdr:from>
    <xdr:to>
      <xdr:col>23</xdr:col>
      <xdr:colOff>414000</xdr:colOff>
      <xdr:row>319</xdr:row>
      <xdr:rowOff>40821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E8E48336-FCD0-4990-A858-4EABF1FAC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38917</xdr:colOff>
      <xdr:row>321</xdr:row>
      <xdr:rowOff>21227</xdr:rowOff>
    </xdr:from>
    <xdr:to>
      <xdr:col>23</xdr:col>
      <xdr:colOff>402298</xdr:colOff>
      <xdr:row>327</xdr:row>
      <xdr:rowOff>122465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8C8C9D0-8CD9-4E3B-85C0-97BAE9019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244929</xdr:colOff>
      <xdr:row>232</xdr:row>
      <xdr:rowOff>40821</xdr:rowOff>
    </xdr:from>
    <xdr:to>
      <xdr:col>23</xdr:col>
      <xdr:colOff>584497</xdr:colOff>
      <xdr:row>238</xdr:row>
      <xdr:rowOff>137296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4398D761-4FFA-42F6-832D-92C75723A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314869</xdr:colOff>
      <xdr:row>241</xdr:row>
      <xdr:rowOff>58238</xdr:rowOff>
    </xdr:from>
    <xdr:to>
      <xdr:col>23</xdr:col>
      <xdr:colOff>571500</xdr:colOff>
      <xdr:row>248</xdr:row>
      <xdr:rowOff>117973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7681E627-5819-42DA-8998-3E752F3DE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13</xdr:col>
      <xdr:colOff>248739</xdr:colOff>
      <xdr:row>248</xdr:row>
      <xdr:rowOff>149678</xdr:rowOff>
    </xdr:from>
    <xdr:to>
      <xdr:col>23</xdr:col>
      <xdr:colOff>582592</xdr:colOff>
      <xdr:row>255</xdr:row>
      <xdr:rowOff>149678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AA5FCCD4-015A-4BCD-8597-138CDA447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12</xdr:col>
      <xdr:colOff>530678</xdr:colOff>
      <xdr:row>484</xdr:row>
      <xdr:rowOff>164102</xdr:rowOff>
    </xdr:from>
    <xdr:to>
      <xdr:col>23</xdr:col>
      <xdr:colOff>283643</xdr:colOff>
      <xdr:row>491</xdr:row>
      <xdr:rowOff>75202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F719B0DD-82C5-4224-8302-17D55F938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13</xdr:col>
      <xdr:colOff>47625</xdr:colOff>
      <xdr:row>492</xdr:row>
      <xdr:rowOff>40820</xdr:rowOff>
    </xdr:from>
    <xdr:to>
      <xdr:col>23</xdr:col>
      <xdr:colOff>246632</xdr:colOff>
      <xdr:row>498</xdr:row>
      <xdr:rowOff>83548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9EA1CFA6-55F3-4E43-934F-24A59E302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13</xdr:col>
      <xdr:colOff>13972</xdr:colOff>
      <xdr:row>501</xdr:row>
      <xdr:rowOff>5353</xdr:rowOff>
    </xdr:from>
    <xdr:to>
      <xdr:col>23</xdr:col>
      <xdr:colOff>383522</xdr:colOff>
      <xdr:row>507</xdr:row>
      <xdr:rowOff>20410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A6CA4BDA-95D8-4676-BC95-051CF5002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13</xdr:col>
      <xdr:colOff>122464</xdr:colOff>
      <xdr:row>329</xdr:row>
      <xdr:rowOff>108858</xdr:rowOff>
    </xdr:from>
    <xdr:to>
      <xdr:col>23</xdr:col>
      <xdr:colOff>485845</xdr:colOff>
      <xdr:row>336</xdr:row>
      <xdr:rowOff>37013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72F2E140-A9EE-47ED-A6C9-ED4D758DC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13</xdr:col>
      <xdr:colOff>163286</xdr:colOff>
      <xdr:row>337</xdr:row>
      <xdr:rowOff>27215</xdr:rowOff>
    </xdr:from>
    <xdr:to>
      <xdr:col>23</xdr:col>
      <xdr:colOff>526667</xdr:colOff>
      <xdr:row>343</xdr:row>
      <xdr:rowOff>132263</xdr:rowOff>
    </xdr:to>
    <xdr:graphicFrame macro="">
      <xdr:nvGraphicFramePr>
        <xdr:cNvPr id="55" name="Chart 54">
          <a:extLst>
            <a:ext uri="{FF2B5EF4-FFF2-40B4-BE49-F238E27FC236}">
              <a16:creationId xmlns:a16="http://schemas.microsoft.com/office/drawing/2014/main" id="{7F4FE7DB-E554-43A6-8591-EB0D59873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241120</xdr:colOff>
      <xdr:row>346</xdr:row>
      <xdr:rowOff>11431</xdr:rowOff>
    </xdr:from>
    <xdr:to>
      <xdr:col>23</xdr:col>
      <xdr:colOff>509179</xdr:colOff>
      <xdr:row>353</xdr:row>
      <xdr:rowOff>79738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8C033956-416E-4E97-B704-4CB881965F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13</xdr:col>
      <xdr:colOff>60417</xdr:colOff>
      <xdr:row>164</xdr:row>
      <xdr:rowOff>118383</xdr:rowOff>
    </xdr:from>
    <xdr:to>
      <xdr:col>23</xdr:col>
      <xdr:colOff>513808</xdr:colOff>
      <xdr:row>172</xdr:row>
      <xdr:rowOff>0</xdr:rowOff>
    </xdr:to>
    <xdr:graphicFrame macro="">
      <xdr:nvGraphicFramePr>
        <xdr:cNvPr id="56" name="Chart 55">
          <a:extLst>
            <a:ext uri="{FF2B5EF4-FFF2-40B4-BE49-F238E27FC236}">
              <a16:creationId xmlns:a16="http://schemas.microsoft.com/office/drawing/2014/main" id="{57B3E4E5-76CB-4894-ADBD-A148D7EA3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13</xdr:col>
      <xdr:colOff>17417</xdr:colOff>
      <xdr:row>172</xdr:row>
      <xdr:rowOff>66132</xdr:rowOff>
    </xdr:from>
    <xdr:to>
      <xdr:col>23</xdr:col>
      <xdr:colOff>468903</xdr:colOff>
      <xdr:row>178</xdr:row>
      <xdr:rowOff>163287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451FE447-1054-43AB-AC70-2379E7B42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13</xdr:col>
      <xdr:colOff>0</xdr:colOff>
      <xdr:row>181</xdr:row>
      <xdr:rowOff>25310</xdr:rowOff>
    </xdr:from>
    <xdr:to>
      <xdr:col>23</xdr:col>
      <xdr:colOff>447676</xdr:colOff>
      <xdr:row>188</xdr:row>
      <xdr:rowOff>54429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3CC70D46-59ED-457C-BC5E-170FB34CD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12</xdr:col>
      <xdr:colOff>449036</xdr:colOff>
      <xdr:row>189</xdr:row>
      <xdr:rowOff>149679</xdr:rowOff>
    </xdr:from>
    <xdr:to>
      <xdr:col>23</xdr:col>
      <xdr:colOff>280580</xdr:colOff>
      <xdr:row>196</xdr:row>
      <xdr:rowOff>9525</xdr:rowOff>
    </xdr:to>
    <xdr:graphicFrame macro="">
      <xdr:nvGraphicFramePr>
        <xdr:cNvPr id="58" name="Chart 57">
          <a:extLst>
            <a:ext uri="{FF2B5EF4-FFF2-40B4-BE49-F238E27FC236}">
              <a16:creationId xmlns:a16="http://schemas.microsoft.com/office/drawing/2014/main" id="{8D398D8B-B384-4A45-8AA1-06701E34C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12</xdr:col>
      <xdr:colOff>542380</xdr:colOff>
      <xdr:row>197</xdr:row>
      <xdr:rowOff>44631</xdr:rowOff>
    </xdr:from>
    <xdr:to>
      <xdr:col>23</xdr:col>
      <xdr:colOff>383449</xdr:colOff>
      <xdr:row>203</xdr:row>
      <xdr:rowOff>122465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id="{3BB3C868-5E25-4630-831F-164AE1675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13</xdr:col>
      <xdr:colOff>105048</xdr:colOff>
      <xdr:row>265</xdr:row>
      <xdr:rowOff>9524</xdr:rowOff>
    </xdr:from>
    <xdr:to>
      <xdr:col>23</xdr:col>
      <xdr:colOff>278948</xdr:colOff>
      <xdr:row>271</xdr:row>
      <xdr:rowOff>108857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5CFB48C0-52AB-4BAF-ACCA-1390432B8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13</xdr:col>
      <xdr:colOff>207917</xdr:colOff>
      <xdr:row>353</xdr:row>
      <xdr:rowOff>124370</xdr:rowOff>
    </xdr:from>
    <xdr:to>
      <xdr:col>23</xdr:col>
      <xdr:colOff>475976</xdr:colOff>
      <xdr:row>361</xdr:row>
      <xdr:rowOff>95250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DEAAA83B-0570-4CC4-8D76-F86906258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13</xdr:col>
      <xdr:colOff>0</xdr:colOff>
      <xdr:row>14</xdr:row>
      <xdr:rowOff>0</xdr:rowOff>
    </xdr:from>
    <xdr:to>
      <xdr:col>23</xdr:col>
      <xdr:colOff>474345</xdr:colOff>
      <xdr:row>20</xdr:row>
      <xdr:rowOff>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9C1F056A-E189-46D0-8296-31833DB93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12</xdr:col>
      <xdr:colOff>517072</xdr:colOff>
      <xdr:row>30</xdr:row>
      <xdr:rowOff>27213</xdr:rowOff>
    </xdr:from>
    <xdr:to>
      <xdr:col>23</xdr:col>
      <xdr:colOff>440531</xdr:colOff>
      <xdr:row>36</xdr:row>
      <xdr:rowOff>155391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41B39F92-50CF-4494-9025-9FCBDD802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12</xdr:col>
      <xdr:colOff>517072</xdr:colOff>
      <xdr:row>46</xdr:row>
      <xdr:rowOff>130084</xdr:rowOff>
    </xdr:from>
    <xdr:to>
      <xdr:col>23</xdr:col>
      <xdr:colOff>417399</xdr:colOff>
      <xdr:row>53</xdr:row>
      <xdr:rowOff>149678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5B66609D-7606-4E01-B4AC-BC48DE2FE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13</xdr:col>
      <xdr:colOff>178798</xdr:colOff>
      <xdr:row>81</xdr:row>
      <xdr:rowOff>83547</xdr:rowOff>
    </xdr:from>
    <xdr:to>
      <xdr:col>23</xdr:col>
      <xdr:colOff>496593</xdr:colOff>
      <xdr:row>88</xdr:row>
      <xdr:rowOff>153489</xdr:rowOff>
    </xdr:to>
    <xdr:graphicFrame macro="">
      <xdr:nvGraphicFramePr>
        <xdr:cNvPr id="65" name="Chart 64">
          <a:extLst>
            <a:ext uri="{FF2B5EF4-FFF2-40B4-BE49-F238E27FC236}">
              <a16:creationId xmlns:a16="http://schemas.microsoft.com/office/drawing/2014/main" id="{B76C2654-2C1F-4FD0-9512-D68CB7BE8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13</xdr:col>
      <xdr:colOff>299357</xdr:colOff>
      <xdr:row>90</xdr:row>
      <xdr:rowOff>5989</xdr:rowOff>
    </xdr:from>
    <xdr:to>
      <xdr:col>23</xdr:col>
      <xdr:colOff>510199</xdr:colOff>
      <xdr:row>95</xdr:row>
      <xdr:rowOff>163286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F52C47B6-77C1-4F76-960E-4761C4663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13</xdr:col>
      <xdr:colOff>186690</xdr:colOff>
      <xdr:row>97</xdr:row>
      <xdr:rowOff>116477</xdr:rowOff>
    </xdr:from>
    <xdr:to>
      <xdr:col>23</xdr:col>
      <xdr:colOff>510200</xdr:colOff>
      <xdr:row>104</xdr:row>
      <xdr:rowOff>68036</xdr:rowOff>
    </xdr:to>
    <xdr:graphicFrame macro="">
      <xdr:nvGraphicFramePr>
        <xdr:cNvPr id="67" name="Chart 66">
          <a:extLst>
            <a:ext uri="{FF2B5EF4-FFF2-40B4-BE49-F238E27FC236}">
              <a16:creationId xmlns:a16="http://schemas.microsoft.com/office/drawing/2014/main" id="{B3668886-A40D-435F-B008-4AD2C8DF0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285750</xdr:colOff>
      <xdr:row>105</xdr:row>
      <xdr:rowOff>132261</xdr:rowOff>
    </xdr:from>
    <xdr:to>
      <xdr:col>23</xdr:col>
      <xdr:colOff>494687</xdr:colOff>
      <xdr:row>112</xdr:row>
      <xdr:rowOff>40822</xdr:rowOff>
    </xdr:to>
    <xdr:graphicFrame macro="">
      <xdr:nvGraphicFramePr>
        <xdr:cNvPr id="68" name="Chart 67">
          <a:extLst>
            <a:ext uri="{FF2B5EF4-FFF2-40B4-BE49-F238E27FC236}">
              <a16:creationId xmlns:a16="http://schemas.microsoft.com/office/drawing/2014/main" id="{5ADF3CA3-A48D-4B31-A38B-3A70D988C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12</xdr:col>
      <xdr:colOff>571500</xdr:colOff>
      <xdr:row>206</xdr:row>
      <xdr:rowOff>163286</xdr:rowOff>
    </xdr:from>
    <xdr:to>
      <xdr:col>23</xdr:col>
      <xdr:colOff>408759</xdr:colOff>
      <xdr:row>212</xdr:row>
      <xdr:rowOff>103144</xdr:rowOff>
    </xdr:to>
    <xdr:graphicFrame macro="">
      <xdr:nvGraphicFramePr>
        <xdr:cNvPr id="69" name="Chart 68">
          <a:extLst>
            <a:ext uri="{FF2B5EF4-FFF2-40B4-BE49-F238E27FC236}">
              <a16:creationId xmlns:a16="http://schemas.microsoft.com/office/drawing/2014/main" id="{7A4FD7F0-C3CC-4116-9B3C-CF44DE449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12</xdr:col>
      <xdr:colOff>585107</xdr:colOff>
      <xdr:row>214</xdr:row>
      <xdr:rowOff>27214</xdr:rowOff>
    </xdr:from>
    <xdr:to>
      <xdr:col>23</xdr:col>
      <xdr:colOff>418556</xdr:colOff>
      <xdr:row>219</xdr:row>
      <xdr:rowOff>163559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2A10FD18-E005-4209-9DE9-E95862F0D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13</xdr:col>
      <xdr:colOff>260440</xdr:colOff>
      <xdr:row>362</xdr:row>
      <xdr:rowOff>42726</xdr:rowOff>
    </xdr:from>
    <xdr:to>
      <xdr:col>23</xdr:col>
      <xdr:colOff>528499</xdr:colOff>
      <xdr:row>370</xdr:row>
      <xdr:rowOff>5987</xdr:rowOff>
    </xdr:to>
    <xdr:graphicFrame macro="">
      <xdr:nvGraphicFramePr>
        <xdr:cNvPr id="72" name="Chart 71">
          <a:extLst>
            <a:ext uri="{FF2B5EF4-FFF2-40B4-BE49-F238E27FC236}">
              <a16:creationId xmlns:a16="http://schemas.microsoft.com/office/drawing/2014/main" id="{7CAD5CA7-8C10-4970-BF1F-4A4EEB7C9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13</xdr:col>
      <xdr:colOff>285749</xdr:colOff>
      <xdr:row>370</xdr:row>
      <xdr:rowOff>122464</xdr:rowOff>
    </xdr:from>
    <xdr:to>
      <xdr:col>23</xdr:col>
      <xdr:colOff>553808</xdr:colOff>
      <xdr:row>378</xdr:row>
      <xdr:rowOff>85724</xdr:rowOff>
    </xdr:to>
    <xdr:graphicFrame macro="">
      <xdr:nvGraphicFramePr>
        <xdr:cNvPr id="73" name="Chart 72">
          <a:extLst>
            <a:ext uri="{FF2B5EF4-FFF2-40B4-BE49-F238E27FC236}">
              <a16:creationId xmlns:a16="http://schemas.microsoft.com/office/drawing/2014/main" id="{2C1D7E87-3ADE-4400-A4A2-ACB763E870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13</xdr:col>
      <xdr:colOff>248738</xdr:colOff>
      <xdr:row>378</xdr:row>
      <xdr:rowOff>110762</xdr:rowOff>
    </xdr:from>
    <xdr:to>
      <xdr:col>23</xdr:col>
      <xdr:colOff>516797</xdr:colOff>
      <xdr:row>386</xdr:row>
      <xdr:rowOff>74022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F14791C3-F63F-45EA-BDB7-BA700567CA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13</xdr:col>
      <xdr:colOff>256630</xdr:colOff>
      <xdr:row>386</xdr:row>
      <xdr:rowOff>15512</xdr:rowOff>
    </xdr:from>
    <xdr:to>
      <xdr:col>23</xdr:col>
      <xdr:colOff>524689</xdr:colOff>
      <xdr:row>393</xdr:row>
      <xdr:rowOff>155665</xdr:rowOff>
    </xdr:to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3352C48A-4977-497D-AEFE-9F2475A2A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13</xdr:col>
      <xdr:colOff>258536</xdr:colOff>
      <xdr:row>394</xdr:row>
      <xdr:rowOff>54428</xdr:rowOff>
    </xdr:from>
    <xdr:to>
      <xdr:col>23</xdr:col>
      <xdr:colOff>526595</xdr:colOff>
      <xdr:row>402</xdr:row>
      <xdr:rowOff>17688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4C950319-47ED-4A1F-A447-41F631144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13</xdr:col>
      <xdr:colOff>190500</xdr:colOff>
      <xdr:row>402</xdr:row>
      <xdr:rowOff>122464</xdr:rowOff>
    </xdr:from>
    <xdr:to>
      <xdr:col>23</xdr:col>
      <xdr:colOff>458559</xdr:colOff>
      <xdr:row>410</xdr:row>
      <xdr:rowOff>91439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39BF9250-6A94-446E-8B30-494187DA9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13</xdr:col>
      <xdr:colOff>204106</xdr:colOff>
      <xdr:row>411</xdr:row>
      <xdr:rowOff>13606</xdr:rowOff>
    </xdr:from>
    <xdr:to>
      <xdr:col>23</xdr:col>
      <xdr:colOff>472165</xdr:colOff>
      <xdr:row>418</xdr:row>
      <xdr:rowOff>159474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4AE2D0E6-1F22-415D-9B8D-43DE5403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13</xdr:col>
      <xdr:colOff>190500</xdr:colOff>
      <xdr:row>419</xdr:row>
      <xdr:rowOff>108858</xdr:rowOff>
    </xdr:from>
    <xdr:to>
      <xdr:col>23</xdr:col>
      <xdr:colOff>458559</xdr:colOff>
      <xdr:row>426</xdr:row>
      <xdr:rowOff>64226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7C76CD17-F665-4CFD-9C55-6EADDACA3C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13</xdr:col>
      <xdr:colOff>163285</xdr:colOff>
      <xdr:row>427</xdr:row>
      <xdr:rowOff>163286</xdr:rowOff>
    </xdr:from>
    <xdr:to>
      <xdr:col>23</xdr:col>
      <xdr:colOff>431344</xdr:colOff>
      <xdr:row>434</xdr:row>
      <xdr:rowOff>112939</xdr:rowOff>
    </xdr:to>
    <xdr:graphicFrame macro="">
      <xdr:nvGraphicFramePr>
        <xdr:cNvPr id="82" name="Chart 81">
          <a:extLst>
            <a:ext uri="{FF2B5EF4-FFF2-40B4-BE49-F238E27FC236}">
              <a16:creationId xmlns:a16="http://schemas.microsoft.com/office/drawing/2014/main" id="{549FDFE4-7218-4987-8D7F-136C4F36C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13</xdr:col>
      <xdr:colOff>231321</xdr:colOff>
      <xdr:row>436</xdr:row>
      <xdr:rowOff>176892</xdr:rowOff>
    </xdr:from>
    <xdr:to>
      <xdr:col>23</xdr:col>
      <xdr:colOff>499380</xdr:colOff>
      <xdr:row>444</xdr:row>
      <xdr:rowOff>140152</xdr:rowOff>
    </xdr:to>
    <xdr:graphicFrame macro="">
      <xdr:nvGraphicFramePr>
        <xdr:cNvPr id="83" name="Chart 82">
          <a:extLst>
            <a:ext uri="{FF2B5EF4-FFF2-40B4-BE49-F238E27FC236}">
              <a16:creationId xmlns:a16="http://schemas.microsoft.com/office/drawing/2014/main" id="{CD89D6C1-6610-4905-8102-D4F16B9D7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13</xdr:col>
      <xdr:colOff>299357</xdr:colOff>
      <xdr:row>446</xdr:row>
      <xdr:rowOff>54428</xdr:rowOff>
    </xdr:from>
    <xdr:to>
      <xdr:col>23</xdr:col>
      <xdr:colOff>445496</xdr:colOff>
      <xdr:row>454</xdr:row>
      <xdr:rowOff>17689</xdr:rowOff>
    </xdr:to>
    <xdr:graphicFrame macro="">
      <xdr:nvGraphicFramePr>
        <xdr:cNvPr id="84" name="Chart 83">
          <a:extLst>
            <a:ext uri="{FF2B5EF4-FFF2-40B4-BE49-F238E27FC236}">
              <a16:creationId xmlns:a16="http://schemas.microsoft.com/office/drawing/2014/main" id="{D71DED65-B6E5-4E12-9064-7C3425E3B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204107</xdr:colOff>
      <xdr:row>454</xdr:row>
      <xdr:rowOff>174989</xdr:rowOff>
    </xdr:from>
    <xdr:to>
      <xdr:col>23</xdr:col>
      <xdr:colOff>474071</xdr:colOff>
      <xdr:row>462</xdr:row>
      <xdr:rowOff>138249</xdr:rowOff>
    </xdr:to>
    <xdr:graphicFrame macro="">
      <xdr:nvGraphicFramePr>
        <xdr:cNvPr id="85" name="Chart 84">
          <a:extLst>
            <a:ext uri="{FF2B5EF4-FFF2-40B4-BE49-F238E27FC236}">
              <a16:creationId xmlns:a16="http://schemas.microsoft.com/office/drawing/2014/main" id="{46EBFA60-3C59-48A6-B7C5-C7302223A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13</xdr:col>
      <xdr:colOff>246832</xdr:colOff>
      <xdr:row>463</xdr:row>
      <xdr:rowOff>23404</xdr:rowOff>
    </xdr:from>
    <xdr:to>
      <xdr:col>23</xdr:col>
      <xdr:colOff>514891</xdr:colOff>
      <xdr:row>470</xdr:row>
      <xdr:rowOff>163557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856B4F97-FFEF-45DD-AD5C-73C631572A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13</xdr:col>
      <xdr:colOff>258535</xdr:colOff>
      <xdr:row>471</xdr:row>
      <xdr:rowOff>85452</xdr:rowOff>
    </xdr:from>
    <xdr:to>
      <xdr:col>23</xdr:col>
      <xdr:colOff>530404</xdr:colOff>
      <xdr:row>478</xdr:row>
      <xdr:rowOff>165191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3CD996ED-74D4-47C8-ABFF-D1421A53F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12</xdr:col>
      <xdr:colOff>508000</xdr:colOff>
      <xdr:row>510</xdr:row>
      <xdr:rowOff>47625</xdr:rowOff>
    </xdr:from>
    <xdr:to>
      <xdr:col>23</xdr:col>
      <xdr:colOff>270490</xdr:colOff>
      <xdr:row>515</xdr:row>
      <xdr:rowOff>106497</xdr:rowOff>
    </xdr:to>
    <xdr:graphicFrame macro="">
      <xdr:nvGraphicFramePr>
        <xdr:cNvPr id="88" name="Chart 87">
          <a:extLst>
            <a:ext uri="{FF2B5EF4-FFF2-40B4-BE49-F238E27FC236}">
              <a16:creationId xmlns:a16="http://schemas.microsoft.com/office/drawing/2014/main" id="{BB6EDF10-0373-4D01-A00C-BEC5B320B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13</xdr:col>
      <xdr:colOff>0</xdr:colOff>
      <xdr:row>518</xdr:row>
      <xdr:rowOff>47625</xdr:rowOff>
    </xdr:from>
    <xdr:to>
      <xdr:col>23</xdr:col>
      <xdr:colOff>365740</xdr:colOff>
      <xdr:row>523</xdr:row>
      <xdr:rowOff>106497</xdr:rowOff>
    </xdr:to>
    <xdr:graphicFrame macro="">
      <xdr:nvGraphicFramePr>
        <xdr:cNvPr id="89" name="Chart 88">
          <a:extLst>
            <a:ext uri="{FF2B5EF4-FFF2-40B4-BE49-F238E27FC236}">
              <a16:creationId xmlns:a16="http://schemas.microsoft.com/office/drawing/2014/main" id="{051575F4-1A46-4770-B308-5DC143F5C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12</xdr:col>
      <xdr:colOff>555625</xdr:colOff>
      <xdr:row>525</xdr:row>
      <xdr:rowOff>142875</xdr:rowOff>
    </xdr:from>
    <xdr:to>
      <xdr:col>23</xdr:col>
      <xdr:colOff>318115</xdr:colOff>
      <xdr:row>530</xdr:row>
      <xdr:rowOff>196032</xdr:rowOff>
    </xdr:to>
    <xdr:graphicFrame macro="">
      <xdr:nvGraphicFramePr>
        <xdr:cNvPr id="91" name="Chart 90">
          <a:extLst>
            <a:ext uri="{FF2B5EF4-FFF2-40B4-BE49-F238E27FC236}">
              <a16:creationId xmlns:a16="http://schemas.microsoft.com/office/drawing/2014/main" id="{743F43E2-E734-488D-B618-33C6F416A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13</xdr:col>
      <xdr:colOff>79375</xdr:colOff>
      <xdr:row>568</xdr:row>
      <xdr:rowOff>158750</xdr:rowOff>
    </xdr:from>
    <xdr:to>
      <xdr:col>23</xdr:col>
      <xdr:colOff>363765</xdr:colOff>
      <xdr:row>575</xdr:row>
      <xdr:rowOff>28393</xdr:rowOff>
    </xdr:to>
    <xdr:graphicFrame macro="">
      <xdr:nvGraphicFramePr>
        <xdr:cNvPr id="94" name="Chart 93">
          <a:extLst>
            <a:ext uri="{FF2B5EF4-FFF2-40B4-BE49-F238E27FC236}">
              <a16:creationId xmlns:a16="http://schemas.microsoft.com/office/drawing/2014/main" id="{DA232956-EA92-49F0-9825-57EDB8C22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13</xdr:col>
      <xdr:colOff>79375</xdr:colOff>
      <xdr:row>577</xdr:row>
      <xdr:rowOff>0</xdr:rowOff>
    </xdr:from>
    <xdr:to>
      <xdr:col>23</xdr:col>
      <xdr:colOff>363765</xdr:colOff>
      <xdr:row>583</xdr:row>
      <xdr:rowOff>44268</xdr:rowOff>
    </xdr:to>
    <xdr:graphicFrame macro="">
      <xdr:nvGraphicFramePr>
        <xdr:cNvPr id="95" name="Chart 94">
          <a:extLst>
            <a:ext uri="{FF2B5EF4-FFF2-40B4-BE49-F238E27FC236}">
              <a16:creationId xmlns:a16="http://schemas.microsoft.com/office/drawing/2014/main" id="{F2DE6D3D-5600-454C-873C-45B55A44C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13</xdr:col>
      <xdr:colOff>31750</xdr:colOff>
      <xdr:row>584</xdr:row>
      <xdr:rowOff>63500</xdr:rowOff>
    </xdr:from>
    <xdr:to>
      <xdr:col>23</xdr:col>
      <xdr:colOff>316140</xdr:colOff>
      <xdr:row>590</xdr:row>
      <xdr:rowOff>107768</xdr:rowOff>
    </xdr:to>
    <xdr:graphicFrame macro="">
      <xdr:nvGraphicFramePr>
        <xdr:cNvPr id="96" name="Chart 95">
          <a:extLst>
            <a:ext uri="{FF2B5EF4-FFF2-40B4-BE49-F238E27FC236}">
              <a16:creationId xmlns:a16="http://schemas.microsoft.com/office/drawing/2014/main" id="{76AAF111-DAA4-4FF0-B8A2-184522C24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127000</xdr:colOff>
      <xdr:row>592</xdr:row>
      <xdr:rowOff>142875</xdr:rowOff>
    </xdr:from>
    <xdr:to>
      <xdr:col>23</xdr:col>
      <xdr:colOff>411390</xdr:colOff>
      <xdr:row>599</xdr:row>
      <xdr:rowOff>12518</xdr:rowOff>
    </xdr:to>
    <xdr:graphicFrame macro="">
      <xdr:nvGraphicFramePr>
        <xdr:cNvPr id="97" name="Chart 96">
          <a:extLst>
            <a:ext uri="{FF2B5EF4-FFF2-40B4-BE49-F238E27FC236}">
              <a16:creationId xmlns:a16="http://schemas.microsoft.com/office/drawing/2014/main" id="{1AACAADB-4B9E-4A41-96D8-82E24CBDC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13</xdr:col>
      <xdr:colOff>95250</xdr:colOff>
      <xdr:row>600</xdr:row>
      <xdr:rowOff>127000</xdr:rowOff>
    </xdr:from>
    <xdr:to>
      <xdr:col>23</xdr:col>
      <xdr:colOff>379640</xdr:colOff>
      <xdr:row>606</xdr:row>
      <xdr:rowOff>171268</xdr:rowOff>
    </xdr:to>
    <xdr:graphicFrame macro="">
      <xdr:nvGraphicFramePr>
        <xdr:cNvPr id="98" name="Chart 97">
          <a:extLst>
            <a:ext uri="{FF2B5EF4-FFF2-40B4-BE49-F238E27FC236}">
              <a16:creationId xmlns:a16="http://schemas.microsoft.com/office/drawing/2014/main" id="{4E3C5DF4-5056-4EC1-A417-BE0AF211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13</xdr:col>
      <xdr:colOff>174625</xdr:colOff>
      <xdr:row>608</xdr:row>
      <xdr:rowOff>158750</xdr:rowOff>
    </xdr:from>
    <xdr:to>
      <xdr:col>23</xdr:col>
      <xdr:colOff>459015</xdr:colOff>
      <xdr:row>615</xdr:row>
      <xdr:rowOff>28393</xdr:rowOff>
    </xdr:to>
    <xdr:graphicFrame macro="">
      <xdr:nvGraphicFramePr>
        <xdr:cNvPr id="99" name="Chart 98">
          <a:extLst>
            <a:ext uri="{FF2B5EF4-FFF2-40B4-BE49-F238E27FC236}">
              <a16:creationId xmlns:a16="http://schemas.microsoft.com/office/drawing/2014/main" id="{A53F1B8E-16FE-4E67-8E8F-91ECD000A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13</xdr:col>
      <xdr:colOff>95250</xdr:colOff>
      <xdr:row>617</xdr:row>
      <xdr:rowOff>31750</xdr:rowOff>
    </xdr:from>
    <xdr:to>
      <xdr:col>23</xdr:col>
      <xdr:colOff>379640</xdr:colOff>
      <xdr:row>623</xdr:row>
      <xdr:rowOff>76018</xdr:rowOff>
    </xdr:to>
    <xdr:graphicFrame macro="">
      <xdr:nvGraphicFramePr>
        <xdr:cNvPr id="100" name="Chart 99">
          <a:extLst>
            <a:ext uri="{FF2B5EF4-FFF2-40B4-BE49-F238E27FC236}">
              <a16:creationId xmlns:a16="http://schemas.microsoft.com/office/drawing/2014/main" id="{5E285978-7020-4706-8C15-055844079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13</xdr:col>
      <xdr:colOff>158750</xdr:colOff>
      <xdr:row>625</xdr:row>
      <xdr:rowOff>31750</xdr:rowOff>
    </xdr:from>
    <xdr:to>
      <xdr:col>23</xdr:col>
      <xdr:colOff>317410</xdr:colOff>
      <xdr:row>631</xdr:row>
      <xdr:rowOff>70303</xdr:rowOff>
    </xdr:to>
    <xdr:graphicFrame macro="">
      <xdr:nvGraphicFramePr>
        <xdr:cNvPr id="101" name="Chart 100">
          <a:extLst>
            <a:ext uri="{FF2B5EF4-FFF2-40B4-BE49-F238E27FC236}">
              <a16:creationId xmlns:a16="http://schemas.microsoft.com/office/drawing/2014/main" id="{6BAA4E07-6555-4D17-9B9E-D4BB2AC65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gland.nhs.uk/applications/model-hospital/" TargetMode="External"/><Relationship Id="rId1" Type="http://schemas.openxmlformats.org/officeDocument/2006/relationships/hyperlink" Target="https://www.england.nhs.uk/culture/culture-leadership-programm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856CA-70C3-4EC4-8187-C18EF945A966}">
  <sheetPr codeName="Sheet1"/>
  <dimension ref="A1:X53"/>
  <sheetViews>
    <sheetView tabSelected="1" workbookViewId="0"/>
  </sheetViews>
  <sheetFormatPr defaultColWidth="8.90625" defaultRowHeight="14" zeroHeight="1" x14ac:dyDescent="0.3"/>
  <cols>
    <col min="1" max="23" width="8.90625" style="15" customWidth="1"/>
    <col min="24" max="24" width="9" style="15" customWidth="1"/>
    <col min="25" max="16383" width="0" style="15" hidden="1" customWidth="1"/>
    <col min="16384" max="16384" width="0.453125" style="15" customWidth="1"/>
  </cols>
  <sheetData>
    <row r="1" spans="1:24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3" x14ac:dyDescent="0.5">
      <c r="A3" s="14"/>
      <c r="B3" s="16" t="s">
        <v>815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ht="15.5" x14ac:dyDescent="0.35">
      <c r="A5" s="14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4"/>
      <c r="S5" s="14"/>
      <c r="T5" s="14"/>
      <c r="U5" s="14"/>
      <c r="V5" s="14"/>
      <c r="W5" s="14"/>
      <c r="X5" s="14"/>
    </row>
    <row r="6" spans="1:24" ht="15.5" x14ac:dyDescent="0.35">
      <c r="A6" s="14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4"/>
      <c r="S6" s="14"/>
      <c r="T6" s="14"/>
      <c r="U6" s="14"/>
      <c r="V6" s="14"/>
      <c r="W6" s="14"/>
      <c r="X6" s="14"/>
    </row>
    <row r="7" spans="1:24" ht="34.5" customHeight="1" x14ac:dyDescent="0.3">
      <c r="A7" s="14"/>
      <c r="B7" s="127" t="s">
        <v>808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4"/>
      <c r="S7" s="14"/>
      <c r="T7" s="14"/>
      <c r="U7" s="14"/>
      <c r="V7" s="14"/>
      <c r="W7" s="14"/>
      <c r="X7" s="14"/>
    </row>
    <row r="8" spans="1:24" ht="15.5" x14ac:dyDescent="0.35">
      <c r="A8" s="14"/>
      <c r="B8" s="19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17"/>
      <c r="S8" s="17"/>
      <c r="T8" s="17"/>
      <c r="U8" s="17"/>
      <c r="V8" s="17"/>
      <c r="W8" s="17"/>
      <c r="X8" s="17"/>
    </row>
    <row r="9" spans="1:24" ht="15.5" x14ac:dyDescent="0.35">
      <c r="A9" s="14"/>
      <c r="B9" s="22" t="s">
        <v>0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4"/>
      <c r="S9" s="14"/>
      <c r="T9" s="14"/>
      <c r="U9" s="14"/>
      <c r="V9" s="14"/>
      <c r="W9" s="14"/>
      <c r="X9" s="14"/>
    </row>
    <row r="10" spans="1:24" ht="15.5" x14ac:dyDescent="0.35">
      <c r="A10" s="14"/>
      <c r="B10" s="22" t="s">
        <v>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4"/>
      <c r="S10" s="14"/>
      <c r="T10" s="14"/>
      <c r="U10" s="14"/>
      <c r="V10" s="14"/>
      <c r="W10" s="14"/>
      <c r="X10" s="14"/>
    </row>
    <row r="11" spans="1:24" ht="15.5" x14ac:dyDescent="0.35">
      <c r="A11" s="14"/>
      <c r="B11" s="22" t="s">
        <v>2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4"/>
      <c r="S11" s="14"/>
      <c r="T11" s="14"/>
      <c r="U11" s="14"/>
      <c r="V11" s="14"/>
      <c r="W11" s="14"/>
      <c r="X11" s="14"/>
    </row>
    <row r="12" spans="1:24" ht="15.5" x14ac:dyDescent="0.35">
      <c r="A12" s="14"/>
      <c r="B12" s="22" t="s">
        <v>3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4"/>
      <c r="S12" s="14"/>
      <c r="T12" s="14"/>
      <c r="U12" s="14"/>
      <c r="V12" s="14"/>
      <c r="W12" s="14"/>
      <c r="X12" s="14"/>
    </row>
    <row r="13" spans="1:24" ht="15.5" x14ac:dyDescent="0.35">
      <c r="A13" s="14"/>
      <c r="B13" s="22" t="s">
        <v>656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4"/>
      <c r="S13" s="14"/>
      <c r="T13" s="14"/>
      <c r="U13" s="14"/>
      <c r="V13" s="14"/>
      <c r="W13" s="14"/>
      <c r="X13" s="14"/>
    </row>
    <row r="14" spans="1:24" ht="15.5" x14ac:dyDescent="0.35">
      <c r="A14" s="14"/>
      <c r="B14" s="22" t="s">
        <v>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4"/>
      <c r="S14" s="14"/>
      <c r="T14" s="14"/>
      <c r="U14" s="14"/>
      <c r="V14" s="14"/>
      <c r="W14" s="14"/>
      <c r="X14" s="14"/>
    </row>
    <row r="15" spans="1:24" x14ac:dyDescent="0.3">
      <c r="A15" s="14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ht="15.5" x14ac:dyDescent="0.35">
      <c r="A17" s="14"/>
      <c r="B17" s="19" t="s">
        <v>809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4"/>
      <c r="X17" s="14"/>
    </row>
    <row r="18" spans="1:24" ht="15.5" x14ac:dyDescent="0.35">
      <c r="A18" s="14"/>
      <c r="B18" s="128" t="s">
        <v>812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4"/>
      <c r="X18" s="14"/>
    </row>
    <row r="19" spans="1:24" ht="15.5" x14ac:dyDescent="0.35">
      <c r="A19" s="14"/>
      <c r="B19" s="20" t="s">
        <v>813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4" s="25" customFormat="1" ht="15.5" x14ac:dyDescent="0.35">
      <c r="A20" s="19"/>
      <c r="B20" s="126" t="s">
        <v>814</v>
      </c>
      <c r="C20" s="21"/>
      <c r="D20" s="21"/>
      <c r="H20" s="20" t="s">
        <v>810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19"/>
      <c r="X20" s="19"/>
    </row>
    <row r="21" spans="1:24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14.5" x14ac:dyDescent="0.35">
      <c r="A23" s="14"/>
      <c r="B23" s="135" t="s">
        <v>816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idden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hidden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hidden="1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hidden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hidden="1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hidden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4" hidden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</row>
    <row r="33" spans="1:24" hidden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idden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idden="1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idden="1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idden="1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idden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idden="1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idden="1" x14ac:dyDescent="0.3">
      <c r="A41" s="14"/>
      <c r="B41" s="14"/>
      <c r="C41" s="14"/>
      <c r="D41" s="14"/>
      <c r="E41" s="14"/>
      <c r="F41" s="14"/>
      <c r="G41" s="14"/>
      <c r="H41" s="14"/>
      <c r="I41" s="14" t="s">
        <v>5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idden="1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idden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3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x14ac:dyDescent="0.3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x14ac:dyDescent="0.3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</sheetData>
  <mergeCells count="2">
    <mergeCell ref="B7:Q7"/>
    <mergeCell ref="B18:V18"/>
  </mergeCells>
  <hyperlinks>
    <hyperlink ref="H20" r:id="rId1" xr:uid="{D90E1D7E-8692-483A-99FE-F766123A01C4}"/>
    <hyperlink ref="B19" r:id="rId2" xr:uid="{4AC58700-6CC7-450C-9185-D5B3678E484C}"/>
  </hyperlinks>
  <pageMargins left="0.7" right="0.7" top="0.75" bottom="0.75" header="0.3" footer="0.3"/>
  <pageSetup paperSize="9" orientation="portrait" horizontalDpi="90" verticalDpi="9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ED92-9EB2-47B4-944A-1DC1A044013E}">
  <sheetPr codeName="Sheet2"/>
  <dimension ref="A1:V61"/>
  <sheetViews>
    <sheetView zoomScale="90" zoomScaleNormal="90" workbookViewId="0">
      <selection activeCell="J20" sqref="J20"/>
    </sheetView>
  </sheetViews>
  <sheetFormatPr defaultColWidth="0" defaultRowHeight="14.5" zeroHeight="1" x14ac:dyDescent="0.35"/>
  <cols>
    <col min="1" max="1" width="3.6328125" customWidth="1"/>
    <col min="2" max="2" width="16.453125" customWidth="1"/>
    <col min="3" max="3" width="22.54296875" customWidth="1"/>
    <col min="4" max="22" width="8.90625" customWidth="1"/>
    <col min="23" max="16384" width="8.90625" hidden="1"/>
  </cols>
  <sheetData>
    <row r="1" spans="1:22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3.5" x14ac:dyDescent="0.55000000000000004">
      <c r="A3" s="2"/>
      <c r="B3" s="2"/>
      <c r="C3" s="7" t="s">
        <v>716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5" thickBo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thickBot="1" x14ac:dyDescent="0.4">
      <c r="A9" s="2"/>
      <c r="B9" s="2"/>
      <c r="C9" s="6" t="s">
        <v>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5">
      <c r="A10" s="2"/>
      <c r="B10" s="2"/>
      <c r="C10" s="1"/>
      <c r="D10" s="1"/>
      <c r="E10" s="13">
        <v>42705</v>
      </c>
      <c r="F10" s="13">
        <v>43070</v>
      </c>
      <c r="G10" s="13">
        <v>43435</v>
      </c>
      <c r="H10" s="13">
        <v>43800</v>
      </c>
      <c r="I10" s="13">
        <v>44166</v>
      </c>
      <c r="J10" s="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5">
      <c r="A11" s="2"/>
      <c r="B11" s="2"/>
      <c r="C11" s="3" t="s">
        <v>7</v>
      </c>
      <c r="D11" s="4" t="str">
        <f>IFERROR(SUMIFS(#REF!,#REF!,D$10,#REF!,$C11,#REF!,"Yes")/SUMIFS(#REF!,#REF!,D$10,#REF!,$C11,#REF!,"Unweighted_N"),"")</f>
        <v/>
      </c>
      <c r="E11" s="4" t="e">
        <f>SUMIFS(#REF!,#REF!,'Spider Diagrams'!E$10,#REF!,'Spider Diagrams'!$C11)/SUMIFS(#REF!,#REF!,'Spider Diagrams'!E$10,#REF!,'Spider Diagrams'!$C11)</f>
        <v>#REF!</v>
      </c>
      <c r="F11" s="4" t="e">
        <f>SUMIFS(#REF!,#REF!,'Spider Diagrams'!F$10,#REF!,'Spider Diagrams'!$C11)/SUMIFS(#REF!,#REF!,'Spider Diagrams'!F$10,#REF!,'Spider Diagrams'!$C11)</f>
        <v>#REF!</v>
      </c>
      <c r="G11" s="4" t="e">
        <f>SUMIFS(#REF!,#REF!,'Spider Diagrams'!G$10,#REF!,'Spider Diagrams'!$C11)/SUMIFS(#REF!,#REF!,'Spider Diagrams'!G$10,#REF!,'Spider Diagrams'!$C11)</f>
        <v>#REF!</v>
      </c>
      <c r="H11" s="4" t="e">
        <f>SUMIFS(#REF!,#REF!,'Spider Diagrams'!H$10,#REF!,'Spider Diagrams'!$C11)/SUMIFS(#REF!,#REF!,'Spider Diagrams'!H$10,#REF!,'Spider Diagrams'!$C11)</f>
        <v>#REF!</v>
      </c>
      <c r="I11" s="4" t="e">
        <f>SUMIFS(#REF!,#REF!,'Spider Diagrams'!I$10,#REF!,'Spider Diagrams'!$C11)/SUMIFS(#REF!,#REF!,'Spider Diagrams'!I$10,#REF!,'Spider Diagrams'!$C11)</f>
        <v>#REF!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5">
      <c r="A12" s="2"/>
      <c r="B12" s="2"/>
      <c r="C12" s="3" t="s">
        <v>8</v>
      </c>
      <c r="D12" s="4" t="str">
        <f>IFERROR(SUMIFS(#REF!,#REF!,D$10,#REF!,$C12,#REF!,"Yes")/SUMIFS(#REF!,#REF!,D$10,#REF!,$C12,#REF!,"Unweighted_N"),"")</f>
        <v/>
      </c>
      <c r="E12" s="4" t="e">
        <f>SUMIFS(#REF!,#REF!,'Spider Diagrams'!E$10,#REF!,'Spider Diagrams'!$C12)/SUMIFS(#REF!,#REF!,'Spider Diagrams'!E$10,#REF!,'Spider Diagrams'!$C12)</f>
        <v>#REF!</v>
      </c>
      <c r="F12" s="4" t="e">
        <f>SUMIFS(#REF!,#REF!,'Spider Diagrams'!F$10,#REF!,'Spider Diagrams'!$C12)/SUMIFS(#REF!,#REF!,'Spider Diagrams'!F$10,#REF!,'Spider Diagrams'!$C12)</f>
        <v>#REF!</v>
      </c>
      <c r="G12" s="4" t="e">
        <f>SUMIFS(#REF!,#REF!,'Spider Diagrams'!G$10,#REF!,'Spider Diagrams'!$C12)/SUMIFS(#REF!,#REF!,'Spider Diagrams'!G$10,#REF!,'Spider Diagrams'!$C12)</f>
        <v>#REF!</v>
      </c>
      <c r="H12" s="4" t="e">
        <f>SUMIFS(#REF!,#REF!,'Spider Diagrams'!H$10,#REF!,'Spider Diagrams'!$C12)/SUMIFS(#REF!,#REF!,'Spider Diagrams'!H$10,#REF!,'Spider Diagrams'!$C12)</f>
        <v>#REF!</v>
      </c>
      <c r="I12" s="4" t="e">
        <f>SUMIFS(#REF!,#REF!,'Spider Diagrams'!I$10,#REF!,'Spider Diagrams'!$C12)/SUMIFS(#REF!,#REF!,'Spider Diagrams'!I$10,#REF!,'Spider Diagrams'!$C12)</f>
        <v>#REF!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5">
      <c r="A13" s="2"/>
      <c r="B13" s="2"/>
      <c r="C13" s="3" t="s">
        <v>9</v>
      </c>
      <c r="D13" s="4" t="str">
        <f>IFERROR(SUMIFS(#REF!,#REF!,D$10,#REF!,$C13,#REF!,"Yes")/SUMIFS(#REF!,#REF!,D$10,#REF!,$C13,#REF!,"Unweighted_N"),"")</f>
        <v/>
      </c>
      <c r="E13" s="4" t="e">
        <f>SUMIFS(#REF!,#REF!,'Spider Diagrams'!E$10,#REF!,'Spider Diagrams'!$C13)/SUMIFS(#REF!,#REF!,'Spider Diagrams'!E$10,#REF!,'Spider Diagrams'!$C13)</f>
        <v>#REF!</v>
      </c>
      <c r="F13" s="4" t="e">
        <f>SUMIFS(#REF!,#REF!,'Spider Diagrams'!F$10,#REF!,'Spider Diagrams'!$C13)/SUMIFS(#REF!,#REF!,'Spider Diagrams'!F$10,#REF!,'Spider Diagrams'!$C13)</f>
        <v>#REF!</v>
      </c>
      <c r="G13" s="4" t="e">
        <f>SUMIFS(#REF!,#REF!,'Spider Diagrams'!G$10,#REF!,'Spider Diagrams'!$C13)/SUMIFS(#REF!,#REF!,'Spider Diagrams'!G$10,#REF!,'Spider Diagrams'!$C13)</f>
        <v>#REF!</v>
      </c>
      <c r="H13" s="4" t="e">
        <f>SUMIFS(#REF!,#REF!,'Spider Diagrams'!H$10,#REF!,'Spider Diagrams'!$C13)/SUMIFS(#REF!,#REF!,'Spider Diagrams'!H$10,#REF!,'Spider Diagrams'!$C13)</f>
        <v>#REF!</v>
      </c>
      <c r="I13" s="4" t="e">
        <f>SUMIFS(#REF!,#REF!,'Spider Diagrams'!I$10,#REF!,'Spider Diagrams'!$C13)/SUMIFS(#REF!,#REF!,'Spider Diagrams'!I$10,#REF!,'Spider Diagrams'!$C13)</f>
        <v>#REF!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5">
      <c r="A14" s="2"/>
      <c r="B14" s="2"/>
      <c r="C14" s="3" t="s">
        <v>10</v>
      </c>
      <c r="D14" s="4" t="str">
        <f>IFERROR(SUMIFS(#REF!,#REF!,D$10,#REF!,$C14,#REF!,"Yes")/SUMIFS(#REF!,#REF!,D$10,#REF!,$C14,#REF!,"Unweighted_N"),"")</f>
        <v/>
      </c>
      <c r="E14" s="4" t="e">
        <f>SUMIFS(#REF!,#REF!,'Spider Diagrams'!E$10,#REF!,'Spider Diagrams'!$C14)/SUMIFS(#REF!,#REF!,'Spider Diagrams'!E$10,#REF!,'Spider Diagrams'!$C14)</f>
        <v>#REF!</v>
      </c>
      <c r="F14" s="4" t="e">
        <f>SUMIFS(#REF!,#REF!,'Spider Diagrams'!F$10,#REF!,'Spider Diagrams'!$C14)/SUMIFS(#REF!,#REF!,'Spider Diagrams'!F$10,#REF!,'Spider Diagrams'!$C14)</f>
        <v>#REF!</v>
      </c>
      <c r="G14" s="4" t="e">
        <f>SUMIFS(#REF!,#REF!,'Spider Diagrams'!G$10,#REF!,'Spider Diagrams'!$C14)/SUMIFS(#REF!,#REF!,'Spider Diagrams'!G$10,#REF!,'Spider Diagrams'!$C14)</f>
        <v>#REF!</v>
      </c>
      <c r="H14" s="4" t="e">
        <f>SUMIFS(#REF!,#REF!,'Spider Diagrams'!H$10,#REF!,'Spider Diagrams'!$C14)/SUMIFS(#REF!,#REF!,'Spider Diagrams'!H$10,#REF!,'Spider Diagrams'!$C14)</f>
        <v>#REF!</v>
      </c>
      <c r="I14" s="4" t="e">
        <f>SUMIFS(#REF!,#REF!,'Spider Diagrams'!I$10,#REF!,'Spider Diagrams'!$C14)/SUMIFS(#REF!,#REF!,'Spider Diagrams'!I$10,#REF!,'Spider Diagrams'!$C14)</f>
        <v>#REF!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5">
      <c r="A15" s="2"/>
      <c r="B15" s="2"/>
      <c r="C15" s="12" t="s">
        <v>659</v>
      </c>
      <c r="D15" s="4" t="str">
        <f>IFERROR(SUMIFS(#REF!,#REF!,D$10,#REF!,$C15,#REF!,"Yes")/SUMIFS(#REF!,#REF!,D$10,#REF!,$C15,#REF!,"Unweighted_N"),"")</f>
        <v/>
      </c>
      <c r="E15" s="4" t="e">
        <f>SUMIFS(#REF!,#REF!,'Spider Diagrams'!E$10,#REF!,'Spider Diagrams'!$C15)/SUMIFS(#REF!,#REF!,'Spider Diagrams'!E$10,#REF!,'Spider Diagrams'!$C15)</f>
        <v>#REF!</v>
      </c>
      <c r="F15" s="4" t="e">
        <f>SUMIFS(#REF!,#REF!,'Spider Diagrams'!F$10,#REF!,'Spider Diagrams'!$C15)/SUMIFS(#REF!,#REF!,'Spider Diagrams'!F$10,#REF!,'Spider Diagrams'!$C15)</f>
        <v>#REF!</v>
      </c>
      <c r="G15" s="4" t="e">
        <f>SUMIFS(#REF!,#REF!,'Spider Diagrams'!G$10,#REF!,'Spider Diagrams'!$C15)/SUMIFS(#REF!,#REF!,'Spider Diagrams'!G$10,#REF!,'Spider Diagrams'!$C15)</f>
        <v>#REF!</v>
      </c>
      <c r="H15" s="4" t="e">
        <f>SUMIFS(#REF!,#REF!,'Spider Diagrams'!H$10,#REF!,'Spider Diagrams'!$C15)/SUMIFS(#REF!,#REF!,'Spider Diagrams'!H$10,#REF!,'Spider Diagrams'!$C15)</f>
        <v>#REF!</v>
      </c>
      <c r="I15" s="4" t="e">
        <f>SUMIFS(#REF!,#REF!,'Spider Diagrams'!I$10,#REF!,'Spider Diagrams'!$C15)/SUMIFS(#REF!,#REF!,'Spider Diagrams'!I$10,#REF!,'Spider Diagrams'!$C15)</f>
        <v>#REF!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5">
      <c r="A16" s="2"/>
      <c r="B16" s="2"/>
      <c r="C16" s="3" t="s">
        <v>11</v>
      </c>
      <c r="D16" s="2"/>
      <c r="E16" s="4" t="e">
        <f>SUMIFS(#REF!,#REF!,'Spider Diagrams'!E$10,#REF!,'Spider Diagrams'!$C16)/SUMIFS(#REF!,#REF!,'Spider Diagrams'!E$10,#REF!,'Spider Diagrams'!$C16)</f>
        <v>#REF!</v>
      </c>
      <c r="F16" s="4" t="e">
        <f>SUMIFS(#REF!,#REF!,'Spider Diagrams'!F$10,#REF!,'Spider Diagrams'!$C16)/SUMIFS(#REF!,#REF!,'Spider Diagrams'!F$10,#REF!,'Spider Diagrams'!$C16)</f>
        <v>#REF!</v>
      </c>
      <c r="G16" s="4" t="e">
        <f>SUMIFS(#REF!,#REF!,'Spider Diagrams'!G$10,#REF!,'Spider Diagrams'!$C16)/SUMIFS(#REF!,#REF!,'Spider Diagrams'!G$10,#REF!,'Spider Diagrams'!$C16)</f>
        <v>#REF!</v>
      </c>
      <c r="H16" s="4" t="e">
        <f>SUMIFS(#REF!,#REF!,'Spider Diagrams'!H$10,#REF!,'Spider Diagrams'!$C16)/SUMIFS(#REF!,#REF!,'Spider Diagrams'!H$10,#REF!,'Spider Diagrams'!$C16)</f>
        <v>#REF!</v>
      </c>
      <c r="I16" s="4" t="e">
        <f>SUMIFS(#REF!,#REF!,'Spider Diagrams'!I$10,#REF!,'Spider Diagrams'!$C16)/SUMIFS(#REF!,#REF!,'Spider Diagrams'!I$10,#REF!,'Spider Diagrams'!$C16)</f>
        <v>#REF!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5" thickBot="1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thickBot="1" x14ac:dyDescent="0.4">
      <c r="A26" s="2"/>
      <c r="B26" s="3" t="s">
        <v>12</v>
      </c>
      <c r="C26" s="6" t="s">
        <v>13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5">
      <c r="A27" s="2"/>
      <c r="B27" s="2"/>
      <c r="C27" s="1"/>
      <c r="D27" s="1"/>
      <c r="E27" s="13">
        <v>42705</v>
      </c>
      <c r="F27" s="13">
        <v>43070</v>
      </c>
      <c r="G27" s="13">
        <v>43435</v>
      </c>
      <c r="H27" s="13">
        <v>43800</v>
      </c>
      <c r="I27" s="13">
        <v>44166</v>
      </c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x14ac:dyDescent="0.35">
      <c r="A28" s="2"/>
      <c r="B28" s="5" t="str">
        <f>INDEX('Region- STP Drop Down'!$B$3:$B$9,MATCH('Spider Diagrams'!$C$26,'Region- STP Drop Down'!$C$3:$C$9,0))</f>
        <v>Y62</v>
      </c>
      <c r="C28" s="3" t="s">
        <v>7</v>
      </c>
      <c r="D28" s="4" t="str">
        <f>IFERROR(SUMIFS(#REF!,#REF!,D$27,#REF!,$C28,#REF!,"Yes",#REF!,$B$28)/SUMIFS(#REF!,#REF!,D$27,#REF!,$C28,#REF!,"Unweighted_N",#REF!,$B$28),"")</f>
        <v/>
      </c>
      <c r="E28" s="4" t="e">
        <f>SUMIFS(#REF!,#REF!,'Spider Diagrams'!E$10,#REF!,'Spider Diagrams'!$C28,#REF!,'Spider Diagrams'!$B$28)/SUMIFS(#REF!,#REF!,'Spider Diagrams'!E$10,#REF!,'Spider Diagrams'!$C28,#REF!,'Spider Diagrams'!$B$28)</f>
        <v>#REF!</v>
      </c>
      <c r="F28" s="4" t="e">
        <f>SUMIFS(#REF!,#REF!,'Spider Diagrams'!F$10,#REF!,'Spider Diagrams'!$C28,#REF!,'Spider Diagrams'!$B$28)/SUMIFS(#REF!,#REF!,'Spider Diagrams'!F$10,#REF!,'Spider Diagrams'!$C28,#REF!,'Spider Diagrams'!$B$28)</f>
        <v>#REF!</v>
      </c>
      <c r="G28" s="4" t="e">
        <f>SUMIFS(#REF!,#REF!,'Spider Diagrams'!G$10,#REF!,'Spider Diagrams'!$C28,#REF!,'Spider Diagrams'!$B$28)/SUMIFS(#REF!,#REF!,'Spider Diagrams'!G$10,#REF!,'Spider Diagrams'!$C28,#REF!,'Spider Diagrams'!$B$28)</f>
        <v>#REF!</v>
      </c>
      <c r="H28" s="4" t="e">
        <f>SUMIFS(#REF!,#REF!,'Spider Diagrams'!H$10,#REF!,'Spider Diagrams'!$C28,#REF!,'Spider Diagrams'!$B$28)/SUMIFS(#REF!,#REF!,'Spider Diagrams'!H$10,#REF!,'Spider Diagrams'!$C28,#REF!,'Spider Diagrams'!$B$28)</f>
        <v>#REF!</v>
      </c>
      <c r="I28" s="4" t="e">
        <f>SUMIFS(#REF!,#REF!,'Spider Diagrams'!I$10,#REF!,'Spider Diagrams'!$C28,#REF!,'Spider Diagrams'!$B$28)/SUMIFS(#REF!,#REF!,'Spider Diagrams'!I$10,#REF!,'Spider Diagrams'!$C28,#REF!,'Spider Diagrams'!$B$28)</f>
        <v>#REF!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x14ac:dyDescent="0.35">
      <c r="A29" s="2"/>
      <c r="B29" s="2"/>
      <c r="C29" s="3" t="s">
        <v>8</v>
      </c>
      <c r="D29" s="4" t="str">
        <f>IFERROR(SUMIFS(#REF!,#REF!,D$27,#REF!,$C29,#REF!,"Yes",#REF!,$B$28)/SUMIFS(#REF!,#REF!,D$27,#REF!,$C29,#REF!,"Unweighted_N",#REF!,$B$28),"")</f>
        <v/>
      </c>
      <c r="E29" s="4" t="e">
        <f>SUMIFS(#REF!,#REF!,'Spider Diagrams'!E$10,#REF!,'Spider Diagrams'!$C29,#REF!,'Spider Diagrams'!$B$28)/SUMIFS(#REF!,#REF!,'Spider Diagrams'!E$10,#REF!,'Spider Diagrams'!$C29,#REF!,'Spider Diagrams'!$B$28)</f>
        <v>#REF!</v>
      </c>
      <c r="F29" s="4" t="e">
        <f>SUMIFS(#REF!,#REF!,'Spider Diagrams'!F$10,#REF!,'Spider Diagrams'!$C29,#REF!,'Spider Diagrams'!$B$28)/SUMIFS(#REF!,#REF!,'Spider Diagrams'!F$10,#REF!,'Spider Diagrams'!$C29,#REF!,'Spider Diagrams'!$B$28)</f>
        <v>#REF!</v>
      </c>
      <c r="G29" s="4" t="e">
        <f>SUMIFS(#REF!,#REF!,'Spider Diagrams'!G$10,#REF!,'Spider Diagrams'!$C29,#REF!,'Spider Diagrams'!$B$28)/SUMIFS(#REF!,#REF!,'Spider Diagrams'!G$10,#REF!,'Spider Diagrams'!$C29,#REF!,'Spider Diagrams'!$B$28)</f>
        <v>#REF!</v>
      </c>
      <c r="H29" s="4" t="e">
        <f>SUMIFS(#REF!,#REF!,'Spider Diagrams'!H$10,#REF!,'Spider Diagrams'!$C29,#REF!,'Spider Diagrams'!$B$28)/SUMIFS(#REF!,#REF!,'Spider Diagrams'!H$10,#REF!,'Spider Diagrams'!$C29,#REF!,'Spider Diagrams'!$B$28)</f>
        <v>#REF!</v>
      </c>
      <c r="I29" s="4" t="e">
        <f>SUMIFS(#REF!,#REF!,'Spider Diagrams'!I$10,#REF!,'Spider Diagrams'!$C29,#REF!,'Spider Diagrams'!$B$28)/SUMIFS(#REF!,#REF!,'Spider Diagrams'!I$10,#REF!,'Spider Diagrams'!$C29,#REF!,'Spider Diagrams'!$B$28)</f>
        <v>#REF!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35">
      <c r="A30" s="2"/>
      <c r="B30" s="2"/>
      <c r="C30" s="3" t="s">
        <v>9</v>
      </c>
      <c r="D30" s="4" t="str">
        <f>IFERROR(SUMIFS(#REF!,#REF!,D$27,#REF!,$C30,#REF!,"Yes",#REF!,$B$28)/SUMIFS(#REF!,#REF!,D$27,#REF!,$C30,#REF!,"Unweighted_N",#REF!,$B$28),"")</f>
        <v/>
      </c>
      <c r="E30" s="4" t="e">
        <f>SUMIFS(#REF!,#REF!,'Spider Diagrams'!E$10,#REF!,'Spider Diagrams'!$C30,#REF!,'Spider Diagrams'!$B$28)/SUMIFS(#REF!,#REF!,'Spider Diagrams'!E$10,#REF!,'Spider Diagrams'!$C30,#REF!,'Spider Diagrams'!$B$28)</f>
        <v>#REF!</v>
      </c>
      <c r="F30" s="4" t="e">
        <f>SUMIFS(#REF!,#REF!,'Spider Diagrams'!F$10,#REF!,'Spider Diagrams'!$C30,#REF!,'Spider Diagrams'!$B$28)/SUMIFS(#REF!,#REF!,'Spider Diagrams'!F$10,#REF!,'Spider Diagrams'!$C30,#REF!,'Spider Diagrams'!$B$28)</f>
        <v>#REF!</v>
      </c>
      <c r="G30" s="4" t="e">
        <f>SUMIFS(#REF!,#REF!,'Spider Diagrams'!G$10,#REF!,'Spider Diagrams'!$C30,#REF!,'Spider Diagrams'!$B$28)/SUMIFS(#REF!,#REF!,'Spider Diagrams'!G$10,#REF!,'Spider Diagrams'!$C30,#REF!,'Spider Diagrams'!$B$28)</f>
        <v>#REF!</v>
      </c>
      <c r="H30" s="4" t="e">
        <f>SUMIFS(#REF!,#REF!,'Spider Diagrams'!H$10,#REF!,'Spider Diagrams'!$C30,#REF!,'Spider Diagrams'!$B$28)/SUMIFS(#REF!,#REF!,'Spider Diagrams'!H$10,#REF!,'Spider Diagrams'!$C30,#REF!,'Spider Diagrams'!$B$28)</f>
        <v>#REF!</v>
      </c>
      <c r="I30" s="4" t="e">
        <f>SUMIFS(#REF!,#REF!,'Spider Diagrams'!I$10,#REF!,'Spider Diagrams'!$C30,#REF!,'Spider Diagrams'!$B$28)/SUMIFS(#REF!,#REF!,'Spider Diagrams'!I$10,#REF!,'Spider Diagrams'!$C30,#REF!,'Spider Diagrams'!$B$28)</f>
        <v>#REF!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x14ac:dyDescent="0.35">
      <c r="A31" s="2"/>
      <c r="B31" s="2"/>
      <c r="C31" s="3" t="s">
        <v>10</v>
      </c>
      <c r="D31" s="4" t="str">
        <f>IFERROR(SUMIFS(#REF!,#REF!,D$27,#REF!,$C31,#REF!,"Yes",#REF!,$B$28)/SUMIFS(#REF!,#REF!,D$27,#REF!,$C31,#REF!,"Unweighted_N",#REF!,$B$28),"")</f>
        <v/>
      </c>
      <c r="E31" s="4" t="e">
        <f>SUMIFS(#REF!,#REF!,'Spider Diagrams'!E$10,#REF!,'Spider Diagrams'!$C31,#REF!,'Spider Diagrams'!$B$28)/SUMIFS(#REF!,#REF!,'Spider Diagrams'!E$10,#REF!,'Spider Diagrams'!$C31,#REF!,'Spider Diagrams'!$B$28)</f>
        <v>#REF!</v>
      </c>
      <c r="F31" s="4" t="e">
        <f>SUMIFS(#REF!,#REF!,'Spider Diagrams'!F$10,#REF!,'Spider Diagrams'!$C31,#REF!,'Spider Diagrams'!$B$28)/SUMIFS(#REF!,#REF!,'Spider Diagrams'!F$10,#REF!,'Spider Diagrams'!$C31,#REF!,'Spider Diagrams'!$B$28)</f>
        <v>#REF!</v>
      </c>
      <c r="G31" s="4" t="e">
        <f>SUMIFS(#REF!,#REF!,'Spider Diagrams'!G$10,#REF!,'Spider Diagrams'!$C31,#REF!,'Spider Diagrams'!$B$28)/SUMIFS(#REF!,#REF!,'Spider Diagrams'!G$10,#REF!,'Spider Diagrams'!$C31,#REF!,'Spider Diagrams'!$B$28)</f>
        <v>#REF!</v>
      </c>
      <c r="H31" s="4" t="e">
        <f>SUMIFS(#REF!,#REF!,'Spider Diagrams'!H$10,#REF!,'Spider Diagrams'!$C31,#REF!,'Spider Diagrams'!$B$28)/SUMIFS(#REF!,#REF!,'Spider Diagrams'!H$10,#REF!,'Spider Diagrams'!$C31,#REF!,'Spider Diagrams'!$B$28)</f>
        <v>#REF!</v>
      </c>
      <c r="I31" s="4" t="e">
        <f>SUMIFS(#REF!,#REF!,'Spider Diagrams'!I$10,#REF!,'Spider Diagrams'!$C31,#REF!,'Spider Diagrams'!$B$28)/SUMIFS(#REF!,#REF!,'Spider Diagrams'!I$10,#REF!,'Spider Diagrams'!$C31,#REF!,'Spider Diagrams'!$B$28)</f>
        <v>#REF!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x14ac:dyDescent="0.35">
      <c r="A32" s="2"/>
      <c r="B32" s="2"/>
      <c r="C32" s="12" t="s">
        <v>659</v>
      </c>
      <c r="D32" s="4" t="str">
        <f>IFERROR(SUMIFS(#REF!,#REF!,D$27,#REF!,$C32,#REF!,"Yes",#REF!,$B$28)/SUMIFS(#REF!,#REF!,D$27,#REF!,$C32,#REF!,"Unweighted_N",#REF!,$B$28),"")</f>
        <v/>
      </c>
      <c r="E32" s="4" t="e">
        <f>SUMIFS(#REF!,#REF!,'Spider Diagrams'!E$10,#REF!,'Spider Diagrams'!$C32,#REF!,'Spider Diagrams'!$B$28)/SUMIFS(#REF!,#REF!,'Spider Diagrams'!E$10,#REF!,'Spider Diagrams'!$C32,#REF!,'Spider Diagrams'!$B$28)</f>
        <v>#REF!</v>
      </c>
      <c r="F32" s="4" t="e">
        <f>SUMIFS(#REF!,#REF!,'Spider Diagrams'!F$10,#REF!,'Spider Diagrams'!$C32,#REF!,'Spider Diagrams'!$B$28)/SUMIFS(#REF!,#REF!,'Spider Diagrams'!F$10,#REF!,'Spider Diagrams'!$C32,#REF!,'Spider Diagrams'!$B$28)</f>
        <v>#REF!</v>
      </c>
      <c r="G32" s="4" t="e">
        <f>SUMIFS(#REF!,#REF!,'Spider Diagrams'!G$10,#REF!,'Spider Diagrams'!$C32,#REF!,'Spider Diagrams'!$B$28)/SUMIFS(#REF!,#REF!,'Spider Diagrams'!G$10,#REF!,'Spider Diagrams'!$C32,#REF!,'Spider Diagrams'!$B$28)</f>
        <v>#REF!</v>
      </c>
      <c r="H32" s="4" t="e">
        <f>SUMIFS(#REF!,#REF!,'Spider Diagrams'!H$10,#REF!,'Spider Diagrams'!$C32,#REF!,'Spider Diagrams'!$B$28)/SUMIFS(#REF!,#REF!,'Spider Diagrams'!H$10,#REF!,'Spider Diagrams'!$C32,#REF!,'Spider Diagrams'!$B$28)</f>
        <v>#REF!</v>
      </c>
      <c r="I32" s="4" t="e">
        <f>SUMIFS(#REF!,#REF!,'Spider Diagrams'!I$10,#REF!,'Spider Diagrams'!$C32,#REF!,'Spider Diagrams'!$B$28)/SUMIFS(#REF!,#REF!,'Spider Diagrams'!I$10,#REF!,'Spider Diagrams'!$C32,#REF!,'Spider Diagrams'!$B$28)</f>
        <v>#REF!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5">
      <c r="A33" s="2"/>
      <c r="B33" s="2"/>
      <c r="C33" s="3" t="s">
        <v>11</v>
      </c>
      <c r="D33" s="4"/>
      <c r="E33" s="4" t="e">
        <f>SUMIFS(#REF!,#REF!,'Spider Diagrams'!E$10,#REF!,'Spider Diagrams'!$C33,#REF!,'Spider Diagrams'!$B$28)/SUMIFS(#REF!,#REF!,'Spider Diagrams'!E$10,#REF!,'Spider Diagrams'!$C33,#REF!,'Spider Diagrams'!$B$28)</f>
        <v>#REF!</v>
      </c>
      <c r="F33" s="4" t="e">
        <f>SUMIFS(#REF!,#REF!,'Spider Diagrams'!F$10,#REF!,'Spider Diagrams'!$C33,#REF!,'Spider Diagrams'!$B$28)/SUMIFS(#REF!,#REF!,'Spider Diagrams'!F$10,#REF!,'Spider Diagrams'!$C33,#REF!,'Spider Diagrams'!$B$28)</f>
        <v>#REF!</v>
      </c>
      <c r="G33" s="4" t="e">
        <f>SUMIFS(#REF!,#REF!,'Spider Diagrams'!G$10,#REF!,'Spider Diagrams'!$C33,#REF!,'Spider Diagrams'!$B$28)/SUMIFS(#REF!,#REF!,'Spider Diagrams'!G$10,#REF!,'Spider Diagrams'!$C33,#REF!,'Spider Diagrams'!$B$28)</f>
        <v>#REF!</v>
      </c>
      <c r="H33" s="4" t="e">
        <f>SUMIFS(#REF!,#REF!,'Spider Diagrams'!H$10,#REF!,'Spider Diagrams'!$C33,#REF!,'Spider Diagrams'!$B$28)/SUMIFS(#REF!,#REF!,'Spider Diagrams'!H$10,#REF!,'Spider Diagrams'!$C33,#REF!,'Spider Diagrams'!$B$28)</f>
        <v>#REF!</v>
      </c>
      <c r="I33" s="4" t="e">
        <f>SUMIFS(#REF!,#REF!,'Spider Diagrams'!I$10,#REF!,'Spider Diagrams'!$C33,#REF!,'Spider Diagrams'!$B$28)/SUMIFS(#REF!,#REF!,'Spider Diagrams'!I$10,#REF!,'Spider Diagrams'!$C33,#REF!,'Spider Diagrams'!$B$28)</f>
        <v>#REF!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5">
      <c r="A34" s="2"/>
      <c r="B34" s="2"/>
      <c r="C34" s="2"/>
      <c r="D34" s="4"/>
      <c r="E34" s="4"/>
      <c r="F34" s="4"/>
      <c r="G34" s="4"/>
      <c r="H34" s="4"/>
      <c r="I34" s="4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x14ac:dyDescent="0.35">
      <c r="A35" s="2"/>
      <c r="B35" s="2"/>
      <c r="C35" s="2"/>
      <c r="D35" s="4"/>
      <c r="E35" s="4"/>
      <c r="F35" s="4"/>
      <c r="G35" s="4"/>
      <c r="H35" s="4"/>
      <c r="I35" s="4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x14ac:dyDescent="0.35">
      <c r="A36" s="2"/>
      <c r="B36" s="2"/>
      <c r="C36" s="2"/>
      <c r="D36" s="4"/>
      <c r="E36" s="4"/>
      <c r="F36" s="4"/>
      <c r="G36" s="4"/>
      <c r="H36" s="4"/>
      <c r="I36" s="4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x14ac:dyDescent="0.35">
      <c r="A37" s="2"/>
      <c r="B37" s="2"/>
      <c r="C37" s="2"/>
      <c r="D37" s="4"/>
      <c r="E37" s="4"/>
      <c r="F37" s="4"/>
      <c r="G37" s="4"/>
      <c r="H37" s="4"/>
      <c r="I37" s="4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5" thickBo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5" thickBot="1" x14ac:dyDescent="0.4">
      <c r="A43" s="2"/>
      <c r="B43" s="3" t="s">
        <v>14</v>
      </c>
      <c r="C43" s="129" t="s">
        <v>617</v>
      </c>
      <c r="D43" s="130"/>
      <c r="E43" s="130"/>
      <c r="F43" s="130"/>
      <c r="G43" s="13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x14ac:dyDescent="0.35">
      <c r="A44" s="2"/>
      <c r="B44" s="2"/>
      <c r="C44" s="3"/>
      <c r="D44" s="3"/>
      <c r="E44" s="3"/>
      <c r="F44" s="3"/>
      <c r="G44" s="3"/>
      <c r="H44" s="3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x14ac:dyDescent="0.35">
      <c r="A45" s="2"/>
      <c r="B45" s="5" t="str">
        <f>INDEX('Region- STP Drop Down'!$U$2:$U$49,MATCH('Spider Diagrams'!$C$43,'Region- STP Drop Down'!$V$2:$V$49,0))</f>
        <v>QOP</v>
      </c>
      <c r="C45" s="3"/>
      <c r="D45" s="4"/>
      <c r="E45" s="4"/>
      <c r="F45" s="4"/>
      <c r="G45" s="4"/>
      <c r="H45" s="4"/>
      <c r="I45" s="9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5" thickBo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5" thickBot="1" x14ac:dyDescent="0.4">
      <c r="A48" s="2"/>
      <c r="B48" s="3" t="s">
        <v>16</v>
      </c>
      <c r="C48" s="132" t="s">
        <v>470</v>
      </c>
      <c r="D48" s="133"/>
      <c r="E48" s="133"/>
      <c r="F48" s="133"/>
      <c r="G48" s="13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x14ac:dyDescent="0.35">
      <c r="A49" s="2"/>
      <c r="B49" s="2"/>
      <c r="C49" s="1"/>
      <c r="D49" s="1"/>
      <c r="E49" s="13">
        <v>42705</v>
      </c>
      <c r="F49" s="13">
        <v>43070</v>
      </c>
      <c r="G49" s="13">
        <v>43435</v>
      </c>
      <c r="H49" s="13">
        <v>43800</v>
      </c>
      <c r="I49" s="13">
        <v>44166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x14ac:dyDescent="0.35">
      <c r="A50" s="2"/>
      <c r="B50" s="5" t="e">
        <f>INDEX(#REF!,MATCH('Spider Diagrams'!$C$48,#REF!,0))</f>
        <v>#REF!</v>
      </c>
      <c r="C50" s="3" t="s">
        <v>7</v>
      </c>
      <c r="D50" s="4" t="str">
        <f>IFERROR(SUMIFS(#REF!,#REF!,D$49,#REF!,$C50,#REF!,"Yes",#REF!,$B$50)/SUMIFS(#REF!,#REF!,D$49,#REF!,$C50,#REF!,"Unweighted_N",#REF!,$B$50),"")</f>
        <v/>
      </c>
      <c r="E50" s="4" t="e">
        <f>SUMIFS(#REF!,#REF!,'Spider Diagrams'!E$10,#REF!,'Spider Diagrams'!$C50,#REF!,'Spider Diagrams'!$B$50)/SUMIFS(#REF!,#REF!,'Spider Diagrams'!E$10,#REF!,'Spider Diagrams'!$C50,#REF!,'Spider Diagrams'!$B$50)</f>
        <v>#REF!</v>
      </c>
      <c r="F50" s="4" t="e">
        <f>SUMIFS(#REF!,#REF!,'Spider Diagrams'!F$10,#REF!,'Spider Diagrams'!$C50,#REF!,'Spider Diagrams'!$B$50)/SUMIFS(#REF!,#REF!,'Spider Diagrams'!F$10,#REF!,'Spider Diagrams'!$C50,#REF!,'Spider Diagrams'!$B$50)</f>
        <v>#REF!</v>
      </c>
      <c r="G50" s="4" t="e">
        <f>SUMIFS(#REF!,#REF!,'Spider Diagrams'!G$10,#REF!,'Spider Diagrams'!$C50,#REF!,'Spider Diagrams'!$B$50)/SUMIFS(#REF!,#REF!,'Spider Diagrams'!G$10,#REF!,'Spider Diagrams'!$C50,#REF!,'Spider Diagrams'!$B$50)</f>
        <v>#REF!</v>
      </c>
      <c r="H50" s="4" t="e">
        <f>SUMIFS(#REF!,#REF!,'Spider Diagrams'!H$10,#REF!,'Spider Diagrams'!$C50,#REF!,'Spider Diagrams'!$B$50)/SUMIFS(#REF!,#REF!,'Spider Diagrams'!H$10,#REF!,'Spider Diagrams'!$C50,#REF!,'Spider Diagrams'!$B$50)</f>
        <v>#REF!</v>
      </c>
      <c r="I50" s="4" t="e">
        <f>SUMIFS(#REF!,#REF!,'Spider Diagrams'!I$10,#REF!,'Spider Diagrams'!$C50,#REF!,'Spider Diagrams'!$B$50)/SUMIFS(#REF!,#REF!,'Spider Diagrams'!I$10,#REF!,'Spider Diagrams'!$C50,#REF!,'Spider Diagrams'!$B$50)</f>
        <v>#REF!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x14ac:dyDescent="0.35">
      <c r="A51" s="2"/>
      <c r="B51" s="2"/>
      <c r="C51" s="3" t="s">
        <v>8</v>
      </c>
      <c r="D51" s="4" t="str">
        <f>IFERROR(SUMIFS(#REF!,#REF!,D$49,#REF!,$C51,#REF!,"Yes",#REF!,$B$50)/SUMIFS(#REF!,#REF!,D$49,#REF!,$C51,#REF!,"Unweighted_N",#REF!,$B$50),"")</f>
        <v/>
      </c>
      <c r="E51" s="4" t="e">
        <f>SUMIFS(#REF!,#REF!,'Spider Diagrams'!E$10,#REF!,'Spider Diagrams'!$C51,#REF!,'Spider Diagrams'!$B$50)/SUMIFS(#REF!,#REF!,'Spider Diagrams'!E$10,#REF!,'Spider Diagrams'!$C51,#REF!,'Spider Diagrams'!$B$50)</f>
        <v>#REF!</v>
      </c>
      <c r="F51" s="4" t="e">
        <f>SUMIFS(#REF!,#REF!,'Spider Diagrams'!F$10,#REF!,'Spider Diagrams'!$C51,#REF!,'Spider Diagrams'!$B$50)/SUMIFS(#REF!,#REF!,'Spider Diagrams'!F$10,#REF!,'Spider Diagrams'!$C51,#REF!,'Spider Diagrams'!$B$50)</f>
        <v>#REF!</v>
      </c>
      <c r="G51" s="4" t="e">
        <f>SUMIFS(#REF!,#REF!,'Spider Diagrams'!G$10,#REF!,'Spider Diagrams'!$C51,#REF!,'Spider Diagrams'!$B$50)/SUMIFS(#REF!,#REF!,'Spider Diagrams'!G$10,#REF!,'Spider Diagrams'!$C51,#REF!,'Spider Diagrams'!$B$50)</f>
        <v>#REF!</v>
      </c>
      <c r="H51" s="4" t="e">
        <f>SUMIFS(#REF!,#REF!,'Spider Diagrams'!H$10,#REF!,'Spider Diagrams'!$C51,#REF!,'Spider Diagrams'!$B$50)/SUMIFS(#REF!,#REF!,'Spider Diagrams'!H$10,#REF!,'Spider Diagrams'!$C51,#REF!,'Spider Diagrams'!$B$50)</f>
        <v>#REF!</v>
      </c>
      <c r="I51" s="4" t="e">
        <f>SUMIFS(#REF!,#REF!,'Spider Diagrams'!I$10,#REF!,'Spider Diagrams'!$C51,#REF!,'Spider Diagrams'!$B$50)/SUMIFS(#REF!,#REF!,'Spider Diagrams'!I$10,#REF!,'Spider Diagrams'!$C51,#REF!,'Spider Diagrams'!$B$50)</f>
        <v>#REF!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x14ac:dyDescent="0.35">
      <c r="A52" s="2"/>
      <c r="B52" s="2"/>
      <c r="C52" s="3" t="s">
        <v>9</v>
      </c>
      <c r="D52" s="4" t="str">
        <f>IFERROR(SUMIFS(#REF!,#REF!,D$49,#REF!,$C52,#REF!,"Yes",#REF!,$B$50)/SUMIFS(#REF!,#REF!,D$49,#REF!,$C52,#REF!,"Unweighted_N",#REF!,$B$50),"")</f>
        <v/>
      </c>
      <c r="E52" s="4" t="e">
        <f>SUMIFS(#REF!,#REF!,'Spider Diagrams'!E$10,#REF!,'Spider Diagrams'!$C52,#REF!,'Spider Diagrams'!$B$50)/SUMIFS(#REF!,#REF!,'Spider Diagrams'!E$10,#REF!,'Spider Diagrams'!$C52,#REF!,'Spider Diagrams'!$B$50)</f>
        <v>#REF!</v>
      </c>
      <c r="F52" s="4" t="e">
        <f>SUMIFS(#REF!,#REF!,'Spider Diagrams'!F$10,#REF!,'Spider Diagrams'!$C52,#REF!,'Spider Diagrams'!$B$50)/SUMIFS(#REF!,#REF!,'Spider Diagrams'!F$10,#REF!,'Spider Diagrams'!$C52,#REF!,'Spider Diagrams'!$B$50)</f>
        <v>#REF!</v>
      </c>
      <c r="G52" s="4" t="e">
        <f>SUMIFS(#REF!,#REF!,'Spider Diagrams'!G$10,#REF!,'Spider Diagrams'!$C52,#REF!,'Spider Diagrams'!$B$50)/SUMIFS(#REF!,#REF!,'Spider Diagrams'!G$10,#REF!,'Spider Diagrams'!$C52,#REF!,'Spider Diagrams'!$B$50)</f>
        <v>#REF!</v>
      </c>
      <c r="H52" s="4" t="e">
        <f>SUMIFS(#REF!,#REF!,'Spider Diagrams'!H$10,#REF!,'Spider Diagrams'!$C52,#REF!,'Spider Diagrams'!$B$50)/SUMIFS(#REF!,#REF!,'Spider Diagrams'!H$10,#REF!,'Spider Diagrams'!$C52,#REF!,'Spider Diagrams'!$B$50)</f>
        <v>#REF!</v>
      </c>
      <c r="I52" s="4" t="e">
        <f>SUMIFS(#REF!,#REF!,'Spider Diagrams'!I$10,#REF!,'Spider Diagrams'!$C52,#REF!,'Spider Diagrams'!$B$50)/SUMIFS(#REF!,#REF!,'Spider Diagrams'!I$10,#REF!,'Spider Diagrams'!$C52,#REF!,'Spider Diagrams'!$B$50)</f>
        <v>#REF!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x14ac:dyDescent="0.35">
      <c r="A53" s="2"/>
      <c r="B53" s="2"/>
      <c r="C53" s="3" t="s">
        <v>10</v>
      </c>
      <c r="D53" s="4" t="str">
        <f>IFERROR(SUMIFS(#REF!,#REF!,D$49,#REF!,$C53,#REF!,"Yes",#REF!,$B$50)/SUMIFS(#REF!,#REF!,D$49,#REF!,$C53,#REF!,"Unweighted_N",#REF!,$B$50),"")</f>
        <v/>
      </c>
      <c r="E53" s="4" t="e">
        <f>SUMIFS(#REF!,#REF!,'Spider Diagrams'!E$10,#REF!,'Spider Diagrams'!$C53,#REF!,'Spider Diagrams'!$B$50)/SUMIFS(#REF!,#REF!,'Spider Diagrams'!E$10,#REF!,'Spider Diagrams'!$C53,#REF!,'Spider Diagrams'!$B$50)</f>
        <v>#REF!</v>
      </c>
      <c r="F53" s="4" t="e">
        <f>SUMIFS(#REF!,#REF!,'Spider Diagrams'!F$10,#REF!,'Spider Diagrams'!$C53,#REF!,'Spider Diagrams'!$B$50)/SUMIFS(#REF!,#REF!,'Spider Diagrams'!F$10,#REF!,'Spider Diagrams'!$C53,#REF!,'Spider Diagrams'!$B$50)</f>
        <v>#REF!</v>
      </c>
      <c r="G53" s="4" t="e">
        <f>SUMIFS(#REF!,#REF!,'Spider Diagrams'!G$10,#REF!,'Spider Diagrams'!$C53,#REF!,'Spider Diagrams'!$B$50)/SUMIFS(#REF!,#REF!,'Spider Diagrams'!G$10,#REF!,'Spider Diagrams'!$C53,#REF!,'Spider Diagrams'!$B$50)</f>
        <v>#REF!</v>
      </c>
      <c r="H53" s="4" t="e">
        <f>SUMIFS(#REF!,#REF!,'Spider Diagrams'!H$10,#REF!,'Spider Diagrams'!$C53,#REF!,'Spider Diagrams'!$B$50)/SUMIFS(#REF!,#REF!,'Spider Diagrams'!H$10,#REF!,'Spider Diagrams'!$C53,#REF!,'Spider Diagrams'!$B$50)</f>
        <v>#REF!</v>
      </c>
      <c r="I53" s="4" t="e">
        <f>SUMIFS(#REF!,#REF!,'Spider Diagrams'!I$10,#REF!,'Spider Diagrams'!$C53,#REF!,'Spider Diagrams'!$B$50)/SUMIFS(#REF!,#REF!,'Spider Diagrams'!I$10,#REF!,'Spider Diagrams'!$C53,#REF!,'Spider Diagrams'!$B$50)</f>
        <v>#REF!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x14ac:dyDescent="0.35">
      <c r="A54" s="2"/>
      <c r="B54" s="2"/>
      <c r="C54" s="12" t="s">
        <v>659</v>
      </c>
      <c r="D54" s="4" t="str">
        <f>IFERROR(SUMIFS(#REF!,#REF!,D$49,#REF!,$C54,#REF!,"Yes",#REF!,$B$50)/SUMIFS(#REF!,#REF!,D$49,#REF!,$C54,#REF!,"Unweighted_N",#REF!,$B$50),"")</f>
        <v/>
      </c>
      <c r="E54" s="4" t="e">
        <f>SUMIFS(#REF!,#REF!,'Spider Diagrams'!E$10,#REF!,'Spider Diagrams'!$C54,#REF!,'Spider Diagrams'!$B$50)/SUMIFS(#REF!,#REF!,'Spider Diagrams'!E$10,#REF!,'Spider Diagrams'!$C54,#REF!,'Spider Diagrams'!$B$50)</f>
        <v>#REF!</v>
      </c>
      <c r="F54" s="4" t="e">
        <f>SUMIFS(#REF!,#REF!,'Spider Diagrams'!F$10,#REF!,'Spider Diagrams'!$C54,#REF!,'Spider Diagrams'!$B$50)/SUMIFS(#REF!,#REF!,'Spider Diagrams'!F$10,#REF!,'Spider Diagrams'!$C54,#REF!,'Spider Diagrams'!$B$50)</f>
        <v>#REF!</v>
      </c>
      <c r="G54" s="4" t="e">
        <f>SUMIFS(#REF!,#REF!,'Spider Diagrams'!G$10,#REF!,'Spider Diagrams'!$C54,#REF!,'Spider Diagrams'!$B$50)/SUMIFS(#REF!,#REF!,'Spider Diagrams'!G$10,#REF!,'Spider Diagrams'!$C54,#REF!,'Spider Diagrams'!$B$50)</f>
        <v>#REF!</v>
      </c>
      <c r="H54" s="4" t="e">
        <f>SUMIFS(#REF!,#REF!,'Spider Diagrams'!H$10,#REF!,'Spider Diagrams'!$C54,#REF!,'Spider Diagrams'!$B$50)/SUMIFS(#REF!,#REF!,'Spider Diagrams'!H$10,#REF!,'Spider Diagrams'!$C54,#REF!,'Spider Diagrams'!$B$50)</f>
        <v>#REF!</v>
      </c>
      <c r="I54" s="4" t="e">
        <f>SUMIFS(#REF!,#REF!,'Spider Diagrams'!I$10,#REF!,'Spider Diagrams'!$C54,#REF!,'Spider Diagrams'!$B$50)/SUMIFS(#REF!,#REF!,'Spider Diagrams'!I$10,#REF!,'Spider Diagrams'!$C54,#REF!,'Spider Diagrams'!$B$50)</f>
        <v>#REF!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x14ac:dyDescent="0.35">
      <c r="A55" s="2"/>
      <c r="B55" s="2"/>
      <c r="C55" s="3" t="s">
        <v>11</v>
      </c>
      <c r="D55" s="4"/>
      <c r="E55" s="4" t="e">
        <f>SUMIFS(#REF!,#REF!,'Spider Diagrams'!E$10,#REF!,'Spider Diagrams'!$C55,#REF!,'Spider Diagrams'!$B$50)/SUMIFS(#REF!,#REF!,'Spider Diagrams'!E$10,#REF!,'Spider Diagrams'!$C55,#REF!,'Spider Diagrams'!$B$50)</f>
        <v>#REF!</v>
      </c>
      <c r="F55" s="4" t="e">
        <f>SUMIFS(#REF!,#REF!,'Spider Diagrams'!F$10,#REF!,'Spider Diagrams'!$C55,#REF!,'Spider Diagrams'!$B$50)/SUMIFS(#REF!,#REF!,'Spider Diagrams'!F$10,#REF!,'Spider Diagrams'!$C55,#REF!,'Spider Diagrams'!$B$50)</f>
        <v>#REF!</v>
      </c>
      <c r="G55" s="4" t="e">
        <f>SUMIFS(#REF!,#REF!,'Spider Diagrams'!G$10,#REF!,'Spider Diagrams'!$C55,#REF!,'Spider Diagrams'!$B$50)/SUMIFS(#REF!,#REF!,'Spider Diagrams'!G$10,#REF!,'Spider Diagrams'!$C55,#REF!,'Spider Diagrams'!$B$50)</f>
        <v>#REF!</v>
      </c>
      <c r="H55" s="4" t="e">
        <f>SUMIFS(#REF!,#REF!,'Spider Diagrams'!H$10,#REF!,'Spider Diagrams'!$C55,#REF!,'Spider Diagrams'!$B$50)/SUMIFS(#REF!,#REF!,'Spider Diagrams'!H$10,#REF!,'Spider Diagrams'!$C55,#REF!,'Spider Diagrams'!$B$50)</f>
        <v>#REF!</v>
      </c>
      <c r="I55" s="4" t="e">
        <f>SUMIFS(#REF!,#REF!,'Spider Diagrams'!I$10,#REF!,'Spider Diagrams'!$C55,#REF!,'Spider Diagrams'!$B$50)/SUMIFS(#REF!,#REF!,'Spider Diagrams'!I$10,#REF!,'Spider Diagrams'!$C55,#REF!,'Spider Diagrams'!$B$50)</f>
        <v>#REF!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x14ac:dyDescent="0.35">
      <c r="A56" s="2"/>
      <c r="B56" s="2"/>
      <c r="C56" s="10" t="s">
        <v>705</v>
      </c>
      <c r="D56" s="8"/>
      <c r="E56" s="11" t="e">
        <f>SUMIFS(#REF!,#REF!,'Spider Diagrams'!E49,#REF!,'Spider Diagrams'!$B$50,#REF!,'Spider Diagrams'!$C$56)</f>
        <v>#REF!</v>
      </c>
      <c r="F56" s="11" t="e">
        <f>SUMIFS(#REF!,#REF!,'Spider Diagrams'!F49,#REF!,'Spider Diagrams'!$B$50,#REF!,'Spider Diagrams'!$C$56)</f>
        <v>#REF!</v>
      </c>
      <c r="G56" s="11" t="e">
        <f>SUMIFS(#REF!,#REF!,'Spider Diagrams'!G49,#REF!,'Spider Diagrams'!$B$50,#REF!,'Spider Diagrams'!$C$56)</f>
        <v>#REF!</v>
      </c>
      <c r="H56" s="11" t="e">
        <f>SUMIFS(#REF!,#REF!,'Spider Diagrams'!H49,#REF!,'Spider Diagrams'!$B$50,#REF!,'Spider Diagrams'!$C$56)</f>
        <v>#REF!</v>
      </c>
      <c r="I56" s="11" t="e">
        <f>SUMIFS(#REF!,#REF!,'Spider Diagrams'!I49,#REF!,'Spider Diagrams'!$B$50,#REF!,'Spider Diagrams'!$C$56)</f>
        <v>#REF!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x14ac:dyDescent="0.35">
      <c r="A57" s="2"/>
      <c r="B57" s="2"/>
      <c r="C57" s="2"/>
      <c r="D57" s="2"/>
      <c r="E57" s="5" t="s">
        <v>699</v>
      </c>
      <c r="F57" s="5" t="s">
        <v>700</v>
      </c>
      <c r="G57" s="5" t="s">
        <v>701</v>
      </c>
      <c r="H57" s="5" t="s">
        <v>702</v>
      </c>
      <c r="I57" s="5" t="s">
        <v>703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idden="1" x14ac:dyDescent="0.3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</sheetData>
  <dataConsolidate/>
  <mergeCells count="2">
    <mergeCell ref="C43:G43"/>
    <mergeCell ref="C48:G48"/>
  </mergeCells>
  <phoneticPr fontId="5" type="noConversion"/>
  <dataValidations count="2">
    <dataValidation type="list" allowBlank="1" showInputMessage="1" showErrorMessage="1" sqref="C43" xr:uid="{CC8D7C12-DE13-44B8-804B-9B7CE85373A9}">
      <formula1>INDIRECT($C$26)</formula1>
    </dataValidation>
    <dataValidation type="list" allowBlank="1" showInputMessage="1" showErrorMessage="1" sqref="C48" xr:uid="{7DFF386D-88FB-44E3-969E-98C48F53B2C9}">
      <formula1>INDIRECT($C$43)</formula1>
    </dataValidation>
  </dataValidations>
  <pageMargins left="0.7" right="0.7" top="0.75" bottom="0.75" header="0.3" footer="0.3"/>
  <pageSetup paperSize="9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4EC6C6-C193-44BA-B25F-63F26073678A}">
          <x14:formula1>
            <xm:f>'Region- STP Drop Down'!$C$3:$C$9</xm:f>
          </x14:formula1>
          <xm:sqref>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B350-4762-4D90-83CE-C448E2446F97}">
  <sheetPr codeName="Sheet4"/>
  <dimension ref="A1:P152"/>
  <sheetViews>
    <sheetView topLeftCell="C1" zoomScaleNormal="100" workbookViewId="0">
      <selection activeCell="C1" sqref="C1"/>
    </sheetView>
  </sheetViews>
  <sheetFormatPr defaultColWidth="0" defaultRowHeight="0" customHeight="1" zeroHeight="1" x14ac:dyDescent="0.35"/>
  <cols>
    <col min="1" max="1" width="27" style="24" hidden="1" customWidth="1"/>
    <col min="2" max="2" width="14" style="24" hidden="1" customWidth="1"/>
    <col min="3" max="3" width="3.1796875" style="24" customWidth="1"/>
    <col min="4" max="4" width="150.81640625" style="80" customWidth="1"/>
    <col min="5" max="5" width="17.6328125" style="19" customWidth="1"/>
    <col min="6" max="6" width="19.54296875" style="19" customWidth="1"/>
    <col min="7" max="8" width="17" style="19" customWidth="1"/>
    <col min="9" max="9" width="18.6328125" style="19" customWidth="1"/>
    <col min="10" max="15" width="8.90625" style="19" customWidth="1"/>
    <col min="16" max="16" width="0" style="25" hidden="1" customWidth="1"/>
    <col min="17" max="16384" width="8.90625" style="25" hidden="1"/>
  </cols>
  <sheetData>
    <row r="1" spans="1:16" ht="15.5" x14ac:dyDescent="0.35">
      <c r="A1" s="23"/>
      <c r="P1" s="19"/>
    </row>
    <row r="2" spans="1:16" ht="18" x14ac:dyDescent="0.4">
      <c r="C2" s="26"/>
      <c r="D2" s="81" t="s">
        <v>811</v>
      </c>
      <c r="P2" s="19"/>
    </row>
    <row r="3" spans="1:16" ht="21" customHeight="1" thickBot="1" x14ac:dyDescent="0.4">
      <c r="A3" s="24" t="e">
        <f>COUNTIF(#REF!,'Overall Tables (Trust)'!$A$4)</f>
        <v>#REF!</v>
      </c>
      <c r="P3" s="19"/>
    </row>
    <row r="4" spans="1:16" ht="41" customHeight="1" x14ac:dyDescent="0.35">
      <c r="A4" s="24" t="e">
        <f>INDEX(#REF!,MATCH('Overall Tables (Trust)'!#REF!,#REF!,0))</f>
        <v>#REF!</v>
      </c>
      <c r="C4" s="27">
        <v>44166</v>
      </c>
      <c r="D4" s="28" t="s">
        <v>7</v>
      </c>
      <c r="E4" s="29" t="s">
        <v>706</v>
      </c>
      <c r="F4" s="29" t="s">
        <v>707</v>
      </c>
      <c r="G4" s="29" t="s">
        <v>708</v>
      </c>
      <c r="H4" s="29" t="s">
        <v>709</v>
      </c>
      <c r="I4" s="30" t="s">
        <v>710</v>
      </c>
    </row>
    <row r="5" spans="1:16" ht="15.5" x14ac:dyDescent="0.35">
      <c r="C5" s="23"/>
      <c r="D5" s="82"/>
      <c r="E5" s="32"/>
      <c r="F5" s="32"/>
      <c r="G5" s="32"/>
      <c r="H5" s="32"/>
      <c r="I5" s="33"/>
    </row>
    <row r="6" spans="1:16" ht="15.5" x14ac:dyDescent="0.35">
      <c r="A6" s="23"/>
      <c r="B6" s="23"/>
      <c r="C6" s="23"/>
      <c r="D6" s="83" t="s">
        <v>717</v>
      </c>
      <c r="E6" s="34"/>
      <c r="F6" s="34"/>
      <c r="G6" s="34"/>
      <c r="H6" s="34"/>
      <c r="I6" s="35"/>
      <c r="J6" s="31"/>
    </row>
    <row r="7" spans="1:16" ht="15.5" x14ac:dyDescent="0.35">
      <c r="A7" s="23"/>
      <c r="B7" s="23"/>
      <c r="C7" s="36"/>
      <c r="D7" s="84" t="s">
        <v>718</v>
      </c>
      <c r="E7" s="34"/>
      <c r="F7" s="34"/>
      <c r="G7" s="34"/>
      <c r="H7" s="34"/>
      <c r="I7" s="35"/>
      <c r="J7" s="32"/>
    </row>
    <row r="8" spans="1:16" ht="15.5" x14ac:dyDescent="0.35">
      <c r="A8" s="23"/>
      <c r="B8" s="23"/>
      <c r="C8" s="23"/>
      <c r="D8" s="83" t="s">
        <v>719</v>
      </c>
      <c r="E8" s="34"/>
      <c r="F8" s="34"/>
      <c r="G8" s="34"/>
      <c r="H8" s="34"/>
      <c r="I8" s="35"/>
      <c r="J8" s="32"/>
    </row>
    <row r="9" spans="1:16" ht="15.5" x14ac:dyDescent="0.35">
      <c r="A9" s="23"/>
      <c r="B9" s="23"/>
      <c r="C9" s="36"/>
      <c r="D9" s="83" t="s">
        <v>720</v>
      </c>
      <c r="E9" s="34"/>
      <c r="F9" s="34"/>
      <c r="G9" s="34"/>
      <c r="H9" s="34"/>
      <c r="I9" s="35"/>
      <c r="J9" s="32"/>
    </row>
    <row r="10" spans="1:16" ht="15.5" x14ac:dyDescent="0.35">
      <c r="A10" s="23"/>
      <c r="B10" s="23"/>
      <c r="C10" s="36"/>
      <c r="D10" s="83" t="s">
        <v>721</v>
      </c>
      <c r="E10" s="34"/>
      <c r="F10" s="34"/>
      <c r="G10" s="34"/>
      <c r="H10" s="34"/>
      <c r="I10" s="35"/>
      <c r="J10" s="32"/>
    </row>
    <row r="11" spans="1:16" ht="15.5" x14ac:dyDescent="0.35">
      <c r="A11" s="23"/>
      <c r="B11" s="23"/>
      <c r="C11" s="36"/>
      <c r="D11" s="84" t="s">
        <v>722</v>
      </c>
      <c r="E11" s="34"/>
      <c r="F11" s="34"/>
      <c r="G11" s="34"/>
      <c r="H11" s="34"/>
      <c r="I11" s="35"/>
      <c r="J11" s="32"/>
    </row>
    <row r="12" spans="1:16" ht="15.5" x14ac:dyDescent="0.35">
      <c r="A12" s="23"/>
      <c r="B12" s="23"/>
      <c r="C12" s="23"/>
      <c r="D12" s="85" t="s">
        <v>802</v>
      </c>
      <c r="E12" s="37"/>
      <c r="F12" s="38"/>
      <c r="G12" s="37"/>
      <c r="H12" s="37"/>
      <c r="I12" s="39"/>
      <c r="J12" s="32"/>
    </row>
    <row r="13" spans="1:16" ht="15.5" x14ac:dyDescent="0.35">
      <c r="A13" s="23"/>
      <c r="B13" s="23"/>
      <c r="C13" s="23"/>
      <c r="D13" s="85" t="s">
        <v>803</v>
      </c>
      <c r="E13" s="37"/>
      <c r="F13" s="38"/>
      <c r="G13" s="37"/>
      <c r="H13" s="37"/>
      <c r="I13" s="39"/>
      <c r="J13" s="32"/>
    </row>
    <row r="14" spans="1:16" ht="15.5" x14ac:dyDescent="0.35">
      <c r="A14" s="23"/>
      <c r="B14" s="23"/>
      <c r="C14" s="23"/>
      <c r="D14" s="85" t="s">
        <v>804</v>
      </c>
      <c r="E14" s="37"/>
      <c r="F14" s="38"/>
      <c r="G14" s="37"/>
      <c r="H14" s="37"/>
      <c r="I14" s="39"/>
      <c r="J14" s="32"/>
    </row>
    <row r="15" spans="1:16" ht="16" thickBot="1" x14ac:dyDescent="0.4">
      <c r="A15" s="23"/>
      <c r="B15" s="23"/>
      <c r="C15" s="23"/>
      <c r="D15" s="86" t="s">
        <v>805</v>
      </c>
      <c r="E15" s="40"/>
      <c r="F15" s="41"/>
      <c r="G15" s="40"/>
      <c r="H15" s="40"/>
      <c r="I15" s="42"/>
      <c r="J15" s="32"/>
    </row>
    <row r="16" spans="1:16" ht="15.5" x14ac:dyDescent="0.35">
      <c r="A16" s="23"/>
      <c r="B16" s="23"/>
      <c r="C16" s="23"/>
      <c r="D16" s="87"/>
      <c r="E16" s="32"/>
      <c r="F16" s="32"/>
      <c r="G16" s="32"/>
      <c r="H16" s="32"/>
      <c r="I16" s="32"/>
      <c r="N16" s="32"/>
    </row>
    <row r="17" spans="1:9" ht="16" thickBot="1" x14ac:dyDescent="0.4">
      <c r="A17" s="23"/>
      <c r="B17" s="23"/>
      <c r="C17" s="23"/>
    </row>
    <row r="18" spans="1:9" ht="44.4" customHeight="1" x14ac:dyDescent="0.35">
      <c r="A18" s="23"/>
      <c r="B18" s="23"/>
      <c r="C18" s="23"/>
      <c r="D18" s="28" t="s">
        <v>8</v>
      </c>
      <c r="E18" s="29" t="s">
        <v>706</v>
      </c>
      <c r="F18" s="29" t="s">
        <v>707</v>
      </c>
      <c r="G18" s="29" t="s">
        <v>708</v>
      </c>
      <c r="H18" s="29" t="s">
        <v>709</v>
      </c>
      <c r="I18" s="30" t="s">
        <v>710</v>
      </c>
    </row>
    <row r="19" spans="1:9" ht="15.5" x14ac:dyDescent="0.35">
      <c r="A19" s="23"/>
      <c r="B19" s="23"/>
      <c r="C19" s="23"/>
      <c r="D19" s="82"/>
      <c r="E19" s="32"/>
      <c r="F19" s="32"/>
      <c r="G19" s="32"/>
      <c r="H19" s="32"/>
      <c r="I19" s="33"/>
    </row>
    <row r="20" spans="1:9" ht="15.5" x14ac:dyDescent="0.35">
      <c r="A20" s="23"/>
      <c r="B20" s="23"/>
      <c r="C20" s="23"/>
      <c r="D20" s="83" t="s">
        <v>723</v>
      </c>
      <c r="E20" s="32"/>
      <c r="F20" s="32"/>
      <c r="G20" s="32"/>
      <c r="H20" s="32"/>
      <c r="I20" s="33"/>
    </row>
    <row r="21" spans="1:9" ht="15.5" x14ac:dyDescent="0.35">
      <c r="A21" s="23"/>
      <c r="B21" s="23"/>
      <c r="C21" s="23"/>
      <c r="D21" s="83" t="s">
        <v>724</v>
      </c>
      <c r="E21" s="32"/>
      <c r="F21" s="32"/>
      <c r="G21" s="32"/>
      <c r="H21" s="32"/>
      <c r="I21" s="33"/>
    </row>
    <row r="22" spans="1:9" ht="15.5" x14ac:dyDescent="0.35">
      <c r="A22" s="23"/>
      <c r="B22" s="23"/>
      <c r="C22" s="23"/>
      <c r="D22" s="83" t="s">
        <v>725</v>
      </c>
      <c r="E22" s="32"/>
      <c r="F22" s="32"/>
      <c r="G22" s="32"/>
      <c r="H22" s="32"/>
      <c r="I22" s="33"/>
    </row>
    <row r="23" spans="1:9" ht="15.5" x14ac:dyDescent="0.35">
      <c r="A23" s="23"/>
      <c r="B23" s="23"/>
      <c r="C23" s="23"/>
      <c r="D23" s="83" t="s">
        <v>726</v>
      </c>
      <c r="E23" s="32"/>
      <c r="F23" s="32"/>
      <c r="G23" s="32"/>
      <c r="H23" s="32"/>
      <c r="I23" s="33"/>
    </row>
    <row r="24" spans="1:9" ht="17" customHeight="1" x14ac:dyDescent="0.35">
      <c r="A24" s="23"/>
      <c r="B24" s="23"/>
      <c r="C24" s="23"/>
      <c r="D24" s="83" t="s">
        <v>727</v>
      </c>
      <c r="E24" s="34"/>
      <c r="F24" s="34"/>
      <c r="G24" s="34"/>
      <c r="H24" s="34"/>
      <c r="I24" s="35"/>
    </row>
    <row r="25" spans="1:9" ht="15.5" x14ac:dyDescent="0.35">
      <c r="A25" s="23"/>
      <c r="B25" s="23"/>
      <c r="C25" s="23"/>
      <c r="D25" s="43" t="s">
        <v>728</v>
      </c>
      <c r="E25" s="34"/>
      <c r="F25" s="34"/>
      <c r="G25" s="34"/>
      <c r="H25" s="34"/>
      <c r="I25" s="35"/>
    </row>
    <row r="26" spans="1:9" ht="15.5" x14ac:dyDescent="0.35">
      <c r="A26" s="23"/>
      <c r="B26" s="23"/>
      <c r="C26" s="23"/>
      <c r="D26" s="43" t="s">
        <v>729</v>
      </c>
      <c r="E26" s="34"/>
      <c r="F26" s="34"/>
      <c r="G26" s="34"/>
      <c r="H26" s="34"/>
      <c r="I26" s="35"/>
    </row>
    <row r="27" spans="1:9" ht="15.5" x14ac:dyDescent="0.35">
      <c r="D27" s="44" t="s">
        <v>59</v>
      </c>
      <c r="E27" s="45"/>
      <c r="F27" s="46"/>
      <c r="G27" s="46"/>
      <c r="H27" s="46"/>
      <c r="I27" s="47"/>
    </row>
    <row r="28" spans="1:9" ht="15.5" x14ac:dyDescent="0.35">
      <c r="D28" s="44" t="s">
        <v>790</v>
      </c>
      <c r="E28" s="46"/>
      <c r="F28" s="46"/>
      <c r="G28" s="46"/>
      <c r="H28" s="46"/>
      <c r="I28" s="47"/>
    </row>
    <row r="29" spans="1:9" ht="15.5" x14ac:dyDescent="0.35">
      <c r="D29" s="44" t="s">
        <v>791</v>
      </c>
      <c r="E29" s="46"/>
      <c r="F29" s="46"/>
      <c r="G29" s="46"/>
      <c r="H29" s="46"/>
      <c r="I29" s="47"/>
    </row>
    <row r="30" spans="1:9" ht="15.5" x14ac:dyDescent="0.35">
      <c r="D30" s="44" t="s">
        <v>792</v>
      </c>
      <c r="E30" s="46"/>
      <c r="F30" s="46"/>
      <c r="G30" s="46"/>
      <c r="H30" s="46"/>
      <c r="I30" s="47"/>
    </row>
    <row r="31" spans="1:9" ht="15.5" x14ac:dyDescent="0.35">
      <c r="D31" s="44" t="s">
        <v>793</v>
      </c>
      <c r="E31" s="46"/>
      <c r="F31" s="46"/>
      <c r="G31" s="46"/>
      <c r="H31" s="46"/>
      <c r="I31" s="47"/>
    </row>
    <row r="32" spans="1:9" ht="15.5" x14ac:dyDescent="0.35">
      <c r="D32" s="44" t="s">
        <v>794</v>
      </c>
      <c r="E32" s="46"/>
      <c r="F32" s="46"/>
      <c r="G32" s="46"/>
      <c r="H32" s="46"/>
      <c r="I32" s="47"/>
    </row>
    <row r="33" spans="1:9" ht="15.5" x14ac:dyDescent="0.35">
      <c r="D33" s="44" t="s">
        <v>795</v>
      </c>
      <c r="E33" s="46"/>
      <c r="F33" s="46"/>
      <c r="G33" s="46"/>
      <c r="H33" s="46"/>
      <c r="I33" s="47"/>
    </row>
    <row r="34" spans="1:9" ht="15.5" x14ac:dyDescent="0.35">
      <c r="D34" s="44" t="s">
        <v>796</v>
      </c>
      <c r="E34" s="46"/>
      <c r="F34" s="46"/>
      <c r="G34" s="46"/>
      <c r="H34" s="46"/>
      <c r="I34" s="47"/>
    </row>
    <row r="35" spans="1:9" ht="15.5" x14ac:dyDescent="0.35">
      <c r="D35" s="44" t="s">
        <v>797</v>
      </c>
      <c r="E35" s="46"/>
      <c r="F35" s="46"/>
      <c r="G35" s="46"/>
      <c r="H35" s="46"/>
      <c r="I35" s="47"/>
    </row>
    <row r="36" spans="1:9" ht="15.5" x14ac:dyDescent="0.35">
      <c r="D36" s="44" t="s">
        <v>798</v>
      </c>
      <c r="E36" s="46"/>
      <c r="F36" s="46"/>
      <c r="G36" s="46"/>
      <c r="H36" s="46"/>
      <c r="I36" s="47"/>
    </row>
    <row r="37" spans="1:9" ht="15.5" x14ac:dyDescent="0.35">
      <c r="D37" s="44" t="s">
        <v>799</v>
      </c>
      <c r="E37" s="46"/>
      <c r="F37" s="46"/>
      <c r="G37" s="46"/>
      <c r="H37" s="46"/>
      <c r="I37" s="47"/>
    </row>
    <row r="38" spans="1:9" ht="15.5" x14ac:dyDescent="0.35">
      <c r="D38" s="44" t="s">
        <v>800</v>
      </c>
      <c r="E38" s="46"/>
      <c r="F38" s="46"/>
      <c r="G38" s="46"/>
      <c r="H38" s="46"/>
      <c r="I38" s="47"/>
    </row>
    <row r="39" spans="1:9" ht="16" thickBot="1" x14ac:dyDescent="0.4">
      <c r="D39" s="48" t="s">
        <v>801</v>
      </c>
      <c r="E39" s="49"/>
      <c r="F39" s="49"/>
      <c r="G39" s="49"/>
      <c r="H39" s="49"/>
      <c r="I39" s="50"/>
    </row>
    <row r="40" spans="1:9" ht="15.5" x14ac:dyDescent="0.35">
      <c r="D40" s="51"/>
      <c r="E40" s="32"/>
      <c r="F40" s="32"/>
      <c r="G40" s="32"/>
      <c r="H40" s="32"/>
      <c r="I40" s="32"/>
    </row>
    <row r="41" spans="1:9" ht="16" thickBot="1" x14ac:dyDescent="0.4"/>
    <row r="42" spans="1:9" ht="39" customHeight="1" x14ac:dyDescent="0.35">
      <c r="A42" s="23"/>
      <c r="B42" s="23"/>
      <c r="C42" s="23"/>
      <c r="D42" s="28" t="s">
        <v>9</v>
      </c>
      <c r="E42" s="29" t="s">
        <v>706</v>
      </c>
      <c r="F42" s="29" t="s">
        <v>707</v>
      </c>
      <c r="G42" s="29" t="s">
        <v>708</v>
      </c>
      <c r="H42" s="29" t="s">
        <v>709</v>
      </c>
      <c r="I42" s="30" t="s">
        <v>710</v>
      </c>
    </row>
    <row r="43" spans="1:9" ht="15.5" x14ac:dyDescent="0.35">
      <c r="A43" s="23"/>
      <c r="B43" s="23"/>
      <c r="C43" s="23"/>
      <c r="D43" s="82"/>
      <c r="E43" s="32"/>
      <c r="F43" s="32"/>
      <c r="G43" s="32"/>
      <c r="H43" s="32"/>
      <c r="I43" s="33"/>
    </row>
    <row r="44" spans="1:9" ht="15.5" x14ac:dyDescent="0.35">
      <c r="A44" s="23"/>
      <c r="B44" s="23"/>
      <c r="C44" s="23"/>
      <c r="D44" s="83" t="s">
        <v>730</v>
      </c>
      <c r="E44" s="34"/>
      <c r="F44" s="34"/>
      <c r="G44" s="34"/>
      <c r="H44" s="34"/>
      <c r="I44" s="35"/>
    </row>
    <row r="45" spans="1:9" ht="15.5" x14ac:dyDescent="0.35">
      <c r="A45" s="23"/>
      <c r="B45" s="23"/>
      <c r="C45" s="23"/>
      <c r="D45" s="83" t="s">
        <v>731</v>
      </c>
      <c r="E45" s="34"/>
      <c r="F45" s="34"/>
      <c r="G45" s="34"/>
      <c r="H45" s="34"/>
      <c r="I45" s="35"/>
    </row>
    <row r="46" spans="1:9" ht="15.5" x14ac:dyDescent="0.35">
      <c r="A46" s="23"/>
      <c r="B46" s="23"/>
      <c r="C46" s="23"/>
      <c r="D46" s="83" t="s">
        <v>732</v>
      </c>
      <c r="E46" s="34"/>
      <c r="F46" s="34"/>
      <c r="G46" s="34"/>
      <c r="H46" s="34"/>
      <c r="I46" s="35"/>
    </row>
    <row r="47" spans="1:9" ht="15.5" x14ac:dyDescent="0.35">
      <c r="A47" s="23"/>
      <c r="B47" s="23"/>
      <c r="C47" s="23"/>
      <c r="D47" s="83" t="s">
        <v>733</v>
      </c>
      <c r="E47" s="34"/>
      <c r="F47" s="34"/>
      <c r="G47" s="34"/>
      <c r="H47" s="34"/>
      <c r="I47" s="35"/>
    </row>
    <row r="48" spans="1:9" ht="15.5" x14ac:dyDescent="0.35">
      <c r="A48" s="23"/>
      <c r="B48" s="23"/>
      <c r="C48" s="23"/>
      <c r="D48" s="83" t="s">
        <v>734</v>
      </c>
      <c r="E48" s="34"/>
      <c r="F48" s="34"/>
      <c r="G48" s="34"/>
      <c r="H48" s="34"/>
      <c r="I48" s="35"/>
    </row>
    <row r="49" spans="1:9" ht="15.5" x14ac:dyDescent="0.35">
      <c r="A49" s="23"/>
      <c r="B49" s="23"/>
      <c r="C49" s="23"/>
      <c r="D49" s="83" t="s">
        <v>735</v>
      </c>
      <c r="E49" s="34"/>
      <c r="F49" s="34"/>
      <c r="G49" s="34"/>
      <c r="H49" s="34"/>
      <c r="I49" s="35"/>
    </row>
    <row r="50" spans="1:9" ht="15.5" x14ac:dyDescent="0.35">
      <c r="A50" s="23"/>
      <c r="B50" s="23"/>
      <c r="C50" s="23"/>
      <c r="D50" s="83" t="s">
        <v>736</v>
      </c>
      <c r="E50" s="34"/>
      <c r="F50" s="34"/>
      <c r="G50" s="34"/>
      <c r="H50" s="34"/>
      <c r="I50" s="35"/>
    </row>
    <row r="51" spans="1:9" ht="15.5" x14ac:dyDescent="0.35">
      <c r="A51" s="23"/>
      <c r="B51" s="23"/>
      <c r="C51" s="23"/>
      <c r="D51" s="83" t="s">
        <v>737</v>
      </c>
      <c r="E51" s="34"/>
      <c r="F51" s="34"/>
      <c r="G51" s="34"/>
      <c r="H51" s="34"/>
      <c r="I51" s="35"/>
    </row>
    <row r="52" spans="1:9" ht="15.5" x14ac:dyDescent="0.35">
      <c r="A52" s="23"/>
      <c r="B52" s="23"/>
      <c r="C52" s="23"/>
      <c r="D52" s="83" t="s">
        <v>738</v>
      </c>
      <c r="E52" s="34"/>
      <c r="F52" s="34"/>
      <c r="G52" s="34"/>
      <c r="H52" s="34"/>
      <c r="I52" s="35"/>
    </row>
    <row r="53" spans="1:9" ht="15.5" x14ac:dyDescent="0.35">
      <c r="A53" s="23"/>
      <c r="B53" s="23"/>
      <c r="C53" s="23"/>
      <c r="D53" s="83" t="s">
        <v>739</v>
      </c>
      <c r="E53" s="34"/>
      <c r="F53" s="34"/>
      <c r="G53" s="34"/>
      <c r="H53" s="34"/>
      <c r="I53" s="35"/>
    </row>
    <row r="54" spans="1:9" ht="15.5" x14ac:dyDescent="0.35">
      <c r="A54" s="23"/>
      <c r="B54" s="23"/>
      <c r="C54" s="23"/>
      <c r="D54" s="83" t="s">
        <v>740</v>
      </c>
      <c r="E54" s="34"/>
      <c r="F54" s="34"/>
      <c r="G54" s="34"/>
      <c r="H54" s="34"/>
      <c r="I54" s="35"/>
    </row>
    <row r="55" spans="1:9" ht="15.5" x14ac:dyDescent="0.35">
      <c r="A55" s="23"/>
      <c r="B55" s="23"/>
      <c r="C55" s="23"/>
      <c r="D55" s="83" t="s">
        <v>741</v>
      </c>
      <c r="E55" s="34"/>
      <c r="F55" s="34"/>
      <c r="G55" s="34"/>
      <c r="H55" s="34"/>
      <c r="I55" s="35"/>
    </row>
    <row r="56" spans="1:9" ht="31.5" thickBot="1" x14ac:dyDescent="0.4">
      <c r="A56" s="23"/>
      <c r="B56" s="23"/>
      <c r="C56" s="23"/>
      <c r="D56" s="88" t="s">
        <v>742</v>
      </c>
      <c r="E56" s="52"/>
      <c r="F56" s="52"/>
      <c r="G56" s="52"/>
      <c r="H56" s="52"/>
      <c r="I56" s="53"/>
    </row>
    <row r="57" spans="1:9" ht="15.5" x14ac:dyDescent="0.35">
      <c r="D57" s="87"/>
      <c r="E57" s="32"/>
      <c r="F57" s="32"/>
      <c r="G57" s="32"/>
      <c r="H57" s="32"/>
      <c r="I57" s="32"/>
    </row>
    <row r="58" spans="1:9" ht="16" thickBot="1" x14ac:dyDescent="0.4"/>
    <row r="59" spans="1:9" ht="31.75" customHeight="1" x14ac:dyDescent="0.35">
      <c r="D59" s="28" t="s">
        <v>10</v>
      </c>
      <c r="E59" s="29" t="s">
        <v>706</v>
      </c>
      <c r="F59" s="29" t="s">
        <v>707</v>
      </c>
      <c r="G59" s="29" t="s">
        <v>708</v>
      </c>
      <c r="H59" s="29" t="s">
        <v>709</v>
      </c>
      <c r="I59" s="30" t="s">
        <v>710</v>
      </c>
    </row>
    <row r="60" spans="1:9" ht="15.5" x14ac:dyDescent="0.35">
      <c r="D60" s="82"/>
      <c r="E60" s="32"/>
      <c r="F60" s="32"/>
      <c r="G60" s="34"/>
      <c r="H60" s="34"/>
      <c r="I60" s="33"/>
    </row>
    <row r="61" spans="1:9" ht="15.5" x14ac:dyDescent="0.35">
      <c r="D61" s="83" t="s">
        <v>743</v>
      </c>
      <c r="E61" s="32"/>
      <c r="F61" s="32"/>
      <c r="G61" s="34"/>
      <c r="H61" s="34"/>
      <c r="I61" s="33"/>
    </row>
    <row r="62" spans="1:9" ht="15.5" x14ac:dyDescent="0.35">
      <c r="D62" s="83" t="s">
        <v>744</v>
      </c>
      <c r="E62" s="32"/>
      <c r="F62" s="32"/>
      <c r="G62" s="34"/>
      <c r="H62" s="34"/>
      <c r="I62" s="33"/>
    </row>
    <row r="63" spans="1:9" ht="31" x14ac:dyDescent="0.35">
      <c r="D63" s="83" t="s">
        <v>745</v>
      </c>
      <c r="E63" s="32"/>
      <c r="F63" s="32"/>
      <c r="G63" s="34"/>
      <c r="H63" s="34"/>
      <c r="I63" s="33"/>
    </row>
    <row r="64" spans="1:9" ht="15.5" x14ac:dyDescent="0.35">
      <c r="D64" s="83" t="s">
        <v>746</v>
      </c>
      <c r="E64" s="32"/>
      <c r="F64" s="32"/>
      <c r="G64" s="34"/>
      <c r="H64" s="34"/>
      <c r="I64" s="33"/>
    </row>
    <row r="65" spans="1:9" ht="15.5" x14ac:dyDescent="0.35">
      <c r="D65" s="83" t="s">
        <v>747</v>
      </c>
      <c r="E65" s="32"/>
      <c r="F65" s="32"/>
      <c r="G65" s="34"/>
      <c r="H65" s="34"/>
      <c r="I65" s="33"/>
    </row>
    <row r="66" spans="1:9" ht="15.5" x14ac:dyDescent="0.35">
      <c r="D66" s="83" t="s">
        <v>748</v>
      </c>
      <c r="E66" s="32"/>
      <c r="F66" s="32"/>
      <c r="G66" s="34"/>
      <c r="H66" s="34"/>
      <c r="I66" s="33"/>
    </row>
    <row r="67" spans="1:9" ht="15.5" x14ac:dyDescent="0.35">
      <c r="D67" s="83" t="s">
        <v>749</v>
      </c>
      <c r="E67" s="32"/>
      <c r="F67" s="32"/>
      <c r="G67" s="34"/>
      <c r="H67" s="34"/>
      <c r="I67" s="33"/>
    </row>
    <row r="68" spans="1:9" ht="31" x14ac:dyDescent="0.35">
      <c r="D68" s="83" t="s">
        <v>750</v>
      </c>
      <c r="E68" s="32"/>
      <c r="F68" s="32"/>
      <c r="G68" s="34"/>
      <c r="H68" s="34"/>
      <c r="I68" s="33"/>
    </row>
    <row r="69" spans="1:9" ht="15.5" x14ac:dyDescent="0.35">
      <c r="D69" s="83" t="s">
        <v>751</v>
      </c>
      <c r="E69" s="32"/>
      <c r="F69" s="32"/>
      <c r="G69" s="34"/>
      <c r="H69" s="34"/>
      <c r="I69" s="33"/>
    </row>
    <row r="70" spans="1:9" ht="15.5" x14ac:dyDescent="0.35">
      <c r="D70" s="83" t="s">
        <v>752</v>
      </c>
      <c r="E70" s="32"/>
      <c r="F70" s="32"/>
      <c r="G70" s="34"/>
      <c r="H70" s="34"/>
      <c r="I70" s="33"/>
    </row>
    <row r="71" spans="1:9" ht="15.5" x14ac:dyDescent="0.35">
      <c r="D71" s="83" t="s">
        <v>753</v>
      </c>
      <c r="E71" s="32"/>
      <c r="F71" s="32"/>
      <c r="G71" s="34"/>
      <c r="H71" s="34"/>
      <c r="I71" s="33"/>
    </row>
    <row r="72" spans="1:9" ht="15.5" x14ac:dyDescent="0.35">
      <c r="D72" s="83" t="s">
        <v>754</v>
      </c>
      <c r="E72" s="32"/>
      <c r="F72" s="32"/>
      <c r="G72" s="34"/>
      <c r="H72" s="34"/>
      <c r="I72" s="33"/>
    </row>
    <row r="73" spans="1:9" ht="31" x14ac:dyDescent="0.35">
      <c r="D73" s="83" t="s">
        <v>755</v>
      </c>
      <c r="E73" s="32"/>
      <c r="F73" s="32"/>
      <c r="G73" s="34"/>
      <c r="H73" s="34"/>
      <c r="I73" s="33"/>
    </row>
    <row r="74" spans="1:9" ht="15.5" x14ac:dyDescent="0.35">
      <c r="D74" s="83" t="s">
        <v>756</v>
      </c>
      <c r="E74" s="32"/>
      <c r="F74" s="32"/>
      <c r="G74" s="34"/>
      <c r="H74" s="34"/>
      <c r="I74" s="33"/>
    </row>
    <row r="75" spans="1:9" ht="15.5" x14ac:dyDescent="0.35">
      <c r="D75" s="83" t="s">
        <v>757</v>
      </c>
      <c r="E75" s="32"/>
      <c r="F75" s="32"/>
      <c r="G75" s="34"/>
      <c r="H75" s="34"/>
      <c r="I75" s="33"/>
    </row>
    <row r="76" spans="1:9" ht="15.5" x14ac:dyDescent="0.35">
      <c r="D76" s="83" t="s">
        <v>758</v>
      </c>
      <c r="E76" s="32"/>
      <c r="F76" s="32"/>
      <c r="G76" s="34"/>
      <c r="H76" s="34"/>
      <c r="I76" s="33"/>
    </row>
    <row r="77" spans="1:9" ht="15.5" x14ac:dyDescent="0.35">
      <c r="D77" s="83" t="s">
        <v>759</v>
      </c>
      <c r="E77" s="32"/>
      <c r="F77" s="32"/>
      <c r="G77" s="34"/>
      <c r="H77" s="34"/>
      <c r="I77" s="33"/>
    </row>
    <row r="78" spans="1:9" ht="12" customHeight="1" x14ac:dyDescent="0.35">
      <c r="A78" s="23"/>
      <c r="B78" s="23"/>
      <c r="C78" s="23"/>
      <c r="D78" s="83" t="s">
        <v>760</v>
      </c>
      <c r="E78" s="34"/>
      <c r="F78" s="34"/>
      <c r="G78" s="34"/>
      <c r="H78" s="34"/>
      <c r="I78" s="35"/>
    </row>
    <row r="79" spans="1:9" ht="15.5" x14ac:dyDescent="0.35">
      <c r="A79" s="23"/>
      <c r="B79" s="23"/>
      <c r="C79" s="23"/>
      <c r="D79" s="83" t="s">
        <v>761</v>
      </c>
      <c r="E79" s="34"/>
      <c r="F79" s="34"/>
      <c r="G79" s="34"/>
      <c r="H79" s="34"/>
      <c r="I79" s="35"/>
    </row>
    <row r="80" spans="1:9" ht="15.5" x14ac:dyDescent="0.35">
      <c r="A80" s="23"/>
      <c r="B80" s="23"/>
      <c r="C80" s="23"/>
      <c r="D80" s="83" t="s">
        <v>762</v>
      </c>
      <c r="E80" s="34"/>
      <c r="F80" s="34"/>
      <c r="G80" s="34"/>
      <c r="H80" s="34"/>
      <c r="I80" s="35"/>
    </row>
    <row r="81" spans="1:9" ht="15.5" x14ac:dyDescent="0.35">
      <c r="A81" s="23"/>
      <c r="B81" s="23"/>
      <c r="C81" s="23"/>
      <c r="D81" s="83" t="s">
        <v>763</v>
      </c>
      <c r="E81" s="34"/>
      <c r="F81" s="34"/>
      <c r="G81" s="34"/>
      <c r="H81" s="34"/>
      <c r="I81" s="35"/>
    </row>
    <row r="82" spans="1:9" ht="15.5" x14ac:dyDescent="0.35">
      <c r="A82" s="23"/>
      <c r="B82" s="23"/>
      <c r="C82" s="23"/>
      <c r="D82" s="83" t="s">
        <v>764</v>
      </c>
      <c r="E82" s="34"/>
      <c r="F82" s="34"/>
      <c r="G82" s="34"/>
      <c r="H82" s="34"/>
      <c r="I82" s="35"/>
    </row>
    <row r="83" spans="1:9" ht="15.5" x14ac:dyDescent="0.35">
      <c r="A83" s="23"/>
      <c r="B83" s="23"/>
      <c r="C83" s="23"/>
      <c r="D83" s="83" t="s">
        <v>765</v>
      </c>
      <c r="E83" s="34"/>
      <c r="F83" s="34"/>
      <c r="G83" s="34"/>
      <c r="H83" s="34"/>
      <c r="I83" s="35"/>
    </row>
    <row r="84" spans="1:9" ht="31" x14ac:dyDescent="0.35">
      <c r="A84" s="23"/>
      <c r="B84" s="23"/>
      <c r="C84" s="23"/>
      <c r="D84" s="83" t="s">
        <v>766</v>
      </c>
      <c r="E84" s="34"/>
      <c r="F84" s="34"/>
      <c r="G84" s="34"/>
      <c r="H84" s="34"/>
      <c r="I84" s="35"/>
    </row>
    <row r="85" spans="1:9" ht="15.5" x14ac:dyDescent="0.35">
      <c r="A85" s="23"/>
      <c r="B85" s="23"/>
      <c r="C85" s="23"/>
      <c r="D85" s="83" t="s">
        <v>767</v>
      </c>
      <c r="E85" s="34"/>
      <c r="F85" s="34"/>
      <c r="G85" s="34"/>
      <c r="H85" s="34"/>
      <c r="I85" s="35"/>
    </row>
    <row r="86" spans="1:9" ht="15.5" x14ac:dyDescent="0.35">
      <c r="A86" s="23"/>
      <c r="B86" s="23"/>
      <c r="C86" s="23"/>
      <c r="D86" s="83" t="s">
        <v>768</v>
      </c>
      <c r="E86" s="34"/>
      <c r="F86" s="34"/>
      <c r="G86" s="34"/>
      <c r="H86" s="34"/>
      <c r="I86" s="35"/>
    </row>
    <row r="87" spans="1:9" ht="15.5" x14ac:dyDescent="0.35">
      <c r="A87" s="23"/>
      <c r="B87" s="23"/>
      <c r="C87" s="23"/>
      <c r="D87" s="83" t="s">
        <v>769</v>
      </c>
      <c r="E87" s="34"/>
      <c r="F87" s="34"/>
      <c r="G87" s="34"/>
      <c r="H87" s="34"/>
      <c r="I87" s="35"/>
    </row>
    <row r="88" spans="1:9" ht="15.5" x14ac:dyDescent="0.35">
      <c r="A88" s="23"/>
      <c r="B88" s="23"/>
      <c r="C88" s="23"/>
      <c r="D88" s="83" t="s">
        <v>770</v>
      </c>
      <c r="E88" s="34"/>
      <c r="F88" s="34"/>
      <c r="G88" s="34"/>
      <c r="H88" s="34"/>
      <c r="I88" s="35"/>
    </row>
    <row r="89" spans="1:9" ht="15.5" x14ac:dyDescent="0.35">
      <c r="A89" s="23"/>
      <c r="B89" s="23"/>
      <c r="C89" s="23"/>
      <c r="D89" s="83" t="s">
        <v>771</v>
      </c>
      <c r="E89" s="34"/>
      <c r="F89" s="34"/>
      <c r="G89" s="34"/>
      <c r="H89" s="34"/>
      <c r="I89" s="35"/>
    </row>
    <row r="90" spans="1:9" ht="15.5" x14ac:dyDescent="0.35">
      <c r="A90" s="23"/>
      <c r="B90" s="23"/>
      <c r="C90" s="23"/>
      <c r="D90" s="89" t="s">
        <v>705</v>
      </c>
      <c r="E90" s="54"/>
      <c r="F90" s="54"/>
      <c r="G90" s="54"/>
      <c r="H90" s="54"/>
      <c r="I90" s="55"/>
    </row>
    <row r="91" spans="1:9" ht="15.5" x14ac:dyDescent="0.35">
      <c r="A91" s="23"/>
      <c r="B91" s="23"/>
      <c r="C91" s="23"/>
      <c r="D91" s="89" t="s">
        <v>657</v>
      </c>
      <c r="E91" s="54"/>
      <c r="F91" s="54"/>
      <c r="G91" s="54"/>
      <c r="H91" s="54"/>
      <c r="I91" s="55"/>
    </row>
    <row r="92" spans="1:9" ht="15.5" x14ac:dyDescent="0.35">
      <c r="A92" s="23"/>
      <c r="B92" s="23"/>
      <c r="C92" s="23"/>
      <c r="D92" s="89" t="s">
        <v>658</v>
      </c>
      <c r="E92" s="54"/>
      <c r="F92" s="54"/>
      <c r="G92" s="54"/>
      <c r="H92" s="54"/>
      <c r="I92" s="55"/>
    </row>
    <row r="93" spans="1:9" ht="15.5" x14ac:dyDescent="0.35">
      <c r="A93" s="23"/>
      <c r="B93" s="23"/>
      <c r="C93" s="23"/>
      <c r="D93" s="89" t="s">
        <v>772</v>
      </c>
      <c r="E93" s="56"/>
      <c r="F93" s="57"/>
      <c r="G93" s="56"/>
      <c r="H93" s="56"/>
      <c r="I93" s="58"/>
    </row>
    <row r="94" spans="1:9" ht="16" thickBot="1" x14ac:dyDescent="0.4">
      <c r="D94" s="90" t="s">
        <v>773</v>
      </c>
      <c r="E94" s="59"/>
      <c r="F94" s="60"/>
      <c r="G94" s="59"/>
      <c r="H94" s="59"/>
      <c r="I94" s="61"/>
    </row>
    <row r="95" spans="1:9" ht="15.5" x14ac:dyDescent="0.35">
      <c r="D95" s="87"/>
      <c r="E95" s="32"/>
      <c r="F95" s="32"/>
      <c r="G95" s="32"/>
      <c r="H95" s="32"/>
      <c r="I95" s="32"/>
    </row>
    <row r="96" spans="1:9" ht="16" thickBot="1" x14ac:dyDescent="0.4">
      <c r="D96" s="87"/>
      <c r="E96" s="32"/>
      <c r="F96" s="32"/>
      <c r="G96" s="32"/>
      <c r="H96" s="32"/>
      <c r="I96" s="32"/>
    </row>
    <row r="97" spans="1:9" ht="43.75" customHeight="1" x14ac:dyDescent="0.35">
      <c r="D97" s="28" t="s">
        <v>656</v>
      </c>
      <c r="E97" s="29" t="s">
        <v>706</v>
      </c>
      <c r="F97" s="29" t="s">
        <v>707</v>
      </c>
      <c r="G97" s="29" t="s">
        <v>708</v>
      </c>
      <c r="H97" s="29" t="s">
        <v>709</v>
      </c>
      <c r="I97" s="30" t="s">
        <v>710</v>
      </c>
    </row>
    <row r="98" spans="1:9" ht="15.5" x14ac:dyDescent="0.35">
      <c r="D98" s="82"/>
      <c r="E98" s="32"/>
      <c r="F98" s="32"/>
      <c r="G98" s="34"/>
      <c r="H98" s="34"/>
      <c r="I98" s="33"/>
    </row>
    <row r="99" spans="1:9" ht="31" x14ac:dyDescent="0.35">
      <c r="A99" s="23"/>
      <c r="B99" s="23"/>
      <c r="C99" s="23"/>
      <c r="D99" s="83" t="s">
        <v>774</v>
      </c>
      <c r="E99" s="34"/>
      <c r="F99" s="34"/>
      <c r="G99" s="34"/>
      <c r="H99" s="34"/>
      <c r="I99" s="35"/>
    </row>
    <row r="100" spans="1:9" ht="15.5" x14ac:dyDescent="0.35">
      <c r="A100" s="23"/>
      <c r="B100" s="23"/>
      <c r="C100" s="62"/>
      <c r="D100" s="63" t="s">
        <v>775</v>
      </c>
      <c r="E100" s="34"/>
      <c r="F100" s="34"/>
      <c r="G100" s="34"/>
      <c r="H100" s="34"/>
      <c r="I100" s="35"/>
    </row>
    <row r="101" spans="1:9" ht="31" x14ac:dyDescent="0.35">
      <c r="A101" s="23"/>
      <c r="B101" s="23"/>
      <c r="C101" s="62"/>
      <c r="D101" s="63" t="s">
        <v>776</v>
      </c>
      <c r="E101" s="34"/>
      <c r="F101" s="34"/>
      <c r="G101" s="34"/>
      <c r="H101" s="34"/>
      <c r="I101" s="34"/>
    </row>
    <row r="102" spans="1:9" ht="15.5" x14ac:dyDescent="0.35">
      <c r="A102" s="23"/>
      <c r="B102" s="23"/>
      <c r="C102" s="62"/>
      <c r="D102" s="91" t="s">
        <v>653</v>
      </c>
      <c r="E102" s="64"/>
      <c r="F102" s="64"/>
      <c r="G102" s="64"/>
      <c r="H102" s="64"/>
      <c r="I102" s="65"/>
    </row>
    <row r="103" spans="1:9" ht="15.5" x14ac:dyDescent="0.35">
      <c r="A103" s="23"/>
      <c r="B103" s="23"/>
      <c r="C103" s="62"/>
      <c r="D103" s="63" t="s">
        <v>777</v>
      </c>
      <c r="E103" s="34"/>
      <c r="F103" s="34"/>
      <c r="G103" s="34"/>
      <c r="H103" s="34"/>
      <c r="I103" s="35"/>
    </row>
    <row r="104" spans="1:9" ht="15.5" x14ac:dyDescent="0.35">
      <c r="A104" s="23"/>
      <c r="B104" s="23"/>
      <c r="C104" s="62"/>
      <c r="D104" s="63" t="s">
        <v>807</v>
      </c>
      <c r="E104" s="34"/>
      <c r="F104" s="34"/>
      <c r="G104" s="34"/>
      <c r="H104" s="34"/>
      <c r="I104" s="35"/>
    </row>
    <row r="105" spans="1:9" ht="15.5" x14ac:dyDescent="0.35">
      <c r="A105" s="23"/>
      <c r="B105" s="23"/>
      <c r="C105" s="62"/>
      <c r="D105" s="91" t="s">
        <v>649</v>
      </c>
      <c r="E105" s="56"/>
      <c r="F105" s="46"/>
      <c r="G105" s="46"/>
      <c r="H105" s="46"/>
      <c r="I105" s="47"/>
    </row>
    <row r="106" spans="1:9" ht="15.5" x14ac:dyDescent="0.35">
      <c r="A106" s="23"/>
      <c r="B106" s="23"/>
      <c r="C106" s="62"/>
      <c r="D106" s="91" t="s">
        <v>650</v>
      </c>
      <c r="E106" s="56"/>
      <c r="F106" s="46"/>
      <c r="G106" s="46"/>
      <c r="H106" s="46"/>
      <c r="I106" s="47"/>
    </row>
    <row r="107" spans="1:9" ht="15.5" x14ac:dyDescent="0.35">
      <c r="A107" s="23"/>
      <c r="B107" s="23"/>
      <c r="C107" s="62"/>
      <c r="D107" s="91" t="s">
        <v>651</v>
      </c>
      <c r="E107" s="56"/>
      <c r="F107" s="46"/>
      <c r="G107" s="46"/>
      <c r="H107" s="46"/>
      <c r="I107" s="47"/>
    </row>
    <row r="108" spans="1:9" ht="15.5" x14ac:dyDescent="0.35">
      <c r="A108" s="23"/>
      <c r="B108" s="23"/>
      <c r="C108" s="62"/>
      <c r="D108" s="91" t="s">
        <v>660</v>
      </c>
      <c r="E108" s="56"/>
      <c r="F108" s="46"/>
      <c r="G108" s="46"/>
      <c r="H108" s="46"/>
      <c r="I108" s="47"/>
    </row>
    <row r="109" spans="1:9" ht="15.5" x14ac:dyDescent="0.35">
      <c r="A109" s="23"/>
      <c r="B109" s="23"/>
      <c r="C109" s="62"/>
      <c r="D109" s="91" t="s">
        <v>661</v>
      </c>
      <c r="E109" s="56"/>
      <c r="F109" s="46"/>
      <c r="G109" s="46"/>
      <c r="H109" s="46"/>
      <c r="I109" s="47"/>
    </row>
    <row r="110" spans="1:9" ht="15.5" x14ac:dyDescent="0.35">
      <c r="A110" s="23"/>
      <c r="B110" s="23"/>
      <c r="C110" s="62"/>
      <c r="D110" s="91" t="s">
        <v>704</v>
      </c>
      <c r="E110" s="56"/>
      <c r="F110" s="46"/>
      <c r="G110" s="46"/>
      <c r="H110" s="46"/>
      <c r="I110" s="47"/>
    </row>
    <row r="111" spans="1:9" ht="31" x14ac:dyDescent="0.35">
      <c r="A111" s="23"/>
      <c r="B111" s="23"/>
      <c r="C111" s="62"/>
      <c r="D111" s="91" t="s">
        <v>654</v>
      </c>
      <c r="E111" s="56"/>
      <c r="F111" s="46"/>
      <c r="G111" s="46"/>
      <c r="H111" s="46"/>
      <c r="I111" s="47"/>
    </row>
    <row r="112" spans="1:9" ht="15.5" x14ac:dyDescent="0.35">
      <c r="A112" s="23"/>
      <c r="B112" s="23"/>
      <c r="C112" s="62"/>
      <c r="D112" s="91" t="s">
        <v>655</v>
      </c>
      <c r="E112" s="66"/>
      <c r="F112" s="46"/>
      <c r="G112" s="46"/>
      <c r="H112" s="46"/>
      <c r="I112" s="47"/>
    </row>
    <row r="113" spans="1:9" ht="15.5" x14ac:dyDescent="0.35">
      <c r="A113" s="23"/>
      <c r="B113" s="23"/>
      <c r="C113" s="62"/>
      <c r="D113" s="91" t="s">
        <v>698</v>
      </c>
      <c r="E113" s="66"/>
      <c r="F113" s="46"/>
      <c r="G113" s="46"/>
      <c r="H113" s="46"/>
      <c r="I113" s="47"/>
    </row>
    <row r="114" spans="1:9" ht="15.5" x14ac:dyDescent="0.35">
      <c r="A114" s="23"/>
      <c r="B114" s="23"/>
      <c r="C114" s="62"/>
      <c r="D114" s="92" t="s">
        <v>806</v>
      </c>
      <c r="E114" s="67"/>
      <c r="F114" s="68"/>
      <c r="G114" s="68"/>
      <c r="H114" s="68"/>
      <c r="I114" s="69"/>
    </row>
    <row r="115" spans="1:9" ht="15.5" x14ac:dyDescent="0.35">
      <c r="A115" s="23"/>
      <c r="B115" s="23"/>
      <c r="C115" s="36"/>
      <c r="D115" s="87"/>
      <c r="E115" s="32"/>
      <c r="F115" s="32"/>
      <c r="G115" s="32"/>
      <c r="H115" s="32"/>
      <c r="I115" s="32"/>
    </row>
    <row r="116" spans="1:9" ht="16" thickBot="1" x14ac:dyDescent="0.4">
      <c r="A116" s="23"/>
      <c r="B116" s="23"/>
      <c r="C116" s="23"/>
    </row>
    <row r="117" spans="1:9" ht="29.4" customHeight="1" x14ac:dyDescent="0.35">
      <c r="A117" s="23"/>
      <c r="B117" s="23"/>
      <c r="C117" s="23"/>
      <c r="D117" s="28" t="s">
        <v>11</v>
      </c>
      <c r="E117" s="29" t="s">
        <v>706</v>
      </c>
      <c r="F117" s="29" t="s">
        <v>707</v>
      </c>
      <c r="G117" s="29" t="s">
        <v>708</v>
      </c>
      <c r="H117" s="29" t="s">
        <v>709</v>
      </c>
      <c r="I117" s="30" t="s">
        <v>710</v>
      </c>
    </row>
    <row r="118" spans="1:9" ht="15.5" x14ac:dyDescent="0.35">
      <c r="A118" s="23"/>
      <c r="B118" s="23"/>
      <c r="C118" s="23"/>
      <c r="D118" s="82"/>
      <c r="E118" s="32"/>
      <c r="F118" s="32"/>
      <c r="G118" s="32"/>
      <c r="H118" s="32"/>
      <c r="I118" s="33"/>
    </row>
    <row r="119" spans="1:9" ht="15.5" x14ac:dyDescent="0.35">
      <c r="A119" s="23"/>
      <c r="B119" s="23"/>
      <c r="C119" s="23"/>
      <c r="D119" s="83" t="s">
        <v>778</v>
      </c>
      <c r="E119" s="32"/>
      <c r="F119" s="32"/>
      <c r="G119" s="32"/>
      <c r="H119" s="32"/>
      <c r="I119" s="33"/>
    </row>
    <row r="120" spans="1:9" ht="15.5" x14ac:dyDescent="0.35">
      <c r="A120" s="23"/>
      <c r="B120" s="23"/>
      <c r="C120" s="23"/>
      <c r="D120" s="83" t="s">
        <v>779</v>
      </c>
      <c r="E120" s="32"/>
      <c r="F120" s="32"/>
      <c r="G120" s="32"/>
      <c r="H120" s="32"/>
      <c r="I120" s="33"/>
    </row>
    <row r="121" spans="1:9" ht="15.5" x14ac:dyDescent="0.35">
      <c r="A121" s="23"/>
      <c r="B121" s="23"/>
      <c r="C121" s="23"/>
      <c r="D121" s="83" t="s">
        <v>780</v>
      </c>
      <c r="E121" s="32"/>
      <c r="F121" s="32"/>
      <c r="G121" s="32"/>
      <c r="H121" s="32"/>
      <c r="I121" s="33"/>
    </row>
    <row r="122" spans="1:9" ht="15.5" x14ac:dyDescent="0.35">
      <c r="A122" s="23"/>
      <c r="B122" s="23"/>
      <c r="C122" s="23"/>
      <c r="D122" s="83" t="s">
        <v>781</v>
      </c>
      <c r="E122" s="32"/>
      <c r="F122" s="32"/>
      <c r="G122" s="32"/>
      <c r="H122" s="32"/>
      <c r="I122" s="33"/>
    </row>
    <row r="123" spans="1:9" ht="15.5" x14ac:dyDescent="0.35">
      <c r="A123" s="23"/>
      <c r="B123" s="23"/>
      <c r="C123" s="23"/>
      <c r="D123" s="83" t="s">
        <v>782</v>
      </c>
      <c r="E123" s="32"/>
      <c r="F123" s="32"/>
      <c r="G123" s="32"/>
      <c r="H123" s="32"/>
      <c r="I123" s="33"/>
    </row>
    <row r="124" spans="1:9" ht="15.5" x14ac:dyDescent="0.35">
      <c r="A124" s="23"/>
      <c r="B124" s="23"/>
      <c r="C124" s="23"/>
      <c r="D124" s="83" t="s">
        <v>783</v>
      </c>
      <c r="E124" s="32"/>
      <c r="F124" s="32"/>
      <c r="G124" s="32"/>
      <c r="H124" s="32"/>
      <c r="I124" s="33"/>
    </row>
    <row r="125" spans="1:9" ht="15.5" x14ac:dyDescent="0.35">
      <c r="A125" s="23"/>
      <c r="B125" s="23"/>
      <c r="C125" s="23"/>
      <c r="D125" s="83" t="s">
        <v>784</v>
      </c>
      <c r="E125" s="34"/>
      <c r="F125" s="34"/>
      <c r="G125" s="34"/>
      <c r="H125" s="34"/>
      <c r="I125" s="35"/>
    </row>
    <row r="126" spans="1:9" ht="15.5" x14ac:dyDescent="0.35">
      <c r="A126" s="23"/>
      <c r="B126" s="23"/>
      <c r="C126" s="23"/>
      <c r="D126" s="83" t="s">
        <v>785</v>
      </c>
      <c r="E126" s="34"/>
      <c r="F126" s="34"/>
      <c r="G126" s="34"/>
      <c r="H126" s="34"/>
      <c r="I126" s="35"/>
    </row>
    <row r="127" spans="1:9" ht="15.5" x14ac:dyDescent="0.35">
      <c r="A127" s="23"/>
      <c r="B127" s="23"/>
      <c r="C127" s="23"/>
      <c r="D127" s="83" t="s">
        <v>786</v>
      </c>
      <c r="E127" s="34"/>
      <c r="F127" s="34"/>
      <c r="G127" s="34"/>
      <c r="H127" s="34"/>
      <c r="I127" s="35"/>
    </row>
    <row r="128" spans="1:9" ht="15.5" x14ac:dyDescent="0.35">
      <c r="A128" s="23"/>
      <c r="B128" s="23"/>
      <c r="C128" s="23"/>
      <c r="D128" s="83" t="s">
        <v>787</v>
      </c>
      <c r="E128" s="34"/>
      <c r="F128" s="34"/>
      <c r="G128" s="34"/>
      <c r="H128" s="34"/>
      <c r="I128" s="35"/>
    </row>
    <row r="129" spans="1:9" ht="15.5" x14ac:dyDescent="0.35">
      <c r="A129" s="23"/>
      <c r="B129" s="23"/>
      <c r="C129" s="23"/>
      <c r="D129" s="83" t="s">
        <v>788</v>
      </c>
      <c r="E129" s="34"/>
      <c r="F129" s="34"/>
      <c r="G129" s="34"/>
      <c r="H129" s="34"/>
      <c r="I129" s="35"/>
    </row>
    <row r="130" spans="1:9" ht="15.5" x14ac:dyDescent="0.35">
      <c r="A130" s="23"/>
      <c r="B130" s="23"/>
      <c r="C130" s="23"/>
      <c r="D130" s="83" t="s">
        <v>789</v>
      </c>
      <c r="E130" s="34"/>
      <c r="F130" s="34"/>
      <c r="G130" s="34"/>
      <c r="H130" s="34"/>
      <c r="I130" s="35"/>
    </row>
    <row r="131" spans="1:9" ht="13.25" customHeight="1" thickBot="1" x14ac:dyDescent="0.4">
      <c r="A131" s="23"/>
      <c r="B131" s="23"/>
      <c r="C131" s="23"/>
      <c r="D131" s="90" t="s">
        <v>61</v>
      </c>
      <c r="E131" s="59"/>
      <c r="F131" s="59"/>
      <c r="G131" s="59"/>
      <c r="H131" s="59"/>
      <c r="I131" s="61"/>
    </row>
    <row r="132" spans="1:9" ht="15.5" x14ac:dyDescent="0.35">
      <c r="A132" s="23"/>
      <c r="B132" s="23"/>
      <c r="C132" s="23"/>
      <c r="D132" s="87"/>
      <c r="E132" s="34"/>
      <c r="F132" s="32"/>
      <c r="G132" s="32"/>
      <c r="H132" s="32"/>
      <c r="I132" s="32"/>
    </row>
    <row r="133" spans="1:9" ht="16" thickBot="1" x14ac:dyDescent="0.4">
      <c r="A133" s="23"/>
      <c r="B133" s="23"/>
      <c r="C133" s="23"/>
      <c r="E133" s="70"/>
    </row>
    <row r="134" spans="1:9" ht="34.75" customHeight="1" thickBot="1" x14ac:dyDescent="0.4">
      <c r="A134" s="23"/>
      <c r="B134" s="23"/>
      <c r="C134" s="23"/>
      <c r="D134" s="28" t="s">
        <v>62</v>
      </c>
      <c r="E134" s="29" t="s">
        <v>706</v>
      </c>
      <c r="F134" s="29" t="s">
        <v>707</v>
      </c>
      <c r="G134" s="29" t="s">
        <v>708</v>
      </c>
      <c r="H134" s="29" t="s">
        <v>709</v>
      </c>
      <c r="I134" s="30" t="s">
        <v>710</v>
      </c>
    </row>
    <row r="135" spans="1:9" ht="15.5" x14ac:dyDescent="0.35">
      <c r="D135" s="93" t="s">
        <v>652</v>
      </c>
      <c r="E135" s="71"/>
      <c r="F135" s="72"/>
      <c r="G135" s="71"/>
      <c r="H135" s="71"/>
      <c r="I135" s="73"/>
    </row>
    <row r="136" spans="1:9" ht="15.5" x14ac:dyDescent="0.35">
      <c r="D136" s="94" t="s">
        <v>63</v>
      </c>
      <c r="E136" s="56"/>
      <c r="F136" s="57"/>
      <c r="G136" s="56"/>
      <c r="H136" s="56"/>
      <c r="I136" s="74"/>
    </row>
    <row r="137" spans="1:9" ht="15.5" x14ac:dyDescent="0.35">
      <c r="D137" s="94" t="s">
        <v>64</v>
      </c>
      <c r="E137" s="56"/>
      <c r="F137" s="57"/>
      <c r="G137" s="56"/>
      <c r="H137" s="56"/>
      <c r="I137" s="74"/>
    </row>
    <row r="138" spans="1:9" ht="15.5" x14ac:dyDescent="0.35">
      <c r="D138" s="94" t="s">
        <v>65</v>
      </c>
      <c r="E138" s="56"/>
      <c r="F138" s="46"/>
      <c r="G138" s="46"/>
      <c r="H138" s="46"/>
      <c r="I138" s="75"/>
    </row>
    <row r="139" spans="1:9" ht="15.5" x14ac:dyDescent="0.35">
      <c r="D139" s="94" t="s">
        <v>66</v>
      </c>
      <c r="E139" s="56"/>
      <c r="F139" s="46"/>
      <c r="G139" s="46"/>
      <c r="H139" s="46"/>
      <c r="I139" s="75"/>
    </row>
    <row r="140" spans="1:9" ht="16" thickBot="1" x14ac:dyDescent="0.4">
      <c r="D140" s="95" t="s">
        <v>67</v>
      </c>
      <c r="E140" s="76"/>
      <c r="F140" s="77"/>
      <c r="G140" s="77"/>
      <c r="H140" s="77"/>
      <c r="I140" s="78"/>
    </row>
    <row r="141" spans="1:9" ht="14.4" customHeight="1" x14ac:dyDescent="0.35"/>
    <row r="142" spans="1:9" ht="14.4" customHeight="1" x14ac:dyDescent="0.35"/>
    <row r="143" spans="1:9" ht="14.4" customHeight="1" x14ac:dyDescent="0.35">
      <c r="C143" s="79"/>
    </row>
    <row r="144" spans="1:9" ht="14.4" customHeight="1" x14ac:dyDescent="0.35"/>
    <row r="145" ht="14.4" customHeight="1" x14ac:dyDescent="0.35"/>
    <row r="146" ht="14.4" customHeight="1" x14ac:dyDescent="0.35"/>
    <row r="147" ht="14.4" customHeight="1" x14ac:dyDescent="0.35"/>
    <row r="148" ht="14.4" customHeight="1" x14ac:dyDescent="0.35"/>
    <row r="149" ht="14.4" customHeight="1" x14ac:dyDescent="0.35"/>
    <row r="150" ht="14.4" customHeight="1" x14ac:dyDescent="0.35"/>
    <row r="151" ht="14.4" customHeight="1" x14ac:dyDescent="0.35"/>
    <row r="152" ht="14.4" customHeight="1" x14ac:dyDescent="0.35"/>
  </sheetData>
  <dataConsolidate/>
  <phoneticPr fontId="5" type="noConversion"/>
  <conditionalFormatting sqref="F12:F15 F93:F94">
    <cfRule type="cellIs" dxfId="2" priority="49" operator="greaterThan">
      <formula>6</formula>
    </cfRule>
    <cfRule type="cellIs" dxfId="1" priority="50" operator="between">
      <formula>3</formula>
      <formula>6</formula>
    </cfRule>
    <cfRule type="cellIs" dxfId="0" priority="51" operator="between">
      <formula>1</formula>
      <formula>4</formula>
    </cfRule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8525-A57E-4826-8219-6180795A94FB}">
  <sheetPr codeName="Sheet3"/>
  <dimension ref="A1:AC694"/>
  <sheetViews>
    <sheetView topLeftCell="D1" zoomScaleNormal="100" workbookViewId="0">
      <selection activeCell="D1" sqref="D1"/>
    </sheetView>
  </sheetViews>
  <sheetFormatPr defaultColWidth="0" defaultRowHeight="15.5" zeroHeight="1" x14ac:dyDescent="0.35"/>
  <cols>
    <col min="1" max="1" width="3.81640625" style="25" hidden="1" customWidth="1"/>
    <col min="2" max="2" width="23.36328125" style="25" hidden="1" customWidth="1"/>
    <col min="3" max="3" width="8.90625" style="25" hidden="1" customWidth="1"/>
    <col min="4" max="4" width="3.1796875" style="25" customWidth="1"/>
    <col min="5" max="5" width="77" style="125" customWidth="1"/>
    <col min="6" max="6" width="15.90625" style="25" bestFit="1" customWidth="1"/>
    <col min="7" max="7" width="9.54296875" style="25" customWidth="1"/>
    <col min="8" max="8" width="9.36328125" style="25" customWidth="1"/>
    <col min="9" max="9" width="8" style="25" customWidth="1"/>
    <col min="10" max="28" width="8.90625" style="25" customWidth="1"/>
    <col min="29" max="29" width="8.90625" style="19" customWidth="1"/>
    <col min="30" max="16384" width="8.90625" style="25" hidden="1"/>
  </cols>
  <sheetData>
    <row r="1" spans="1:28" x14ac:dyDescent="0.35">
      <c r="A1" s="23"/>
      <c r="B1" s="24"/>
      <c r="C1" s="24"/>
      <c r="D1" s="19"/>
      <c r="E1" s="8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18" x14ac:dyDescent="0.4">
      <c r="A2" s="23"/>
      <c r="B2" s="24"/>
      <c r="C2" s="24"/>
      <c r="E2" s="81" t="s">
        <v>19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8" ht="8" customHeight="1" x14ac:dyDescent="0.35">
      <c r="A3" s="23"/>
      <c r="B3" s="24"/>
      <c r="C3" s="24"/>
      <c r="D3" s="19"/>
      <c r="E3" s="80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1:28" ht="7" customHeight="1" x14ac:dyDescent="0.35">
      <c r="A4" s="24" t="e">
        <f>INDEX(#REF!,MATCH(#REF!,#REF!,0))</f>
        <v>#REF!</v>
      </c>
      <c r="B4" s="24"/>
      <c r="C4" s="24"/>
      <c r="D4" s="23"/>
      <c r="E4" s="80"/>
      <c r="F4" s="19"/>
      <c r="G4" s="24"/>
      <c r="H4" s="24"/>
      <c r="I4" s="24"/>
      <c r="J4" s="24">
        <v>1</v>
      </c>
      <c r="K4" s="24"/>
      <c r="L4" s="24"/>
      <c r="M4" s="24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1:28" ht="8" customHeight="1" thickBot="1" x14ac:dyDescent="0.4">
      <c r="A5" s="24" t="e">
        <f>COUNTIF(#REF!,$A$4)</f>
        <v>#REF!</v>
      </c>
      <c r="B5" s="24"/>
      <c r="C5" s="24"/>
      <c r="D5" s="23"/>
      <c r="E5" s="80"/>
      <c r="F5" s="23"/>
      <c r="G5" s="23"/>
      <c r="H5" s="24"/>
      <c r="I5" s="24"/>
      <c r="J5" s="24"/>
      <c r="K5" s="24"/>
      <c r="L5" s="24"/>
      <c r="M5" s="24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39" customHeight="1" x14ac:dyDescent="0.35">
      <c r="A6" s="24"/>
      <c r="B6" s="24"/>
      <c r="C6" s="24"/>
      <c r="D6" s="23"/>
      <c r="E6" s="28" t="s">
        <v>7</v>
      </c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7"/>
      <c r="Y6" s="19"/>
      <c r="Z6" s="19"/>
      <c r="AA6" s="19"/>
      <c r="AB6" s="19"/>
    </row>
    <row r="7" spans="1:28" x14ac:dyDescent="0.35">
      <c r="A7" s="24"/>
      <c r="B7" s="23"/>
      <c r="C7" s="23"/>
      <c r="D7" s="23"/>
      <c r="E7" s="82"/>
      <c r="F7" s="98" t="s">
        <v>20</v>
      </c>
      <c r="G7" s="98"/>
      <c r="H7" s="99">
        <v>43070</v>
      </c>
      <c r="I7" s="99">
        <v>43435</v>
      </c>
      <c r="J7" s="99">
        <v>43800</v>
      </c>
      <c r="K7" s="99">
        <v>44166</v>
      </c>
      <c r="L7" s="99">
        <v>44531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3"/>
      <c r="Y7" s="19"/>
      <c r="Z7" s="19"/>
      <c r="AA7" s="19"/>
      <c r="AB7" s="19"/>
    </row>
    <row r="8" spans="1:28" ht="31" x14ac:dyDescent="0.35">
      <c r="A8" s="24"/>
      <c r="B8" s="23"/>
      <c r="C8" s="23"/>
      <c r="D8" s="23"/>
      <c r="E8" s="43" t="s">
        <v>717</v>
      </c>
      <c r="F8" s="98" t="s">
        <v>711</v>
      </c>
      <c r="G8" s="100"/>
      <c r="H8" s="34"/>
      <c r="I8" s="34"/>
      <c r="J8" s="34"/>
      <c r="K8" s="34"/>
      <c r="L8" s="34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3"/>
      <c r="Y8" s="19"/>
      <c r="Z8" s="19"/>
      <c r="AA8" s="19"/>
      <c r="AB8" s="19"/>
    </row>
    <row r="9" spans="1:28" x14ac:dyDescent="0.35">
      <c r="A9" s="24"/>
      <c r="B9" s="23"/>
      <c r="C9" s="23"/>
      <c r="D9" s="23"/>
      <c r="E9" s="101" t="s">
        <v>672</v>
      </c>
      <c r="F9" s="98" t="s">
        <v>712</v>
      </c>
      <c r="G9" s="100"/>
      <c r="H9" s="34"/>
      <c r="I9" s="34"/>
      <c r="J9" s="34"/>
      <c r="K9" s="34"/>
      <c r="L9" s="34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3"/>
      <c r="Y9" s="19"/>
      <c r="Z9" s="19"/>
      <c r="AA9" s="19"/>
      <c r="AB9" s="19"/>
    </row>
    <row r="10" spans="1:28" x14ac:dyDescent="0.35">
      <c r="A10" s="24"/>
      <c r="B10" s="23"/>
      <c r="C10" s="23"/>
      <c r="D10" s="23"/>
      <c r="E10" s="101" t="s">
        <v>672</v>
      </c>
      <c r="F10" s="98" t="s">
        <v>713</v>
      </c>
      <c r="G10" s="100"/>
      <c r="H10" s="34"/>
      <c r="I10" s="34"/>
      <c r="J10" s="34"/>
      <c r="K10" s="34"/>
      <c r="L10" s="34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3"/>
      <c r="Y10" s="19"/>
      <c r="Z10" s="19"/>
      <c r="AA10" s="19"/>
      <c r="AB10" s="19"/>
    </row>
    <row r="11" spans="1:28" x14ac:dyDescent="0.35">
      <c r="A11" s="24"/>
      <c r="B11" s="23"/>
      <c r="C11" s="23"/>
      <c r="D11" s="23"/>
      <c r="E11" s="101" t="s">
        <v>672</v>
      </c>
      <c r="F11" s="98" t="s">
        <v>714</v>
      </c>
      <c r="G11" s="100"/>
      <c r="H11" s="34"/>
      <c r="I11" s="34"/>
      <c r="J11" s="34"/>
      <c r="K11" s="34"/>
      <c r="L11" s="34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19"/>
      <c r="Z11" s="19"/>
      <c r="AA11" s="19"/>
      <c r="AB11" s="19"/>
    </row>
    <row r="12" spans="1:28" x14ac:dyDescent="0.35">
      <c r="A12" s="24"/>
      <c r="B12" s="23"/>
      <c r="C12" s="23"/>
      <c r="D12" s="23"/>
      <c r="E12" s="102"/>
      <c r="F12" s="98" t="s">
        <v>715</v>
      </c>
      <c r="G12" s="100"/>
      <c r="H12" s="103"/>
      <c r="I12" s="103"/>
      <c r="J12" s="103"/>
      <c r="K12" s="103"/>
      <c r="L12" s="103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  <c r="Y12" s="19"/>
      <c r="Z12" s="19"/>
      <c r="AA12" s="19"/>
      <c r="AB12" s="19"/>
    </row>
    <row r="13" spans="1:28" x14ac:dyDescent="0.35">
      <c r="A13" s="24"/>
      <c r="B13" s="23"/>
      <c r="C13" s="23"/>
      <c r="D13" s="23"/>
      <c r="E13" s="102"/>
      <c r="F13" s="104"/>
      <c r="G13" s="34"/>
      <c r="H13" s="103"/>
      <c r="I13" s="103"/>
      <c r="J13" s="103"/>
      <c r="K13" s="103"/>
      <c r="L13" s="103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3"/>
      <c r="Y13" s="19"/>
      <c r="Z13" s="19"/>
      <c r="AA13" s="19"/>
      <c r="AB13" s="19"/>
    </row>
    <row r="14" spans="1:28" x14ac:dyDescent="0.35">
      <c r="A14" s="24"/>
      <c r="B14" s="23"/>
      <c r="C14" s="23"/>
      <c r="D14" s="23"/>
      <c r="E14" s="102"/>
      <c r="F14" s="104"/>
      <c r="G14" s="34"/>
      <c r="H14" s="103"/>
      <c r="I14" s="103"/>
      <c r="J14" s="103"/>
      <c r="K14" s="103"/>
      <c r="L14" s="103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3"/>
      <c r="Y14" s="19"/>
      <c r="Z14" s="19"/>
      <c r="AA14" s="19"/>
      <c r="AB14" s="19"/>
    </row>
    <row r="15" spans="1:28" x14ac:dyDescent="0.35">
      <c r="A15" s="24"/>
      <c r="B15" s="23"/>
      <c r="C15" s="23"/>
      <c r="D15" s="23"/>
      <c r="E15" s="102"/>
      <c r="F15" s="98" t="s">
        <v>20</v>
      </c>
      <c r="G15" s="98"/>
      <c r="H15" s="99">
        <v>43070</v>
      </c>
      <c r="I15" s="99">
        <v>43435</v>
      </c>
      <c r="J15" s="99">
        <v>43800</v>
      </c>
      <c r="K15" s="99">
        <v>44166</v>
      </c>
      <c r="L15" s="99">
        <v>44531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19"/>
      <c r="Z15" s="19"/>
      <c r="AA15" s="19"/>
      <c r="AB15" s="19"/>
    </row>
    <row r="16" spans="1:28" ht="16.25" customHeight="1" x14ac:dyDescent="0.35">
      <c r="A16" s="24"/>
      <c r="B16" s="23"/>
      <c r="C16" s="23"/>
      <c r="D16" s="23"/>
      <c r="E16" s="43" t="s">
        <v>718</v>
      </c>
      <c r="F16" s="98" t="s">
        <v>711</v>
      </c>
      <c r="G16" s="100"/>
      <c r="H16" s="34"/>
      <c r="I16" s="34"/>
      <c r="J16" s="34"/>
      <c r="K16" s="34"/>
      <c r="L16" s="34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3"/>
      <c r="Y16" s="19"/>
      <c r="Z16" s="19"/>
      <c r="AA16" s="19"/>
      <c r="AB16" s="19"/>
    </row>
    <row r="17" spans="1:28" ht="31" x14ac:dyDescent="0.35">
      <c r="A17" s="24"/>
      <c r="B17" s="23"/>
      <c r="C17" s="23"/>
      <c r="D17" s="23"/>
      <c r="E17" s="101" t="s">
        <v>676</v>
      </c>
      <c r="F17" s="98" t="s">
        <v>712</v>
      </c>
      <c r="G17" s="100"/>
      <c r="H17" s="34"/>
      <c r="I17" s="34"/>
      <c r="J17" s="34"/>
      <c r="K17" s="34"/>
      <c r="L17" s="34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19"/>
      <c r="Z17" s="19"/>
      <c r="AA17" s="19"/>
      <c r="AB17" s="19"/>
    </row>
    <row r="18" spans="1:28" ht="31" x14ac:dyDescent="0.35">
      <c r="A18" s="24"/>
      <c r="B18" s="23"/>
      <c r="C18" s="23"/>
      <c r="D18" s="23"/>
      <c r="E18" s="101" t="s">
        <v>676</v>
      </c>
      <c r="F18" s="98" t="s">
        <v>713</v>
      </c>
      <c r="G18" s="100"/>
      <c r="H18" s="34"/>
      <c r="I18" s="34"/>
      <c r="J18" s="34"/>
      <c r="K18" s="34"/>
      <c r="L18" s="34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3"/>
      <c r="Y18" s="19"/>
      <c r="Z18" s="19"/>
      <c r="AA18" s="19"/>
      <c r="AB18" s="19"/>
    </row>
    <row r="19" spans="1:28" ht="31" x14ac:dyDescent="0.35">
      <c r="A19" s="24"/>
      <c r="B19" s="23"/>
      <c r="C19" s="23"/>
      <c r="D19" s="23"/>
      <c r="E19" s="101" t="s">
        <v>676</v>
      </c>
      <c r="F19" s="98" t="s">
        <v>714</v>
      </c>
      <c r="G19" s="100"/>
      <c r="H19" s="34"/>
      <c r="I19" s="34"/>
      <c r="J19" s="34"/>
      <c r="K19" s="34"/>
      <c r="L19" s="34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  <c r="Y19" s="19"/>
      <c r="Z19" s="19"/>
      <c r="AA19" s="19"/>
      <c r="AB19" s="19"/>
    </row>
    <row r="20" spans="1:28" x14ac:dyDescent="0.35">
      <c r="A20" s="24"/>
      <c r="B20" s="23"/>
      <c r="C20" s="23"/>
      <c r="D20" s="23"/>
      <c r="E20" s="102"/>
      <c r="F20" s="98" t="s">
        <v>715</v>
      </c>
      <c r="G20" s="100"/>
      <c r="H20" s="34"/>
      <c r="I20" s="34"/>
      <c r="J20" s="34"/>
      <c r="K20" s="34"/>
      <c r="L20" s="34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3"/>
      <c r="Y20" s="19"/>
      <c r="Z20" s="19"/>
      <c r="AA20" s="19"/>
      <c r="AB20" s="19"/>
    </row>
    <row r="21" spans="1:28" x14ac:dyDescent="0.35">
      <c r="A21" s="24"/>
      <c r="B21" s="23"/>
      <c r="C21" s="23"/>
      <c r="D21" s="23"/>
      <c r="E21" s="102"/>
      <c r="F21" s="104"/>
      <c r="G21" s="34"/>
      <c r="H21" s="34"/>
      <c r="I21" s="34"/>
      <c r="J21" s="34"/>
      <c r="K21" s="34"/>
      <c r="L21" s="34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3"/>
      <c r="Y21" s="19"/>
      <c r="Z21" s="19"/>
      <c r="AA21" s="19"/>
      <c r="AB21" s="19"/>
    </row>
    <row r="22" spans="1:28" x14ac:dyDescent="0.35">
      <c r="A22" s="24"/>
      <c r="B22" s="23"/>
      <c r="C22" s="23"/>
      <c r="D22" s="23"/>
      <c r="E22" s="102"/>
      <c r="F22" s="104"/>
      <c r="G22" s="34"/>
      <c r="H22" s="103"/>
      <c r="I22" s="103"/>
      <c r="J22" s="103"/>
      <c r="K22" s="103"/>
      <c r="L22" s="103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19"/>
      <c r="Z22" s="19"/>
      <c r="AA22" s="19"/>
      <c r="AB22" s="19"/>
    </row>
    <row r="23" spans="1:28" x14ac:dyDescent="0.35">
      <c r="A23" s="24"/>
      <c r="B23" s="23"/>
      <c r="C23" s="23"/>
      <c r="D23" s="23"/>
      <c r="E23" s="82"/>
      <c r="F23" s="98" t="s">
        <v>20</v>
      </c>
      <c r="G23" s="98"/>
      <c r="H23" s="99">
        <v>43070</v>
      </c>
      <c r="I23" s="99">
        <v>43435</v>
      </c>
      <c r="J23" s="99">
        <v>43800</v>
      </c>
      <c r="K23" s="99">
        <v>44166</v>
      </c>
      <c r="L23" s="99">
        <v>44531</v>
      </c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19"/>
      <c r="Z23" s="19"/>
      <c r="AA23" s="19"/>
      <c r="AB23" s="19"/>
    </row>
    <row r="24" spans="1:28" ht="31" x14ac:dyDescent="0.35">
      <c r="A24" s="24"/>
      <c r="B24" s="23"/>
      <c r="C24" s="23"/>
      <c r="D24" s="23"/>
      <c r="E24" s="83" t="s">
        <v>719</v>
      </c>
      <c r="F24" s="98" t="s">
        <v>711</v>
      </c>
      <c r="G24" s="100"/>
      <c r="H24" s="34"/>
      <c r="I24" s="34"/>
      <c r="J24" s="34"/>
      <c r="K24" s="34"/>
      <c r="L24" s="34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3"/>
      <c r="Y24" s="19"/>
      <c r="Z24" s="19"/>
      <c r="AA24" s="19"/>
      <c r="AB24" s="19"/>
    </row>
    <row r="25" spans="1:28" x14ac:dyDescent="0.35">
      <c r="A25" s="24"/>
      <c r="B25" s="23"/>
      <c r="C25" s="23"/>
      <c r="D25" s="23"/>
      <c r="E25" s="105" t="s">
        <v>671</v>
      </c>
      <c r="F25" s="98" t="s">
        <v>712</v>
      </c>
      <c r="G25" s="100"/>
      <c r="H25" s="34"/>
      <c r="I25" s="34"/>
      <c r="J25" s="34"/>
      <c r="K25" s="34"/>
      <c r="L25" s="34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  <c r="Y25" s="19"/>
      <c r="Z25" s="19"/>
      <c r="AA25" s="19"/>
      <c r="AB25" s="19"/>
    </row>
    <row r="26" spans="1:28" x14ac:dyDescent="0.35">
      <c r="A26" s="24"/>
      <c r="B26" s="23"/>
      <c r="C26" s="23"/>
      <c r="D26" s="23"/>
      <c r="E26" s="105" t="s">
        <v>671</v>
      </c>
      <c r="F26" s="98" t="s">
        <v>713</v>
      </c>
      <c r="G26" s="100"/>
      <c r="H26" s="34"/>
      <c r="I26" s="34"/>
      <c r="J26" s="34"/>
      <c r="K26" s="34"/>
      <c r="L26" s="34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3"/>
      <c r="Y26" s="19"/>
      <c r="Z26" s="19"/>
      <c r="AA26" s="19"/>
      <c r="AB26" s="19"/>
    </row>
    <row r="27" spans="1:28" x14ac:dyDescent="0.35">
      <c r="A27" s="24"/>
      <c r="B27" s="23"/>
      <c r="C27" s="23"/>
      <c r="D27" s="23"/>
      <c r="E27" s="105" t="s">
        <v>671</v>
      </c>
      <c r="F27" s="98" t="s">
        <v>714</v>
      </c>
      <c r="G27" s="100"/>
      <c r="H27" s="34"/>
      <c r="I27" s="34"/>
      <c r="J27" s="34"/>
      <c r="K27" s="34"/>
      <c r="L27" s="34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3"/>
      <c r="Y27" s="19"/>
      <c r="Z27" s="19"/>
      <c r="AA27" s="19"/>
      <c r="AB27" s="19"/>
    </row>
    <row r="28" spans="1:28" x14ac:dyDescent="0.35">
      <c r="A28" s="24"/>
      <c r="B28" s="23"/>
      <c r="C28" s="23"/>
      <c r="D28" s="23"/>
      <c r="E28" s="82"/>
      <c r="F28" s="98" t="s">
        <v>715</v>
      </c>
      <c r="G28" s="100"/>
      <c r="H28" s="34"/>
      <c r="I28" s="34"/>
      <c r="J28" s="34"/>
      <c r="K28" s="34"/>
      <c r="L28" s="34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3"/>
      <c r="Y28" s="19"/>
      <c r="Z28" s="19"/>
      <c r="AA28" s="19"/>
      <c r="AB28" s="19"/>
    </row>
    <row r="29" spans="1:28" x14ac:dyDescent="0.35">
      <c r="A29" s="24"/>
      <c r="B29" s="23"/>
      <c r="C29" s="23"/>
      <c r="D29" s="23"/>
      <c r="E29" s="82"/>
      <c r="F29" s="104"/>
      <c r="G29" s="34"/>
      <c r="H29" s="34"/>
      <c r="I29" s="34"/>
      <c r="J29" s="34"/>
      <c r="K29" s="34"/>
      <c r="L29" s="34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  <c r="Y29" s="19"/>
      <c r="Z29" s="19"/>
      <c r="AA29" s="19"/>
      <c r="AB29" s="19"/>
    </row>
    <row r="30" spans="1:28" x14ac:dyDescent="0.35">
      <c r="A30" s="24"/>
      <c r="B30" s="23"/>
      <c r="C30" s="23"/>
      <c r="D30" s="23"/>
      <c r="E30" s="82"/>
      <c r="F30" s="104"/>
      <c r="G30" s="34"/>
      <c r="H30" s="34"/>
      <c r="I30" s="34"/>
      <c r="J30" s="34"/>
      <c r="K30" s="34"/>
      <c r="L30" s="34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  <c r="Y30" s="19"/>
      <c r="Z30" s="19"/>
      <c r="AA30" s="19"/>
      <c r="AB30" s="19"/>
    </row>
    <row r="31" spans="1:28" x14ac:dyDescent="0.35">
      <c r="A31" s="24"/>
      <c r="B31" s="23"/>
      <c r="C31" s="23"/>
      <c r="D31" s="23"/>
      <c r="E31" s="106"/>
      <c r="F31" s="98" t="s">
        <v>20</v>
      </c>
      <c r="G31" s="98"/>
      <c r="H31" s="99">
        <v>43070</v>
      </c>
      <c r="I31" s="99">
        <v>43435</v>
      </c>
      <c r="J31" s="99">
        <v>43800</v>
      </c>
      <c r="K31" s="99">
        <v>44166</v>
      </c>
      <c r="L31" s="99">
        <v>44531</v>
      </c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  <c r="Y31" s="19"/>
      <c r="Z31" s="19"/>
      <c r="AA31" s="19"/>
      <c r="AB31" s="19"/>
    </row>
    <row r="32" spans="1:28" ht="31" x14ac:dyDescent="0.35">
      <c r="A32" s="24"/>
      <c r="B32" s="23"/>
      <c r="C32" s="23"/>
      <c r="D32" s="23"/>
      <c r="E32" s="83" t="s">
        <v>720</v>
      </c>
      <c r="F32" s="98" t="s">
        <v>711</v>
      </c>
      <c r="G32" s="100"/>
      <c r="H32" s="34"/>
      <c r="I32" s="34"/>
      <c r="J32" s="34"/>
      <c r="K32" s="34"/>
      <c r="L32" s="34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  <c r="Y32" s="19"/>
      <c r="Z32" s="19"/>
      <c r="AA32" s="19"/>
      <c r="AB32" s="19"/>
    </row>
    <row r="33" spans="1:28" x14ac:dyDescent="0.35">
      <c r="A33" s="24"/>
      <c r="B33" s="23"/>
      <c r="C33" s="23"/>
      <c r="D33" s="23"/>
      <c r="E33" s="82"/>
      <c r="F33" s="98" t="s">
        <v>712</v>
      </c>
      <c r="G33" s="100"/>
      <c r="H33" s="34"/>
      <c r="I33" s="34"/>
      <c r="J33" s="34"/>
      <c r="K33" s="34"/>
      <c r="L33" s="34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19"/>
      <c r="Z33" s="19"/>
      <c r="AA33" s="19"/>
      <c r="AB33" s="19"/>
    </row>
    <row r="34" spans="1:28" x14ac:dyDescent="0.35">
      <c r="A34" s="24"/>
      <c r="B34" s="23"/>
      <c r="C34" s="23"/>
      <c r="D34" s="23"/>
      <c r="E34" s="82"/>
      <c r="F34" s="98" t="s">
        <v>713</v>
      </c>
      <c r="G34" s="100"/>
      <c r="H34" s="34"/>
      <c r="I34" s="34"/>
      <c r="J34" s="34"/>
      <c r="K34" s="34"/>
      <c r="L34" s="34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  <c r="Y34" s="19"/>
      <c r="Z34" s="19"/>
      <c r="AA34" s="19"/>
      <c r="AB34" s="19"/>
    </row>
    <row r="35" spans="1:28" x14ac:dyDescent="0.35">
      <c r="A35" s="24"/>
      <c r="B35" s="23"/>
      <c r="C35" s="23"/>
      <c r="D35" s="23"/>
      <c r="E35" s="82"/>
      <c r="F35" s="98" t="s">
        <v>714</v>
      </c>
      <c r="G35" s="100"/>
      <c r="H35" s="34"/>
      <c r="I35" s="34"/>
      <c r="J35" s="34"/>
      <c r="K35" s="34"/>
      <c r="L35" s="34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  <c r="Y35" s="19"/>
      <c r="Z35" s="19"/>
      <c r="AA35" s="19"/>
      <c r="AB35" s="19"/>
    </row>
    <row r="36" spans="1:28" x14ac:dyDescent="0.35">
      <c r="A36" s="24"/>
      <c r="B36" s="23"/>
      <c r="C36" s="23"/>
      <c r="D36" s="23"/>
      <c r="E36" s="82"/>
      <c r="F36" s="98" t="s">
        <v>715</v>
      </c>
      <c r="G36" s="100"/>
      <c r="H36" s="34"/>
      <c r="I36" s="34"/>
      <c r="J36" s="34"/>
      <c r="K36" s="34"/>
      <c r="L36" s="34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  <c r="Y36" s="19"/>
      <c r="Z36" s="19"/>
      <c r="AA36" s="19"/>
      <c r="AB36" s="19"/>
    </row>
    <row r="37" spans="1:28" x14ac:dyDescent="0.35">
      <c r="A37" s="24"/>
      <c r="B37" s="23"/>
      <c r="C37" s="23"/>
      <c r="D37" s="23"/>
      <c r="E37" s="82"/>
      <c r="F37" s="104"/>
      <c r="G37" s="34"/>
      <c r="H37" s="34"/>
      <c r="I37" s="34"/>
      <c r="J37" s="34"/>
      <c r="K37" s="34"/>
      <c r="L37" s="34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  <c r="Y37" s="19"/>
      <c r="Z37" s="19"/>
      <c r="AA37" s="19"/>
      <c r="AB37" s="19"/>
    </row>
    <row r="38" spans="1:28" x14ac:dyDescent="0.35">
      <c r="A38" s="24"/>
      <c r="B38" s="23"/>
      <c r="C38" s="23"/>
      <c r="D38" s="23"/>
      <c r="E38" s="82"/>
      <c r="F38" s="104"/>
      <c r="G38" s="34"/>
      <c r="H38" s="34"/>
      <c r="I38" s="34"/>
      <c r="J38" s="34"/>
      <c r="K38" s="34"/>
      <c r="L38" s="34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3"/>
      <c r="Y38" s="19"/>
      <c r="Z38" s="19"/>
      <c r="AA38" s="19"/>
      <c r="AB38" s="19"/>
    </row>
    <row r="39" spans="1:28" x14ac:dyDescent="0.35">
      <c r="A39" s="24"/>
      <c r="B39" s="23"/>
      <c r="C39" s="23"/>
      <c r="D39" s="23"/>
      <c r="E39" s="82"/>
      <c r="F39" s="98" t="s">
        <v>20</v>
      </c>
      <c r="G39" s="98"/>
      <c r="H39" s="99">
        <v>43070</v>
      </c>
      <c r="I39" s="99">
        <v>43435</v>
      </c>
      <c r="J39" s="99">
        <v>43800</v>
      </c>
      <c r="K39" s="99">
        <v>44166</v>
      </c>
      <c r="L39" s="99">
        <v>44531</v>
      </c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3"/>
      <c r="Y39" s="19"/>
      <c r="Z39" s="19"/>
      <c r="AA39" s="19"/>
      <c r="AB39" s="19"/>
    </row>
    <row r="40" spans="1:28" x14ac:dyDescent="0.35">
      <c r="A40" s="24"/>
      <c r="B40" s="23"/>
      <c r="C40" s="23"/>
      <c r="D40" s="23"/>
      <c r="E40" s="83" t="s">
        <v>721</v>
      </c>
      <c r="F40" s="98" t="s">
        <v>711</v>
      </c>
      <c r="G40" s="100"/>
      <c r="H40" s="34"/>
      <c r="I40" s="34"/>
      <c r="J40" s="34"/>
      <c r="K40" s="34"/>
      <c r="L40" s="34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3"/>
      <c r="Y40" s="19"/>
      <c r="Z40" s="19"/>
      <c r="AA40" s="19"/>
      <c r="AB40" s="19"/>
    </row>
    <row r="41" spans="1:28" x14ac:dyDescent="0.35">
      <c r="A41" s="24"/>
      <c r="B41" s="23"/>
      <c r="C41" s="23"/>
      <c r="D41" s="23"/>
      <c r="E41" s="105" t="s">
        <v>691</v>
      </c>
      <c r="F41" s="98" t="s">
        <v>712</v>
      </c>
      <c r="G41" s="100"/>
      <c r="H41" s="34"/>
      <c r="I41" s="34"/>
      <c r="J41" s="34"/>
      <c r="K41" s="34"/>
      <c r="L41" s="34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3"/>
      <c r="Y41" s="19"/>
      <c r="Z41" s="19"/>
      <c r="AA41" s="19"/>
      <c r="AB41" s="19"/>
    </row>
    <row r="42" spans="1:28" x14ac:dyDescent="0.35">
      <c r="A42" s="24"/>
      <c r="B42" s="23"/>
      <c r="C42" s="23"/>
      <c r="D42" s="23"/>
      <c r="E42" s="105" t="s">
        <v>691</v>
      </c>
      <c r="F42" s="98" t="s">
        <v>713</v>
      </c>
      <c r="G42" s="100"/>
      <c r="H42" s="34"/>
      <c r="I42" s="34"/>
      <c r="J42" s="34"/>
      <c r="K42" s="34"/>
      <c r="L42" s="34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3"/>
      <c r="Y42" s="19"/>
      <c r="Z42" s="19"/>
      <c r="AA42" s="19"/>
      <c r="AB42" s="19"/>
    </row>
    <row r="43" spans="1:28" x14ac:dyDescent="0.35">
      <c r="A43" s="24"/>
      <c r="B43" s="23"/>
      <c r="C43" s="23"/>
      <c r="D43" s="23"/>
      <c r="E43" s="105" t="s">
        <v>691</v>
      </c>
      <c r="F43" s="98" t="s">
        <v>714</v>
      </c>
      <c r="G43" s="100"/>
      <c r="H43" s="34"/>
      <c r="I43" s="34"/>
      <c r="J43" s="34"/>
      <c r="K43" s="34"/>
      <c r="L43" s="34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3"/>
      <c r="Y43" s="19"/>
      <c r="Z43" s="19"/>
      <c r="AA43" s="19"/>
      <c r="AB43" s="19"/>
    </row>
    <row r="44" spans="1:28" x14ac:dyDescent="0.35">
      <c r="A44" s="24"/>
      <c r="B44" s="23"/>
      <c r="C44" s="23"/>
      <c r="D44" s="23"/>
      <c r="E44" s="82"/>
      <c r="F44" s="98" t="s">
        <v>715</v>
      </c>
      <c r="G44" s="100"/>
      <c r="H44" s="34"/>
      <c r="I44" s="34"/>
      <c r="J44" s="34"/>
      <c r="K44" s="34"/>
      <c r="L44" s="34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3"/>
      <c r="Y44" s="19"/>
      <c r="Z44" s="19"/>
      <c r="AA44" s="19"/>
      <c r="AB44" s="19"/>
    </row>
    <row r="45" spans="1:28" x14ac:dyDescent="0.35">
      <c r="A45" s="24"/>
      <c r="B45" s="23"/>
      <c r="C45" s="23"/>
      <c r="D45" s="23"/>
      <c r="E45" s="82"/>
      <c r="F45" s="104"/>
      <c r="G45" s="34"/>
      <c r="H45" s="34"/>
      <c r="I45" s="34"/>
      <c r="J45" s="34"/>
      <c r="K45" s="34"/>
      <c r="L45" s="34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3"/>
      <c r="Y45" s="19"/>
      <c r="Z45" s="19"/>
      <c r="AA45" s="19"/>
      <c r="AB45" s="19"/>
    </row>
    <row r="46" spans="1:28" x14ac:dyDescent="0.35">
      <c r="A46" s="24"/>
      <c r="B46" s="23"/>
      <c r="C46" s="23"/>
      <c r="D46" s="23"/>
      <c r="E46" s="82"/>
      <c r="F46" s="104"/>
      <c r="G46" s="34"/>
      <c r="H46" s="34"/>
      <c r="I46" s="34"/>
      <c r="J46" s="34"/>
      <c r="K46" s="34"/>
      <c r="L46" s="34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3"/>
      <c r="Y46" s="19"/>
      <c r="Z46" s="19"/>
      <c r="AA46" s="19"/>
      <c r="AB46" s="19"/>
    </row>
    <row r="47" spans="1:28" x14ac:dyDescent="0.35">
      <c r="A47" s="24"/>
      <c r="B47" s="23"/>
      <c r="C47" s="23"/>
      <c r="D47" s="23"/>
      <c r="E47" s="82"/>
      <c r="F47" s="98" t="s">
        <v>20</v>
      </c>
      <c r="G47" s="98"/>
      <c r="H47" s="99">
        <v>43070</v>
      </c>
      <c r="I47" s="99">
        <v>43435</v>
      </c>
      <c r="J47" s="99">
        <v>43800</v>
      </c>
      <c r="K47" s="99">
        <v>44166</v>
      </c>
      <c r="L47" s="99">
        <v>44531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3"/>
      <c r="Y47" s="19"/>
      <c r="Z47" s="19"/>
      <c r="AA47" s="19"/>
      <c r="AB47" s="19"/>
    </row>
    <row r="48" spans="1:28" x14ac:dyDescent="0.35">
      <c r="A48" s="24"/>
      <c r="B48" s="23"/>
      <c r="C48" s="23"/>
      <c r="D48" s="23"/>
      <c r="E48" s="83" t="s">
        <v>722</v>
      </c>
      <c r="F48" s="98" t="s">
        <v>711</v>
      </c>
      <c r="G48" s="100"/>
      <c r="H48" s="34"/>
      <c r="I48" s="34"/>
      <c r="J48" s="34"/>
      <c r="K48" s="34"/>
      <c r="L48" s="34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3"/>
      <c r="Y48" s="19"/>
      <c r="Z48" s="19"/>
      <c r="AA48" s="19"/>
      <c r="AB48" s="19"/>
    </row>
    <row r="49" spans="1:28" x14ac:dyDescent="0.35">
      <c r="A49" s="24"/>
      <c r="B49" s="23"/>
      <c r="C49" s="23"/>
      <c r="D49" s="23"/>
      <c r="E49" s="82"/>
      <c r="F49" s="98" t="s">
        <v>712</v>
      </c>
      <c r="G49" s="100"/>
      <c r="H49" s="34"/>
      <c r="I49" s="34"/>
      <c r="J49" s="34"/>
      <c r="K49" s="34"/>
      <c r="L49" s="34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3"/>
      <c r="Y49" s="19"/>
      <c r="Z49" s="19"/>
      <c r="AA49" s="19"/>
      <c r="AB49" s="19"/>
    </row>
    <row r="50" spans="1:28" x14ac:dyDescent="0.35">
      <c r="A50" s="24"/>
      <c r="B50" s="23"/>
      <c r="C50" s="23"/>
      <c r="D50" s="23"/>
      <c r="E50" s="82"/>
      <c r="F50" s="98" t="s">
        <v>713</v>
      </c>
      <c r="G50" s="100"/>
      <c r="H50" s="34"/>
      <c r="I50" s="34"/>
      <c r="J50" s="34"/>
      <c r="K50" s="34"/>
      <c r="L50" s="34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3"/>
      <c r="Y50" s="19"/>
      <c r="Z50" s="19"/>
      <c r="AA50" s="19"/>
      <c r="AB50" s="19"/>
    </row>
    <row r="51" spans="1:28" x14ac:dyDescent="0.35">
      <c r="A51" s="24"/>
      <c r="B51" s="23"/>
      <c r="C51" s="23"/>
      <c r="D51" s="23"/>
      <c r="E51" s="82"/>
      <c r="F51" s="98" t="s">
        <v>714</v>
      </c>
      <c r="G51" s="100"/>
      <c r="H51" s="34"/>
      <c r="I51" s="34"/>
      <c r="J51" s="34"/>
      <c r="K51" s="34"/>
      <c r="L51" s="34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3"/>
      <c r="Y51" s="19"/>
      <c r="Z51" s="19"/>
      <c r="AA51" s="19"/>
      <c r="AB51" s="19"/>
    </row>
    <row r="52" spans="1:28" x14ac:dyDescent="0.35">
      <c r="A52" s="24"/>
      <c r="B52" s="23"/>
      <c r="C52" s="23"/>
      <c r="D52" s="23"/>
      <c r="E52" s="82"/>
      <c r="F52" s="98" t="s">
        <v>715</v>
      </c>
      <c r="G52" s="100"/>
      <c r="H52" s="34"/>
      <c r="I52" s="34"/>
      <c r="J52" s="34"/>
      <c r="K52" s="34"/>
      <c r="L52" s="34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3"/>
      <c r="Y52" s="19"/>
      <c r="Z52" s="19"/>
      <c r="AA52" s="19"/>
      <c r="AB52" s="19"/>
    </row>
    <row r="53" spans="1:28" x14ac:dyDescent="0.35">
      <c r="A53" s="24"/>
      <c r="B53" s="23"/>
      <c r="C53" s="23"/>
      <c r="D53" s="23"/>
      <c r="E53" s="82"/>
      <c r="F53" s="104"/>
      <c r="G53" s="34"/>
      <c r="H53" s="34"/>
      <c r="I53" s="34"/>
      <c r="J53" s="34"/>
      <c r="K53" s="34"/>
      <c r="L53" s="34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3"/>
      <c r="Y53" s="19"/>
      <c r="Z53" s="19"/>
      <c r="AA53" s="19"/>
      <c r="AB53" s="19"/>
    </row>
    <row r="54" spans="1:28" x14ac:dyDescent="0.35">
      <c r="A54" s="24"/>
      <c r="B54" s="23"/>
      <c r="C54" s="23"/>
      <c r="D54" s="23"/>
      <c r="E54" s="82"/>
      <c r="F54" s="104"/>
      <c r="G54" s="34"/>
      <c r="H54" s="34"/>
      <c r="I54" s="34"/>
      <c r="J54" s="34"/>
      <c r="K54" s="34"/>
      <c r="L54" s="34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3"/>
      <c r="Y54" s="19"/>
      <c r="Z54" s="19"/>
      <c r="AA54" s="19"/>
      <c r="AB54" s="19"/>
    </row>
    <row r="55" spans="1:28" ht="16" thickBot="1" x14ac:dyDescent="0.4">
      <c r="A55" s="24"/>
      <c r="B55" s="23"/>
      <c r="C55" s="23"/>
      <c r="D55" s="23"/>
      <c r="E55" s="107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9"/>
      <c r="Y55" s="19"/>
      <c r="Z55" s="19"/>
      <c r="AA55" s="19"/>
      <c r="AB55" s="19"/>
    </row>
    <row r="56" spans="1:28" ht="16" thickBot="1" x14ac:dyDescent="0.4">
      <c r="A56" s="24"/>
      <c r="B56" s="23"/>
      <c r="C56" s="23"/>
      <c r="D56" s="36"/>
      <c r="E56" s="87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19"/>
      <c r="AA56" s="19"/>
      <c r="AB56" s="19"/>
    </row>
    <row r="57" spans="1:28" ht="41" customHeight="1" x14ac:dyDescent="0.35">
      <c r="A57" s="24"/>
      <c r="B57" s="23"/>
      <c r="C57" s="23"/>
      <c r="D57" s="23"/>
      <c r="E57" s="28" t="s">
        <v>8</v>
      </c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7"/>
      <c r="Y57" s="19"/>
      <c r="Z57" s="19"/>
      <c r="AA57" s="19"/>
      <c r="AB57" s="19"/>
    </row>
    <row r="58" spans="1:28" x14ac:dyDescent="0.35">
      <c r="A58" s="24"/>
      <c r="B58" s="23"/>
      <c r="C58" s="23"/>
      <c r="D58" s="23"/>
      <c r="E58" s="82"/>
      <c r="F58" s="98" t="s">
        <v>20</v>
      </c>
      <c r="G58" s="98"/>
      <c r="H58" s="99">
        <v>43070</v>
      </c>
      <c r="I58" s="99">
        <v>43435</v>
      </c>
      <c r="J58" s="99">
        <v>43800</v>
      </c>
      <c r="K58" s="99">
        <v>44166</v>
      </c>
      <c r="L58" s="99">
        <v>44531</v>
      </c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3"/>
      <c r="Y58" s="19"/>
      <c r="Z58" s="19"/>
      <c r="AA58" s="19"/>
      <c r="AB58" s="19"/>
    </row>
    <row r="59" spans="1:28" x14ac:dyDescent="0.35">
      <c r="A59" s="24"/>
      <c r="B59" s="23"/>
      <c r="C59" s="23"/>
      <c r="D59" s="23"/>
      <c r="E59" s="43" t="s">
        <v>723</v>
      </c>
      <c r="F59" s="98" t="s">
        <v>711</v>
      </c>
      <c r="G59" s="100"/>
      <c r="H59" s="34"/>
      <c r="I59" s="34"/>
      <c r="J59" s="34"/>
      <c r="K59" s="34"/>
      <c r="L59" s="34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3"/>
      <c r="Y59" s="19"/>
      <c r="Z59" s="19"/>
      <c r="AA59" s="19"/>
      <c r="AB59" s="19"/>
    </row>
    <row r="60" spans="1:28" ht="31" x14ac:dyDescent="0.35">
      <c r="A60" s="24"/>
      <c r="B60" s="23"/>
      <c r="C60" s="23"/>
      <c r="D60" s="23"/>
      <c r="E60" s="101" t="s">
        <v>693</v>
      </c>
      <c r="F60" s="98" t="s">
        <v>712</v>
      </c>
      <c r="G60" s="100"/>
      <c r="H60" s="34"/>
      <c r="I60" s="34"/>
      <c r="J60" s="34"/>
      <c r="K60" s="34"/>
      <c r="L60" s="34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3"/>
      <c r="Y60" s="19"/>
      <c r="Z60" s="19"/>
      <c r="AA60" s="19"/>
      <c r="AB60" s="19"/>
    </row>
    <row r="61" spans="1:28" ht="31" x14ac:dyDescent="0.35">
      <c r="A61" s="24"/>
      <c r="B61" s="23"/>
      <c r="C61" s="23"/>
      <c r="D61" s="23"/>
      <c r="E61" s="101" t="s">
        <v>693</v>
      </c>
      <c r="F61" s="98" t="s">
        <v>713</v>
      </c>
      <c r="G61" s="100"/>
      <c r="H61" s="34"/>
      <c r="I61" s="34"/>
      <c r="J61" s="34"/>
      <c r="K61" s="34"/>
      <c r="L61" s="34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3"/>
      <c r="Y61" s="19"/>
      <c r="Z61" s="19"/>
      <c r="AA61" s="19"/>
      <c r="AB61" s="19"/>
    </row>
    <row r="62" spans="1:28" ht="31" x14ac:dyDescent="0.35">
      <c r="A62" s="24"/>
      <c r="B62" s="23"/>
      <c r="C62" s="23"/>
      <c r="D62" s="23"/>
      <c r="E62" s="101" t="s">
        <v>693</v>
      </c>
      <c r="F62" s="98" t="s">
        <v>714</v>
      </c>
      <c r="G62" s="100"/>
      <c r="H62" s="34"/>
      <c r="I62" s="34"/>
      <c r="J62" s="34"/>
      <c r="K62" s="34"/>
      <c r="L62" s="34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3"/>
      <c r="Y62" s="19"/>
      <c r="Z62" s="19"/>
      <c r="AA62" s="19"/>
      <c r="AB62" s="19"/>
    </row>
    <row r="63" spans="1:28" x14ac:dyDescent="0.35">
      <c r="A63" s="24"/>
      <c r="B63" s="23"/>
      <c r="C63" s="23"/>
      <c r="D63" s="23"/>
      <c r="E63" s="82"/>
      <c r="F63" s="98" t="s">
        <v>715</v>
      </c>
      <c r="G63" s="100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3"/>
      <c r="Y63" s="19"/>
      <c r="Z63" s="19"/>
      <c r="AA63" s="19"/>
      <c r="AB63" s="19"/>
    </row>
    <row r="64" spans="1:28" x14ac:dyDescent="0.35">
      <c r="A64" s="24"/>
      <c r="B64" s="23"/>
      <c r="C64" s="23"/>
      <c r="D64" s="23"/>
      <c r="E64" s="102"/>
      <c r="F64" s="104"/>
      <c r="G64" s="34"/>
      <c r="H64" s="34"/>
      <c r="I64" s="34"/>
      <c r="J64" s="34"/>
      <c r="K64" s="34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3"/>
      <c r="Y64" s="19"/>
      <c r="Z64" s="19"/>
      <c r="AA64" s="19"/>
      <c r="AB64" s="19"/>
    </row>
    <row r="65" spans="1:28" x14ac:dyDescent="0.35">
      <c r="A65" s="24"/>
      <c r="B65" s="23"/>
      <c r="C65" s="23"/>
      <c r="D65" s="23"/>
      <c r="E65" s="102"/>
      <c r="F65" s="104"/>
      <c r="G65" s="34"/>
      <c r="H65" s="34"/>
      <c r="I65" s="34"/>
      <c r="J65" s="34"/>
      <c r="K65" s="34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3"/>
      <c r="Y65" s="19"/>
      <c r="Z65" s="19"/>
      <c r="AA65" s="19"/>
      <c r="AB65" s="19"/>
    </row>
    <row r="66" spans="1:28" x14ac:dyDescent="0.35">
      <c r="A66" s="24"/>
      <c r="B66" s="23"/>
      <c r="C66" s="23"/>
      <c r="D66" s="23"/>
      <c r="E66" s="82"/>
      <c r="F66" s="98" t="s">
        <v>20</v>
      </c>
      <c r="G66" s="98"/>
      <c r="H66" s="99">
        <v>43070</v>
      </c>
      <c r="I66" s="99">
        <v>43435</v>
      </c>
      <c r="J66" s="99">
        <v>43800</v>
      </c>
      <c r="K66" s="99">
        <v>44166</v>
      </c>
      <c r="L66" s="99">
        <v>44531</v>
      </c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3"/>
      <c r="Y66" s="19"/>
      <c r="Z66" s="19"/>
      <c r="AA66" s="19"/>
      <c r="AB66" s="19"/>
    </row>
    <row r="67" spans="1:28" x14ac:dyDescent="0.35">
      <c r="A67" s="24"/>
      <c r="B67" s="23"/>
      <c r="C67" s="23"/>
      <c r="D67" s="23"/>
      <c r="E67" s="43" t="s">
        <v>724</v>
      </c>
      <c r="F67" s="98" t="s">
        <v>711</v>
      </c>
      <c r="G67" s="100"/>
      <c r="H67" s="34"/>
      <c r="I67" s="34"/>
      <c r="J67" s="34"/>
      <c r="K67" s="34"/>
      <c r="L67" s="34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3"/>
      <c r="Y67" s="19"/>
      <c r="Z67" s="19"/>
      <c r="AA67" s="19"/>
      <c r="AB67" s="19"/>
    </row>
    <row r="68" spans="1:28" ht="31" x14ac:dyDescent="0.35">
      <c r="A68" s="24"/>
      <c r="B68" s="23"/>
      <c r="C68" s="23"/>
      <c r="D68" s="23"/>
      <c r="E68" s="101" t="s">
        <v>697</v>
      </c>
      <c r="F68" s="98" t="s">
        <v>712</v>
      </c>
      <c r="G68" s="100"/>
      <c r="H68" s="34"/>
      <c r="I68" s="34"/>
      <c r="J68" s="34"/>
      <c r="K68" s="34"/>
      <c r="L68" s="34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3"/>
      <c r="Y68" s="19"/>
      <c r="Z68" s="19"/>
      <c r="AA68" s="19"/>
      <c r="AB68" s="19"/>
    </row>
    <row r="69" spans="1:28" ht="31" x14ac:dyDescent="0.35">
      <c r="A69" s="24"/>
      <c r="B69" s="23"/>
      <c r="C69" s="23"/>
      <c r="D69" s="23"/>
      <c r="E69" s="101" t="s">
        <v>697</v>
      </c>
      <c r="F69" s="98" t="s">
        <v>713</v>
      </c>
      <c r="G69" s="100"/>
      <c r="H69" s="34"/>
      <c r="I69" s="34"/>
      <c r="J69" s="34"/>
      <c r="K69" s="34"/>
      <c r="L69" s="34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3"/>
      <c r="Y69" s="19"/>
      <c r="Z69" s="19"/>
      <c r="AA69" s="19"/>
      <c r="AB69" s="19"/>
    </row>
    <row r="70" spans="1:28" ht="31" x14ac:dyDescent="0.35">
      <c r="A70" s="24"/>
      <c r="B70" s="23"/>
      <c r="C70" s="23"/>
      <c r="D70" s="23"/>
      <c r="E70" s="101" t="s">
        <v>697</v>
      </c>
      <c r="F70" s="98" t="s">
        <v>714</v>
      </c>
      <c r="G70" s="100"/>
      <c r="H70" s="34"/>
      <c r="I70" s="34"/>
      <c r="J70" s="34"/>
      <c r="K70" s="34"/>
      <c r="L70" s="34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3"/>
      <c r="Y70" s="19"/>
      <c r="Z70" s="19"/>
      <c r="AA70" s="19"/>
      <c r="AB70" s="19"/>
    </row>
    <row r="71" spans="1:28" x14ac:dyDescent="0.35">
      <c r="A71" s="24"/>
      <c r="B71" s="23"/>
      <c r="C71" s="23"/>
      <c r="D71" s="23"/>
      <c r="E71" s="102"/>
      <c r="F71" s="98" t="s">
        <v>715</v>
      </c>
      <c r="G71" s="100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3"/>
      <c r="Y71" s="19"/>
      <c r="Z71" s="19"/>
      <c r="AA71" s="19"/>
      <c r="AB71" s="19"/>
    </row>
    <row r="72" spans="1:28" x14ac:dyDescent="0.35">
      <c r="A72" s="24"/>
      <c r="B72" s="23"/>
      <c r="C72" s="23"/>
      <c r="D72" s="23"/>
      <c r="E72" s="102"/>
      <c r="F72" s="104"/>
      <c r="G72" s="34"/>
      <c r="H72" s="34"/>
      <c r="I72" s="34"/>
      <c r="J72" s="34"/>
      <c r="K72" s="34"/>
      <c r="L72" s="34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3"/>
      <c r="Y72" s="19"/>
      <c r="Z72" s="19"/>
      <c r="AA72" s="19"/>
      <c r="AB72" s="19"/>
    </row>
    <row r="73" spans="1:28" x14ac:dyDescent="0.35">
      <c r="A73" s="24"/>
      <c r="B73" s="23"/>
      <c r="C73" s="23"/>
      <c r="D73" s="23"/>
      <c r="E73" s="102"/>
      <c r="F73" s="104"/>
      <c r="G73" s="34"/>
      <c r="H73" s="34"/>
      <c r="I73" s="34"/>
      <c r="J73" s="34"/>
      <c r="K73" s="34"/>
      <c r="L73" s="34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3"/>
      <c r="Y73" s="19"/>
      <c r="Z73" s="19"/>
      <c r="AA73" s="19"/>
      <c r="AB73" s="19"/>
    </row>
    <row r="74" spans="1:28" x14ac:dyDescent="0.35">
      <c r="A74" s="24"/>
      <c r="B74" s="23"/>
      <c r="C74" s="23"/>
      <c r="D74" s="23"/>
      <c r="E74" s="82"/>
      <c r="F74" s="98" t="s">
        <v>20</v>
      </c>
      <c r="G74" s="98"/>
      <c r="H74" s="99">
        <v>43070</v>
      </c>
      <c r="I74" s="99">
        <v>43435</v>
      </c>
      <c r="J74" s="99">
        <v>43800</v>
      </c>
      <c r="K74" s="99">
        <v>44166</v>
      </c>
      <c r="L74" s="99">
        <v>44531</v>
      </c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3"/>
      <c r="Y74" s="19"/>
      <c r="Z74" s="19"/>
      <c r="AA74" s="19"/>
      <c r="AB74" s="19"/>
    </row>
    <row r="75" spans="1:28" ht="31" x14ac:dyDescent="0.35">
      <c r="A75" s="24"/>
      <c r="B75" s="23"/>
      <c r="C75" s="23"/>
      <c r="D75" s="23"/>
      <c r="E75" s="43" t="s">
        <v>725</v>
      </c>
      <c r="F75" s="98" t="s">
        <v>711</v>
      </c>
      <c r="G75" s="100"/>
      <c r="H75" s="34"/>
      <c r="I75" s="34"/>
      <c r="J75" s="34"/>
      <c r="K75" s="34"/>
      <c r="L75" s="34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3"/>
      <c r="Y75" s="19"/>
      <c r="Z75" s="19"/>
      <c r="AA75" s="19"/>
      <c r="AB75" s="19"/>
    </row>
    <row r="76" spans="1:28" x14ac:dyDescent="0.35">
      <c r="A76" s="24"/>
      <c r="B76" s="23"/>
      <c r="C76" s="23"/>
      <c r="D76" s="23"/>
      <c r="E76" s="101" t="s">
        <v>685</v>
      </c>
      <c r="F76" s="98" t="s">
        <v>712</v>
      </c>
      <c r="G76" s="100"/>
      <c r="H76" s="34"/>
      <c r="I76" s="34"/>
      <c r="J76" s="34"/>
      <c r="K76" s="34"/>
      <c r="L76" s="34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3"/>
      <c r="Y76" s="19"/>
      <c r="Z76" s="19"/>
      <c r="AA76" s="19"/>
      <c r="AB76" s="19"/>
    </row>
    <row r="77" spans="1:28" x14ac:dyDescent="0.35">
      <c r="A77" s="24"/>
      <c r="B77" s="23"/>
      <c r="C77" s="23"/>
      <c r="D77" s="23"/>
      <c r="E77" s="101" t="s">
        <v>685</v>
      </c>
      <c r="F77" s="98" t="s">
        <v>713</v>
      </c>
      <c r="G77" s="100"/>
      <c r="H77" s="34"/>
      <c r="I77" s="34"/>
      <c r="J77" s="34"/>
      <c r="K77" s="34"/>
      <c r="L77" s="34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3"/>
      <c r="Y77" s="19"/>
      <c r="Z77" s="19"/>
      <c r="AA77" s="19"/>
      <c r="AB77" s="19"/>
    </row>
    <row r="78" spans="1:28" x14ac:dyDescent="0.35">
      <c r="A78" s="24"/>
      <c r="B78" s="23"/>
      <c r="C78" s="23"/>
      <c r="D78" s="23"/>
      <c r="E78" s="101" t="s">
        <v>685</v>
      </c>
      <c r="F78" s="98" t="s">
        <v>714</v>
      </c>
      <c r="G78" s="100"/>
      <c r="H78" s="34"/>
      <c r="I78" s="34"/>
      <c r="J78" s="34"/>
      <c r="K78" s="34"/>
      <c r="L78" s="34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3"/>
      <c r="Y78" s="19"/>
      <c r="Z78" s="19"/>
      <c r="AA78" s="19"/>
      <c r="AB78" s="19"/>
    </row>
    <row r="79" spans="1:28" x14ac:dyDescent="0.35">
      <c r="A79" s="24"/>
      <c r="B79" s="23"/>
      <c r="C79" s="23"/>
      <c r="D79" s="23"/>
      <c r="E79" s="102"/>
      <c r="F79" s="98" t="s">
        <v>715</v>
      </c>
      <c r="G79" s="100"/>
      <c r="H79" s="34"/>
      <c r="I79" s="34"/>
      <c r="J79" s="34"/>
      <c r="K79" s="34"/>
      <c r="L79" s="34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3"/>
      <c r="Y79" s="19"/>
      <c r="Z79" s="19"/>
      <c r="AA79" s="19"/>
      <c r="AB79" s="19"/>
    </row>
    <row r="80" spans="1:28" x14ac:dyDescent="0.35">
      <c r="A80" s="24"/>
      <c r="B80" s="23"/>
      <c r="C80" s="23"/>
      <c r="D80" s="23"/>
      <c r="E80" s="102"/>
      <c r="F80" s="104"/>
      <c r="G80" s="34"/>
      <c r="H80" s="34"/>
      <c r="I80" s="34"/>
      <c r="J80" s="34"/>
      <c r="K80" s="34"/>
      <c r="L80" s="34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3"/>
      <c r="Y80" s="19"/>
      <c r="Z80" s="19"/>
      <c r="AA80" s="19"/>
      <c r="AB80" s="19"/>
    </row>
    <row r="81" spans="1:28" x14ac:dyDescent="0.35">
      <c r="A81" s="24"/>
      <c r="B81" s="23"/>
      <c r="C81" s="23"/>
      <c r="D81" s="23"/>
      <c r="E81" s="102"/>
      <c r="F81" s="104"/>
      <c r="G81" s="34"/>
      <c r="H81" s="34"/>
      <c r="I81" s="34"/>
      <c r="J81" s="34"/>
      <c r="K81" s="34"/>
      <c r="L81" s="34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3"/>
      <c r="Y81" s="19"/>
      <c r="Z81" s="19"/>
      <c r="AA81" s="19"/>
      <c r="AB81" s="19"/>
    </row>
    <row r="82" spans="1:28" x14ac:dyDescent="0.35">
      <c r="A82" s="24"/>
      <c r="B82" s="23"/>
      <c r="C82" s="23"/>
      <c r="D82" s="23"/>
      <c r="E82" s="82"/>
      <c r="F82" s="98" t="s">
        <v>20</v>
      </c>
      <c r="G82" s="98"/>
      <c r="H82" s="99">
        <v>43070</v>
      </c>
      <c r="I82" s="99">
        <v>43435</v>
      </c>
      <c r="J82" s="99">
        <v>43800</v>
      </c>
      <c r="K82" s="99">
        <v>44166</v>
      </c>
      <c r="L82" s="99">
        <v>44531</v>
      </c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3"/>
      <c r="Y82" s="19"/>
      <c r="Z82" s="19"/>
      <c r="AA82" s="19"/>
      <c r="AB82" s="19"/>
    </row>
    <row r="83" spans="1:28" ht="31" x14ac:dyDescent="0.35">
      <c r="A83" s="24"/>
      <c r="B83" s="23"/>
      <c r="C83" s="23"/>
      <c r="D83" s="23"/>
      <c r="E83" s="43" t="s">
        <v>726</v>
      </c>
      <c r="F83" s="98" t="s">
        <v>711</v>
      </c>
      <c r="G83" s="100"/>
      <c r="H83" s="34"/>
      <c r="I83" s="34"/>
      <c r="J83" s="34"/>
      <c r="K83" s="34"/>
      <c r="L83" s="34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3"/>
      <c r="Y83" s="19"/>
      <c r="Z83" s="19"/>
      <c r="AA83" s="19"/>
      <c r="AB83" s="19"/>
    </row>
    <row r="84" spans="1:28" x14ac:dyDescent="0.35">
      <c r="A84" s="24"/>
      <c r="B84" s="23"/>
      <c r="C84" s="23"/>
      <c r="D84" s="23"/>
      <c r="E84" s="101" t="s">
        <v>685</v>
      </c>
      <c r="F84" s="98" t="s">
        <v>712</v>
      </c>
      <c r="G84" s="100"/>
      <c r="H84" s="34"/>
      <c r="I84" s="34"/>
      <c r="J84" s="34"/>
      <c r="K84" s="34"/>
      <c r="L84" s="34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3"/>
      <c r="Y84" s="19"/>
      <c r="Z84" s="19"/>
      <c r="AA84" s="19"/>
      <c r="AB84" s="19"/>
    </row>
    <row r="85" spans="1:28" x14ac:dyDescent="0.35">
      <c r="A85" s="24"/>
      <c r="B85" s="24"/>
      <c r="C85" s="24"/>
      <c r="D85" s="24"/>
      <c r="E85" s="101" t="s">
        <v>685</v>
      </c>
      <c r="F85" s="98" t="s">
        <v>713</v>
      </c>
      <c r="G85" s="100"/>
      <c r="H85" s="34"/>
      <c r="I85" s="34"/>
      <c r="J85" s="34"/>
      <c r="K85" s="34"/>
      <c r="L85" s="34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3"/>
      <c r="Y85" s="19"/>
      <c r="Z85" s="19"/>
      <c r="AA85" s="19"/>
      <c r="AB85" s="19"/>
    </row>
    <row r="86" spans="1:28" ht="15" customHeight="1" x14ac:dyDescent="0.35">
      <c r="A86" s="24"/>
      <c r="B86" s="23"/>
      <c r="C86" s="23"/>
      <c r="D86" s="23"/>
      <c r="E86" s="101" t="s">
        <v>685</v>
      </c>
      <c r="F86" s="98" t="s">
        <v>714</v>
      </c>
      <c r="G86" s="100"/>
      <c r="H86" s="34"/>
      <c r="I86" s="34"/>
      <c r="J86" s="34"/>
      <c r="K86" s="34"/>
      <c r="L86" s="34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3"/>
      <c r="Y86" s="19"/>
      <c r="Z86" s="19"/>
      <c r="AA86" s="19"/>
      <c r="AB86" s="19"/>
    </row>
    <row r="87" spans="1:28" x14ac:dyDescent="0.35">
      <c r="A87" s="24"/>
      <c r="B87" s="23"/>
      <c r="C87" s="23"/>
      <c r="D87" s="23"/>
      <c r="E87" s="102"/>
      <c r="F87" s="98" t="s">
        <v>715</v>
      </c>
      <c r="G87" s="100"/>
      <c r="H87" s="34"/>
      <c r="I87" s="34"/>
      <c r="J87" s="34"/>
      <c r="K87" s="34"/>
      <c r="L87" s="34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3"/>
      <c r="Y87" s="19"/>
      <c r="Z87" s="19"/>
      <c r="AA87" s="19"/>
      <c r="AB87" s="19"/>
    </row>
    <row r="88" spans="1:28" x14ac:dyDescent="0.35">
      <c r="A88" s="24"/>
      <c r="B88" s="23"/>
      <c r="C88" s="23"/>
      <c r="D88" s="23"/>
      <c r="E88" s="102"/>
      <c r="F88" s="104"/>
      <c r="G88" s="34"/>
      <c r="H88" s="34"/>
      <c r="I88" s="34"/>
      <c r="J88" s="34"/>
      <c r="K88" s="34"/>
      <c r="L88" s="34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3"/>
      <c r="Y88" s="19"/>
      <c r="Z88" s="19"/>
      <c r="AA88" s="19"/>
      <c r="AB88" s="19"/>
    </row>
    <row r="89" spans="1:28" x14ac:dyDescent="0.35">
      <c r="A89" s="24"/>
      <c r="B89" s="23"/>
      <c r="C89" s="23"/>
      <c r="D89" s="23"/>
      <c r="E89" s="102"/>
      <c r="F89" s="104"/>
      <c r="G89" s="34"/>
      <c r="H89" s="34"/>
      <c r="I89" s="34"/>
      <c r="J89" s="34"/>
      <c r="K89" s="34"/>
      <c r="L89" s="34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3"/>
      <c r="Y89" s="19"/>
      <c r="Z89" s="19"/>
      <c r="AA89" s="19"/>
      <c r="AB89" s="19"/>
    </row>
    <row r="90" spans="1:28" x14ac:dyDescent="0.35">
      <c r="A90" s="24"/>
      <c r="B90" s="23"/>
      <c r="C90" s="23"/>
      <c r="D90" s="23"/>
      <c r="E90" s="82"/>
      <c r="F90" s="98" t="s">
        <v>20</v>
      </c>
      <c r="G90" s="98"/>
      <c r="H90" s="99">
        <v>43070</v>
      </c>
      <c r="I90" s="99">
        <v>43435</v>
      </c>
      <c r="J90" s="99">
        <v>43800</v>
      </c>
      <c r="K90" s="99">
        <v>44166</v>
      </c>
      <c r="L90" s="99">
        <v>44531</v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3"/>
      <c r="Y90" s="19"/>
      <c r="Z90" s="19"/>
      <c r="AA90" s="19"/>
      <c r="AB90" s="19"/>
    </row>
    <row r="91" spans="1:28" x14ac:dyDescent="0.35">
      <c r="A91" s="24"/>
      <c r="B91" s="23"/>
      <c r="C91" s="23"/>
      <c r="D91" s="23"/>
      <c r="E91" s="43" t="s">
        <v>727</v>
      </c>
      <c r="F91" s="98" t="s">
        <v>711</v>
      </c>
      <c r="G91" s="100"/>
      <c r="H91" s="34"/>
      <c r="I91" s="34"/>
      <c r="J91" s="34"/>
      <c r="K91" s="34"/>
      <c r="L91" s="34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3"/>
      <c r="Y91" s="19"/>
      <c r="Z91" s="19"/>
      <c r="AA91" s="19"/>
      <c r="AB91" s="19"/>
    </row>
    <row r="92" spans="1:28" x14ac:dyDescent="0.35">
      <c r="A92" s="24"/>
      <c r="B92" s="23"/>
      <c r="C92" s="23"/>
      <c r="D92" s="23"/>
      <c r="E92" s="101" t="s">
        <v>685</v>
      </c>
      <c r="F92" s="98" t="s">
        <v>712</v>
      </c>
      <c r="G92" s="100"/>
      <c r="H92" s="34"/>
      <c r="I92" s="34"/>
      <c r="J92" s="34"/>
      <c r="K92" s="34"/>
      <c r="L92" s="34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3"/>
      <c r="Y92" s="19"/>
      <c r="Z92" s="19"/>
      <c r="AA92" s="19"/>
      <c r="AB92" s="19"/>
    </row>
    <row r="93" spans="1:28" x14ac:dyDescent="0.35">
      <c r="A93" s="24"/>
      <c r="B93" s="23"/>
      <c r="C93" s="23"/>
      <c r="D93" s="23"/>
      <c r="E93" s="101" t="s">
        <v>685</v>
      </c>
      <c r="F93" s="98" t="s">
        <v>713</v>
      </c>
      <c r="G93" s="100"/>
      <c r="H93" s="34"/>
      <c r="I93" s="34"/>
      <c r="J93" s="34"/>
      <c r="K93" s="34"/>
      <c r="L93" s="34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3"/>
      <c r="Y93" s="19"/>
      <c r="Z93" s="19"/>
      <c r="AA93" s="19"/>
      <c r="AB93" s="19"/>
    </row>
    <row r="94" spans="1:28" x14ac:dyDescent="0.35">
      <c r="A94" s="24"/>
      <c r="B94" s="23"/>
      <c r="C94" s="23"/>
      <c r="D94" s="23"/>
      <c r="E94" s="101" t="s">
        <v>685</v>
      </c>
      <c r="F94" s="98" t="s">
        <v>714</v>
      </c>
      <c r="G94" s="100"/>
      <c r="H94" s="34"/>
      <c r="I94" s="34"/>
      <c r="J94" s="34"/>
      <c r="K94" s="34"/>
      <c r="L94" s="34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3"/>
      <c r="Y94" s="19"/>
      <c r="Z94" s="19"/>
      <c r="AA94" s="19"/>
      <c r="AB94" s="19"/>
    </row>
    <row r="95" spans="1:28" x14ac:dyDescent="0.35">
      <c r="A95" s="24"/>
      <c r="B95" s="23"/>
      <c r="C95" s="23"/>
      <c r="D95" s="23"/>
      <c r="E95" s="102"/>
      <c r="F95" s="98" t="s">
        <v>715</v>
      </c>
      <c r="G95" s="100"/>
      <c r="H95" s="34"/>
      <c r="I95" s="34"/>
      <c r="J95" s="34"/>
      <c r="K95" s="34"/>
      <c r="L95" s="34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3"/>
      <c r="Y95" s="19"/>
      <c r="Z95" s="19"/>
      <c r="AA95" s="19"/>
      <c r="AB95" s="19"/>
    </row>
    <row r="96" spans="1:28" x14ac:dyDescent="0.35">
      <c r="A96" s="24"/>
      <c r="B96" s="23"/>
      <c r="C96" s="23"/>
      <c r="D96" s="23"/>
      <c r="E96" s="102"/>
      <c r="F96" s="104"/>
      <c r="G96" s="34"/>
      <c r="H96" s="34"/>
      <c r="I96" s="34"/>
      <c r="J96" s="34"/>
      <c r="K96" s="34"/>
      <c r="L96" s="34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3"/>
      <c r="Y96" s="19"/>
      <c r="Z96" s="19"/>
      <c r="AA96" s="19"/>
      <c r="AB96" s="19"/>
    </row>
    <row r="97" spans="1:28" x14ac:dyDescent="0.35">
      <c r="A97" s="24"/>
      <c r="B97" s="23"/>
      <c r="C97" s="23"/>
      <c r="D97" s="23"/>
      <c r="E97" s="102"/>
      <c r="F97" s="104"/>
      <c r="G97" s="34"/>
      <c r="H97" s="34"/>
      <c r="I97" s="34"/>
      <c r="J97" s="34"/>
      <c r="K97" s="34"/>
      <c r="L97" s="34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3"/>
      <c r="Y97" s="19"/>
      <c r="Z97" s="19"/>
      <c r="AA97" s="19"/>
      <c r="AB97" s="19"/>
    </row>
    <row r="98" spans="1:28" x14ac:dyDescent="0.35">
      <c r="A98" s="24"/>
      <c r="B98" s="23"/>
      <c r="C98" s="23"/>
      <c r="D98" s="23"/>
      <c r="E98" s="82"/>
      <c r="F98" s="98" t="s">
        <v>20</v>
      </c>
      <c r="G98" s="98"/>
      <c r="H98" s="99">
        <v>43070</v>
      </c>
      <c r="I98" s="99">
        <v>43435</v>
      </c>
      <c r="J98" s="99">
        <v>43800</v>
      </c>
      <c r="K98" s="99">
        <v>44166</v>
      </c>
      <c r="L98" s="99">
        <v>44531</v>
      </c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3"/>
      <c r="Y98" s="19"/>
      <c r="Z98" s="19"/>
      <c r="AA98" s="19"/>
      <c r="AB98" s="19"/>
    </row>
    <row r="99" spans="1:28" ht="31" x14ac:dyDescent="0.35">
      <c r="A99" s="24"/>
      <c r="B99" s="23"/>
      <c r="C99" s="23"/>
      <c r="D99" s="23"/>
      <c r="E99" s="43" t="s">
        <v>728</v>
      </c>
      <c r="F99" s="98" t="s">
        <v>711</v>
      </c>
      <c r="G99" s="100"/>
      <c r="H99" s="34"/>
      <c r="I99" s="34"/>
      <c r="J99" s="34"/>
      <c r="K99" s="34"/>
      <c r="L99" s="34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3"/>
      <c r="Y99" s="19"/>
      <c r="Z99" s="19"/>
      <c r="AA99" s="19"/>
      <c r="AB99" s="19"/>
    </row>
    <row r="100" spans="1:28" x14ac:dyDescent="0.35">
      <c r="A100" s="24"/>
      <c r="B100" s="23"/>
      <c r="C100" s="23"/>
      <c r="D100" s="23"/>
      <c r="E100" s="101" t="s">
        <v>685</v>
      </c>
      <c r="F100" s="98" t="s">
        <v>712</v>
      </c>
      <c r="G100" s="100"/>
      <c r="H100" s="34"/>
      <c r="I100" s="34"/>
      <c r="J100" s="34"/>
      <c r="K100" s="34"/>
      <c r="L100" s="34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3"/>
      <c r="Y100" s="19"/>
      <c r="Z100" s="19"/>
      <c r="AA100" s="19"/>
      <c r="AB100" s="19"/>
    </row>
    <row r="101" spans="1:28" x14ac:dyDescent="0.35">
      <c r="A101" s="24"/>
      <c r="B101" s="23"/>
      <c r="C101" s="23"/>
      <c r="D101" s="23"/>
      <c r="E101" s="101" t="s">
        <v>685</v>
      </c>
      <c r="F101" s="98" t="s">
        <v>713</v>
      </c>
      <c r="G101" s="100"/>
      <c r="H101" s="34"/>
      <c r="I101" s="34"/>
      <c r="J101" s="34"/>
      <c r="K101" s="34"/>
      <c r="L101" s="34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3"/>
      <c r="Y101" s="19"/>
      <c r="Z101" s="19"/>
      <c r="AA101" s="19"/>
      <c r="AB101" s="19"/>
    </row>
    <row r="102" spans="1:28" x14ac:dyDescent="0.35">
      <c r="A102" s="24"/>
      <c r="B102" s="23"/>
      <c r="C102" s="23"/>
      <c r="D102" s="23"/>
      <c r="E102" s="101" t="s">
        <v>685</v>
      </c>
      <c r="F102" s="98" t="s">
        <v>714</v>
      </c>
      <c r="G102" s="100"/>
      <c r="H102" s="34"/>
      <c r="I102" s="34"/>
      <c r="J102" s="34"/>
      <c r="K102" s="34"/>
      <c r="L102" s="34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3"/>
      <c r="Y102" s="19"/>
      <c r="Z102" s="19"/>
      <c r="AA102" s="19"/>
      <c r="AB102" s="19"/>
    </row>
    <row r="103" spans="1:28" x14ac:dyDescent="0.35">
      <c r="A103" s="24"/>
      <c r="B103" s="23"/>
      <c r="C103" s="23"/>
      <c r="D103" s="23"/>
      <c r="E103" s="102"/>
      <c r="F103" s="98" t="s">
        <v>715</v>
      </c>
      <c r="G103" s="100"/>
      <c r="H103" s="34"/>
      <c r="I103" s="34"/>
      <c r="J103" s="34"/>
      <c r="K103" s="34"/>
      <c r="L103" s="34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3"/>
      <c r="Y103" s="19"/>
      <c r="Z103" s="19"/>
      <c r="AA103" s="19"/>
      <c r="AB103" s="19"/>
    </row>
    <row r="104" spans="1:28" x14ac:dyDescent="0.35">
      <c r="A104" s="24"/>
      <c r="B104" s="23"/>
      <c r="C104" s="23"/>
      <c r="D104" s="23"/>
      <c r="E104" s="102"/>
      <c r="F104" s="104"/>
      <c r="G104" s="34"/>
      <c r="H104" s="34"/>
      <c r="I104" s="34"/>
      <c r="J104" s="34"/>
      <c r="K104" s="34"/>
      <c r="L104" s="34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3"/>
      <c r="Y104" s="19"/>
      <c r="Z104" s="19"/>
      <c r="AA104" s="19"/>
      <c r="AB104" s="19"/>
    </row>
    <row r="105" spans="1:28" x14ac:dyDescent="0.35">
      <c r="A105" s="24"/>
      <c r="B105" s="23"/>
      <c r="C105" s="23"/>
      <c r="D105" s="23"/>
      <c r="E105" s="102"/>
      <c r="F105" s="104"/>
      <c r="G105" s="34"/>
      <c r="H105" s="34"/>
      <c r="I105" s="34"/>
      <c r="J105" s="34"/>
      <c r="K105" s="34"/>
      <c r="L105" s="34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3"/>
      <c r="Y105" s="19"/>
      <c r="Z105" s="19"/>
      <c r="AA105" s="19"/>
      <c r="AB105" s="19"/>
    </row>
    <row r="106" spans="1:28" x14ac:dyDescent="0.35">
      <c r="A106" s="24"/>
      <c r="B106" s="23"/>
      <c r="C106" s="23"/>
      <c r="D106" s="23"/>
      <c r="E106" s="82"/>
      <c r="F106" s="98" t="s">
        <v>20</v>
      </c>
      <c r="G106" s="98"/>
      <c r="H106" s="99">
        <v>43070</v>
      </c>
      <c r="I106" s="99">
        <v>43435</v>
      </c>
      <c r="J106" s="99">
        <v>43800</v>
      </c>
      <c r="K106" s="99">
        <v>44166</v>
      </c>
      <c r="L106" s="99">
        <v>44531</v>
      </c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3"/>
      <c r="Y106" s="19"/>
      <c r="Z106" s="19"/>
      <c r="AA106" s="19"/>
      <c r="AB106" s="19"/>
    </row>
    <row r="107" spans="1:28" ht="31" x14ac:dyDescent="0.35">
      <c r="A107" s="24"/>
      <c r="B107" s="23"/>
      <c r="C107" s="23"/>
      <c r="D107" s="23"/>
      <c r="E107" s="43" t="s">
        <v>729</v>
      </c>
      <c r="F107" s="98" t="s">
        <v>711</v>
      </c>
      <c r="G107" s="100"/>
      <c r="H107" s="34"/>
      <c r="I107" s="34"/>
      <c r="J107" s="34"/>
      <c r="K107" s="34"/>
      <c r="L107" s="34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3"/>
      <c r="Y107" s="19"/>
      <c r="Z107" s="19"/>
      <c r="AA107" s="19"/>
      <c r="AB107" s="19"/>
    </row>
    <row r="108" spans="1:28" x14ac:dyDescent="0.35">
      <c r="A108" s="24"/>
      <c r="B108" s="23"/>
      <c r="C108" s="23"/>
      <c r="D108" s="23"/>
      <c r="E108" s="101" t="s">
        <v>685</v>
      </c>
      <c r="F108" s="98" t="s">
        <v>712</v>
      </c>
      <c r="G108" s="100"/>
      <c r="H108" s="34"/>
      <c r="I108" s="34"/>
      <c r="J108" s="34"/>
      <c r="K108" s="34"/>
      <c r="L108" s="34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3"/>
      <c r="Y108" s="19"/>
      <c r="Z108" s="19"/>
      <c r="AA108" s="19"/>
      <c r="AB108" s="19"/>
    </row>
    <row r="109" spans="1:28" x14ac:dyDescent="0.35">
      <c r="A109" s="24"/>
      <c r="B109" s="23"/>
      <c r="C109" s="23"/>
      <c r="D109" s="23"/>
      <c r="E109" s="101" t="s">
        <v>685</v>
      </c>
      <c r="F109" s="98" t="s">
        <v>713</v>
      </c>
      <c r="G109" s="100"/>
      <c r="H109" s="34"/>
      <c r="I109" s="34"/>
      <c r="J109" s="34"/>
      <c r="K109" s="34"/>
      <c r="L109" s="34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3"/>
      <c r="Y109" s="19"/>
      <c r="Z109" s="19"/>
      <c r="AA109" s="19"/>
      <c r="AB109" s="19"/>
    </row>
    <row r="110" spans="1:28" x14ac:dyDescent="0.35">
      <c r="A110" s="24"/>
      <c r="B110" s="23"/>
      <c r="C110" s="23"/>
      <c r="D110" s="23"/>
      <c r="E110" s="101" t="s">
        <v>685</v>
      </c>
      <c r="F110" s="98" t="s">
        <v>714</v>
      </c>
      <c r="G110" s="100"/>
      <c r="H110" s="34"/>
      <c r="I110" s="34"/>
      <c r="J110" s="34"/>
      <c r="K110" s="34"/>
      <c r="L110" s="34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3"/>
      <c r="Y110" s="19"/>
      <c r="Z110" s="19"/>
      <c r="AA110" s="19"/>
      <c r="AB110" s="19"/>
    </row>
    <row r="111" spans="1:28" x14ac:dyDescent="0.35">
      <c r="A111" s="24"/>
      <c r="B111" s="23"/>
      <c r="C111" s="23"/>
      <c r="D111" s="23"/>
      <c r="E111" s="102"/>
      <c r="F111" s="98" t="s">
        <v>715</v>
      </c>
      <c r="G111" s="100"/>
      <c r="H111" s="34"/>
      <c r="I111" s="34"/>
      <c r="J111" s="34"/>
      <c r="K111" s="34"/>
      <c r="L111" s="34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3"/>
      <c r="Y111" s="19"/>
      <c r="Z111" s="19"/>
      <c r="AA111" s="19"/>
      <c r="AB111" s="19"/>
    </row>
    <row r="112" spans="1:28" x14ac:dyDescent="0.35">
      <c r="A112" s="24"/>
      <c r="B112" s="23"/>
      <c r="C112" s="23"/>
      <c r="D112" s="23"/>
      <c r="E112" s="102"/>
      <c r="F112" s="104"/>
      <c r="G112" s="34"/>
      <c r="H112" s="34"/>
      <c r="I112" s="34"/>
      <c r="J112" s="34"/>
      <c r="K112" s="34"/>
      <c r="L112" s="34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3"/>
      <c r="Y112" s="19"/>
      <c r="Z112" s="19"/>
      <c r="AA112" s="19"/>
      <c r="AB112" s="19"/>
    </row>
    <row r="113" spans="1:28" x14ac:dyDescent="0.35">
      <c r="A113" s="24"/>
      <c r="B113" s="23"/>
      <c r="C113" s="23"/>
      <c r="D113" s="23"/>
      <c r="E113" s="102"/>
      <c r="F113" s="104"/>
      <c r="G113" s="34"/>
      <c r="H113" s="34"/>
      <c r="I113" s="34"/>
      <c r="J113" s="34"/>
      <c r="K113" s="34"/>
      <c r="L113" s="34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3"/>
      <c r="Y113" s="19"/>
      <c r="Z113" s="19"/>
      <c r="AA113" s="19"/>
      <c r="AB113" s="19"/>
    </row>
    <row r="114" spans="1:28" ht="16" thickBot="1" x14ac:dyDescent="0.4">
      <c r="A114" s="24"/>
      <c r="B114" s="23"/>
      <c r="C114" s="23"/>
      <c r="D114" s="23"/>
      <c r="E114" s="107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9"/>
      <c r="Y114" s="19"/>
      <c r="Z114" s="19"/>
      <c r="AA114" s="19"/>
      <c r="AB114" s="19"/>
    </row>
    <row r="115" spans="1:28" x14ac:dyDescent="0.35">
      <c r="A115" s="24"/>
      <c r="B115" s="23"/>
      <c r="C115" s="23"/>
      <c r="D115" s="23"/>
      <c r="E115" s="80"/>
      <c r="F115" s="19"/>
      <c r="G115" s="19"/>
      <c r="H115" s="19"/>
      <c r="I115" s="19"/>
      <c r="J115" s="19"/>
      <c r="K115" s="19"/>
      <c r="L115" s="19"/>
      <c r="M115" s="19"/>
      <c r="N115" s="96"/>
      <c r="O115" s="11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6" thickBot="1" x14ac:dyDescent="0.4">
      <c r="A116" s="24"/>
      <c r="B116" s="23"/>
      <c r="C116" s="23"/>
      <c r="D116" s="23"/>
      <c r="E116" s="80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x14ac:dyDescent="0.35">
      <c r="A117" s="24"/>
      <c r="B117" s="23"/>
      <c r="C117" s="23"/>
      <c r="D117" s="23"/>
      <c r="E117" s="28" t="s">
        <v>9</v>
      </c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7"/>
      <c r="Y117" s="19"/>
      <c r="Z117" s="19"/>
      <c r="AA117" s="19"/>
      <c r="AB117" s="19"/>
    </row>
    <row r="118" spans="1:28" x14ac:dyDescent="0.35">
      <c r="A118" s="24"/>
      <c r="B118" s="23"/>
      <c r="C118" s="23"/>
      <c r="D118" s="23"/>
      <c r="E118" s="82"/>
      <c r="F118" s="98" t="s">
        <v>20</v>
      </c>
      <c r="G118" s="98"/>
      <c r="H118" s="99">
        <v>43070</v>
      </c>
      <c r="I118" s="99">
        <v>43435</v>
      </c>
      <c r="J118" s="99">
        <v>43800</v>
      </c>
      <c r="K118" s="99">
        <v>44166</v>
      </c>
      <c r="L118" s="99">
        <v>44531</v>
      </c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3"/>
      <c r="Y118" s="19"/>
      <c r="Z118" s="19"/>
      <c r="AA118" s="19"/>
      <c r="AB118" s="19"/>
    </row>
    <row r="119" spans="1:28" x14ac:dyDescent="0.35">
      <c r="A119" s="24"/>
      <c r="B119" s="23"/>
      <c r="C119" s="23"/>
      <c r="D119" s="23"/>
      <c r="E119" s="43" t="s">
        <v>730</v>
      </c>
      <c r="F119" s="98" t="s">
        <v>711</v>
      </c>
      <c r="G119" s="100"/>
      <c r="H119" s="34"/>
      <c r="I119" s="34"/>
      <c r="J119" s="34"/>
      <c r="K119" s="34"/>
      <c r="L119" s="34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3"/>
      <c r="Y119" s="19"/>
      <c r="Z119" s="19"/>
      <c r="AA119" s="19"/>
      <c r="AB119" s="19"/>
    </row>
    <row r="120" spans="1:28" ht="31" x14ac:dyDescent="0.35">
      <c r="A120" s="24"/>
      <c r="B120" s="23"/>
      <c r="C120" s="23"/>
      <c r="D120" s="23"/>
      <c r="E120" s="101" t="s">
        <v>678</v>
      </c>
      <c r="F120" s="98" t="s">
        <v>712</v>
      </c>
      <c r="G120" s="100"/>
      <c r="H120" s="34"/>
      <c r="I120" s="34"/>
      <c r="J120" s="34"/>
      <c r="K120" s="34"/>
      <c r="L120" s="34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3"/>
      <c r="Y120" s="19"/>
      <c r="Z120" s="19"/>
      <c r="AA120" s="19"/>
      <c r="AB120" s="19"/>
    </row>
    <row r="121" spans="1:28" ht="31" x14ac:dyDescent="0.35">
      <c r="A121" s="24"/>
      <c r="B121" s="23"/>
      <c r="C121" s="23"/>
      <c r="D121" s="23"/>
      <c r="E121" s="101" t="s">
        <v>678</v>
      </c>
      <c r="F121" s="98" t="s">
        <v>713</v>
      </c>
      <c r="G121" s="100"/>
      <c r="H121" s="34"/>
      <c r="I121" s="34"/>
      <c r="J121" s="34"/>
      <c r="K121" s="34"/>
      <c r="L121" s="34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3"/>
      <c r="Y121" s="19"/>
      <c r="Z121" s="19"/>
      <c r="AA121" s="19"/>
      <c r="AB121" s="19"/>
    </row>
    <row r="122" spans="1:28" ht="31" x14ac:dyDescent="0.35">
      <c r="A122" s="24"/>
      <c r="B122" s="23"/>
      <c r="C122" s="23"/>
      <c r="D122" s="23"/>
      <c r="E122" s="101" t="s">
        <v>678</v>
      </c>
      <c r="F122" s="98" t="s">
        <v>714</v>
      </c>
      <c r="G122" s="100"/>
      <c r="H122" s="34"/>
      <c r="I122" s="34"/>
      <c r="J122" s="34"/>
      <c r="K122" s="34"/>
      <c r="L122" s="34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3"/>
      <c r="Y122" s="19"/>
      <c r="Z122" s="19"/>
      <c r="AA122" s="19"/>
      <c r="AB122" s="19"/>
    </row>
    <row r="123" spans="1:28" x14ac:dyDescent="0.35">
      <c r="A123" s="24"/>
      <c r="B123" s="23"/>
      <c r="C123" s="23"/>
      <c r="D123" s="23"/>
      <c r="E123" s="82"/>
      <c r="F123" s="98" t="s">
        <v>715</v>
      </c>
      <c r="G123" s="100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3"/>
      <c r="Y123" s="19"/>
      <c r="Z123" s="19"/>
      <c r="AA123" s="19"/>
      <c r="AB123" s="19"/>
    </row>
    <row r="124" spans="1:28" x14ac:dyDescent="0.35">
      <c r="A124" s="24"/>
      <c r="B124" s="23"/>
      <c r="C124" s="23"/>
      <c r="D124" s="23"/>
      <c r="E124" s="8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3"/>
      <c r="Y124" s="19"/>
      <c r="Z124" s="19"/>
      <c r="AA124" s="19"/>
      <c r="AB124" s="19"/>
    </row>
    <row r="125" spans="1:28" x14ac:dyDescent="0.35">
      <c r="A125" s="24"/>
      <c r="B125" s="23"/>
      <c r="C125" s="23"/>
      <c r="D125" s="23"/>
      <c r="E125" s="8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3"/>
      <c r="Y125" s="19"/>
      <c r="Z125" s="19"/>
      <c r="AA125" s="19"/>
      <c r="AB125" s="19"/>
    </row>
    <row r="126" spans="1:28" x14ac:dyDescent="0.35">
      <c r="A126" s="24"/>
      <c r="B126" s="23"/>
      <c r="C126" s="23"/>
      <c r="D126" s="23"/>
      <c r="E126" s="82"/>
      <c r="F126" s="98" t="s">
        <v>20</v>
      </c>
      <c r="G126" s="98"/>
      <c r="H126" s="99">
        <v>43070</v>
      </c>
      <c r="I126" s="99">
        <v>43435</v>
      </c>
      <c r="J126" s="99">
        <v>43800</v>
      </c>
      <c r="K126" s="99">
        <v>44166</v>
      </c>
      <c r="L126" s="99">
        <v>44531</v>
      </c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3"/>
      <c r="Y126" s="19"/>
      <c r="Z126" s="19"/>
      <c r="AA126" s="19"/>
      <c r="AB126" s="19"/>
    </row>
    <row r="127" spans="1:28" ht="31" x14ac:dyDescent="0.35">
      <c r="A127" s="24"/>
      <c r="B127" s="23"/>
      <c r="C127" s="23"/>
      <c r="D127" s="23"/>
      <c r="E127" s="43" t="s">
        <v>731</v>
      </c>
      <c r="F127" s="98" t="s">
        <v>711</v>
      </c>
      <c r="G127" s="100"/>
      <c r="H127" s="34"/>
      <c r="I127" s="34"/>
      <c r="J127" s="34"/>
      <c r="K127" s="34"/>
      <c r="L127" s="34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3"/>
      <c r="Y127" s="19"/>
      <c r="Z127" s="19"/>
      <c r="AA127" s="19"/>
      <c r="AB127" s="19"/>
    </row>
    <row r="128" spans="1:28" ht="31" x14ac:dyDescent="0.35">
      <c r="A128" s="24"/>
      <c r="B128" s="23"/>
      <c r="C128" s="23"/>
      <c r="D128" s="23"/>
      <c r="E128" s="101" t="s">
        <v>679</v>
      </c>
      <c r="F128" s="98" t="s">
        <v>712</v>
      </c>
      <c r="G128" s="100"/>
      <c r="H128" s="34"/>
      <c r="I128" s="34"/>
      <c r="J128" s="34"/>
      <c r="K128" s="34"/>
      <c r="L128" s="34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3"/>
      <c r="Y128" s="19"/>
      <c r="Z128" s="19"/>
      <c r="AA128" s="19"/>
      <c r="AB128" s="19"/>
    </row>
    <row r="129" spans="1:28" ht="31" x14ac:dyDescent="0.35">
      <c r="A129" s="24"/>
      <c r="B129" s="23"/>
      <c r="C129" s="23"/>
      <c r="D129" s="23"/>
      <c r="E129" s="101" t="s">
        <v>679</v>
      </c>
      <c r="F129" s="98" t="s">
        <v>713</v>
      </c>
      <c r="G129" s="100"/>
      <c r="H129" s="34"/>
      <c r="I129" s="34"/>
      <c r="J129" s="34"/>
      <c r="K129" s="34"/>
      <c r="L129" s="34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3"/>
      <c r="Y129" s="19"/>
      <c r="Z129" s="19"/>
      <c r="AA129" s="19"/>
      <c r="AB129" s="19"/>
    </row>
    <row r="130" spans="1:28" ht="31" x14ac:dyDescent="0.35">
      <c r="A130" s="24"/>
      <c r="B130" s="23"/>
      <c r="C130" s="23"/>
      <c r="D130" s="23"/>
      <c r="E130" s="101" t="s">
        <v>679</v>
      </c>
      <c r="F130" s="98" t="s">
        <v>714</v>
      </c>
      <c r="G130" s="100"/>
      <c r="H130" s="34"/>
      <c r="I130" s="34"/>
      <c r="J130" s="34"/>
      <c r="K130" s="34"/>
      <c r="L130" s="34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3"/>
      <c r="Y130" s="19"/>
      <c r="Z130" s="19"/>
      <c r="AA130" s="19"/>
      <c r="AB130" s="19"/>
    </row>
    <row r="131" spans="1:28" x14ac:dyDescent="0.35">
      <c r="A131" s="24"/>
      <c r="B131" s="23"/>
      <c r="C131" s="23"/>
      <c r="D131" s="23"/>
      <c r="E131" s="82"/>
      <c r="F131" s="98" t="s">
        <v>715</v>
      </c>
      <c r="G131" s="100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3"/>
      <c r="Y131" s="19"/>
      <c r="Z131" s="19"/>
      <c r="AA131" s="19"/>
      <c r="AB131" s="19"/>
    </row>
    <row r="132" spans="1:28" x14ac:dyDescent="0.35">
      <c r="A132" s="24"/>
      <c r="B132" s="23"/>
      <c r="C132" s="23"/>
      <c r="D132" s="23"/>
      <c r="E132" s="8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3"/>
      <c r="Y132" s="19"/>
      <c r="Z132" s="19"/>
      <c r="AA132" s="19"/>
      <c r="AB132" s="19"/>
    </row>
    <row r="133" spans="1:28" x14ac:dyDescent="0.35">
      <c r="A133" s="24"/>
      <c r="B133" s="23"/>
      <c r="C133" s="23"/>
      <c r="D133" s="23"/>
      <c r="E133" s="8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3"/>
      <c r="Y133" s="19"/>
      <c r="Z133" s="19"/>
      <c r="AA133" s="19"/>
      <c r="AB133" s="19"/>
    </row>
    <row r="134" spans="1:28" x14ac:dyDescent="0.35">
      <c r="A134" s="24"/>
      <c r="B134" s="23"/>
      <c r="C134" s="23"/>
      <c r="D134" s="23"/>
      <c r="E134" s="82"/>
      <c r="F134" s="98" t="s">
        <v>20</v>
      </c>
      <c r="G134" s="98"/>
      <c r="H134" s="99">
        <v>43070</v>
      </c>
      <c r="I134" s="99">
        <v>43435</v>
      </c>
      <c r="J134" s="99">
        <v>43800</v>
      </c>
      <c r="K134" s="99">
        <v>44166</v>
      </c>
      <c r="L134" s="99">
        <v>44531</v>
      </c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3"/>
      <c r="Y134" s="19"/>
      <c r="Z134" s="19"/>
      <c r="AA134" s="19"/>
      <c r="AB134" s="19"/>
    </row>
    <row r="135" spans="1:28" ht="31" x14ac:dyDescent="0.35">
      <c r="A135" s="24"/>
      <c r="B135" s="23"/>
      <c r="C135" s="23"/>
      <c r="D135" s="23"/>
      <c r="E135" s="43" t="s">
        <v>732</v>
      </c>
      <c r="F135" s="98" t="s">
        <v>711</v>
      </c>
      <c r="G135" s="100"/>
      <c r="H135" s="34"/>
      <c r="I135" s="34"/>
      <c r="J135" s="34"/>
      <c r="K135" s="34"/>
      <c r="L135" s="34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3"/>
      <c r="Y135" s="19"/>
      <c r="Z135" s="19"/>
      <c r="AA135" s="19"/>
      <c r="AB135" s="19"/>
    </row>
    <row r="136" spans="1:28" x14ac:dyDescent="0.35">
      <c r="A136" s="24"/>
      <c r="B136" s="23"/>
      <c r="C136" s="23"/>
      <c r="D136" s="23"/>
      <c r="E136" s="101" t="s">
        <v>681</v>
      </c>
      <c r="F136" s="98" t="s">
        <v>712</v>
      </c>
      <c r="G136" s="100"/>
      <c r="H136" s="34"/>
      <c r="I136" s="34"/>
      <c r="J136" s="34"/>
      <c r="K136" s="34"/>
      <c r="L136" s="34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3"/>
      <c r="Y136" s="19"/>
      <c r="Z136" s="19"/>
      <c r="AA136" s="19"/>
      <c r="AB136" s="19"/>
    </row>
    <row r="137" spans="1:28" x14ac:dyDescent="0.35">
      <c r="A137" s="24"/>
      <c r="B137" s="23"/>
      <c r="C137" s="23"/>
      <c r="D137" s="23"/>
      <c r="E137" s="101" t="s">
        <v>681</v>
      </c>
      <c r="F137" s="98" t="s">
        <v>713</v>
      </c>
      <c r="G137" s="100"/>
      <c r="H137" s="34"/>
      <c r="I137" s="34"/>
      <c r="J137" s="34"/>
      <c r="K137" s="34"/>
      <c r="L137" s="34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3"/>
      <c r="Y137" s="19"/>
      <c r="Z137" s="19"/>
      <c r="AA137" s="19"/>
      <c r="AB137" s="19"/>
    </row>
    <row r="138" spans="1:28" x14ac:dyDescent="0.35">
      <c r="A138" s="24"/>
      <c r="B138" s="23"/>
      <c r="C138" s="23"/>
      <c r="D138" s="23"/>
      <c r="E138" s="101" t="s">
        <v>681</v>
      </c>
      <c r="F138" s="98" t="s">
        <v>714</v>
      </c>
      <c r="G138" s="100"/>
      <c r="H138" s="34"/>
      <c r="I138" s="34"/>
      <c r="J138" s="34"/>
      <c r="K138" s="34"/>
      <c r="L138" s="34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3"/>
      <c r="Y138" s="19"/>
      <c r="Z138" s="19"/>
      <c r="AA138" s="19"/>
      <c r="AB138" s="19"/>
    </row>
    <row r="139" spans="1:28" x14ac:dyDescent="0.35">
      <c r="A139" s="24"/>
      <c r="B139" s="23"/>
      <c r="C139" s="23"/>
      <c r="D139" s="23"/>
      <c r="E139" s="82"/>
      <c r="F139" s="98" t="s">
        <v>715</v>
      </c>
      <c r="G139" s="100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3"/>
      <c r="Y139" s="19"/>
      <c r="Z139" s="19"/>
      <c r="AA139" s="19"/>
      <c r="AB139" s="19"/>
    </row>
    <row r="140" spans="1:28" x14ac:dyDescent="0.35">
      <c r="A140" s="24"/>
      <c r="B140" s="23"/>
      <c r="C140" s="23"/>
      <c r="D140" s="23"/>
      <c r="E140" s="8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3"/>
      <c r="Y140" s="19"/>
      <c r="Z140" s="19"/>
      <c r="AA140" s="19"/>
      <c r="AB140" s="19"/>
    </row>
    <row r="141" spans="1:28" x14ac:dyDescent="0.35">
      <c r="A141" s="24"/>
      <c r="B141" s="23"/>
      <c r="C141" s="23"/>
      <c r="D141" s="23"/>
      <c r="E141" s="8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3"/>
      <c r="Y141" s="19"/>
      <c r="Z141" s="19"/>
      <c r="AA141" s="19"/>
      <c r="AB141" s="19"/>
    </row>
    <row r="142" spans="1:28" x14ac:dyDescent="0.35">
      <c r="A142" s="24"/>
      <c r="B142" s="23"/>
      <c r="C142" s="23"/>
      <c r="D142" s="23"/>
      <c r="E142" s="82"/>
      <c r="F142" s="98" t="s">
        <v>20</v>
      </c>
      <c r="G142" s="98"/>
      <c r="H142" s="99">
        <v>43070</v>
      </c>
      <c r="I142" s="99">
        <v>43435</v>
      </c>
      <c r="J142" s="99">
        <v>43800</v>
      </c>
      <c r="K142" s="99">
        <v>44166</v>
      </c>
      <c r="L142" s="99">
        <v>44531</v>
      </c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3"/>
      <c r="Y142" s="19"/>
      <c r="Z142" s="19"/>
      <c r="AA142" s="19"/>
      <c r="AB142" s="19"/>
    </row>
    <row r="143" spans="1:28" ht="31" x14ac:dyDescent="0.35">
      <c r="A143" s="24"/>
      <c r="B143" s="23"/>
      <c r="C143" s="23"/>
      <c r="D143" s="23"/>
      <c r="E143" s="43" t="s">
        <v>733</v>
      </c>
      <c r="F143" s="98" t="s">
        <v>711</v>
      </c>
      <c r="G143" s="100"/>
      <c r="H143" s="34"/>
      <c r="I143" s="34"/>
      <c r="J143" s="34"/>
      <c r="K143" s="34"/>
      <c r="L143" s="34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3"/>
      <c r="Y143" s="19"/>
      <c r="Z143" s="19"/>
      <c r="AA143" s="19"/>
      <c r="AB143" s="19"/>
    </row>
    <row r="144" spans="1:28" ht="31" x14ac:dyDescent="0.35">
      <c r="A144" s="24"/>
      <c r="B144" s="23"/>
      <c r="C144" s="23"/>
      <c r="D144" s="23"/>
      <c r="E144" s="101" t="s">
        <v>670</v>
      </c>
      <c r="F144" s="98" t="s">
        <v>712</v>
      </c>
      <c r="G144" s="100"/>
      <c r="H144" s="34"/>
      <c r="I144" s="34"/>
      <c r="J144" s="34"/>
      <c r="K144" s="34"/>
      <c r="L144" s="34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3"/>
      <c r="Y144" s="19"/>
      <c r="Z144" s="19"/>
      <c r="AA144" s="19"/>
      <c r="AB144" s="19"/>
    </row>
    <row r="145" spans="1:28" ht="31" x14ac:dyDescent="0.35">
      <c r="A145" s="24"/>
      <c r="B145" s="23"/>
      <c r="C145" s="23"/>
      <c r="D145" s="23"/>
      <c r="E145" s="101" t="s">
        <v>670</v>
      </c>
      <c r="F145" s="98" t="s">
        <v>713</v>
      </c>
      <c r="G145" s="100"/>
      <c r="H145" s="34"/>
      <c r="I145" s="34"/>
      <c r="J145" s="34"/>
      <c r="K145" s="34"/>
      <c r="L145" s="34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3"/>
      <c r="Y145" s="19"/>
      <c r="Z145" s="19"/>
      <c r="AA145" s="19"/>
      <c r="AB145" s="19"/>
    </row>
    <row r="146" spans="1:28" ht="31" x14ac:dyDescent="0.35">
      <c r="A146" s="24"/>
      <c r="B146" s="23"/>
      <c r="C146" s="23"/>
      <c r="D146" s="23"/>
      <c r="E146" s="101" t="s">
        <v>670</v>
      </c>
      <c r="F146" s="98" t="s">
        <v>714</v>
      </c>
      <c r="G146" s="100"/>
      <c r="H146" s="34"/>
      <c r="I146" s="34"/>
      <c r="J146" s="34"/>
      <c r="K146" s="34"/>
      <c r="L146" s="34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3"/>
      <c r="Y146" s="19"/>
      <c r="Z146" s="19"/>
      <c r="AA146" s="19"/>
      <c r="AB146" s="19"/>
    </row>
    <row r="147" spans="1:28" x14ac:dyDescent="0.35">
      <c r="A147" s="24"/>
      <c r="B147" s="23"/>
      <c r="C147" s="23"/>
      <c r="D147" s="23"/>
      <c r="E147" s="82"/>
      <c r="F147" s="98" t="s">
        <v>715</v>
      </c>
      <c r="G147" s="100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3"/>
      <c r="Y147" s="19"/>
      <c r="Z147" s="19"/>
      <c r="AA147" s="19"/>
      <c r="AB147" s="19"/>
    </row>
    <row r="148" spans="1:28" x14ac:dyDescent="0.35">
      <c r="A148" s="24"/>
      <c r="B148" s="23"/>
      <c r="C148" s="23"/>
      <c r="D148" s="23"/>
      <c r="E148" s="8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3"/>
      <c r="Y148" s="19"/>
      <c r="Z148" s="19"/>
      <c r="AA148" s="19"/>
      <c r="AB148" s="19"/>
    </row>
    <row r="149" spans="1:28" x14ac:dyDescent="0.35">
      <c r="A149" s="24"/>
      <c r="B149" s="23"/>
      <c r="C149" s="23"/>
      <c r="D149" s="23"/>
      <c r="E149" s="8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3"/>
      <c r="Y149" s="19"/>
      <c r="Z149" s="19"/>
      <c r="AA149" s="19"/>
      <c r="AB149" s="19"/>
    </row>
    <row r="150" spans="1:28" x14ac:dyDescent="0.35">
      <c r="A150" s="24"/>
      <c r="B150" s="23"/>
      <c r="C150" s="23"/>
      <c r="D150" s="23"/>
      <c r="E150" s="82"/>
      <c r="F150" s="98" t="s">
        <v>20</v>
      </c>
      <c r="G150" s="98"/>
      <c r="H150" s="99">
        <v>43070</v>
      </c>
      <c r="I150" s="99">
        <v>43435</v>
      </c>
      <c r="J150" s="99">
        <v>43800</v>
      </c>
      <c r="K150" s="99">
        <v>44166</v>
      </c>
      <c r="L150" s="99">
        <v>44531</v>
      </c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3"/>
      <c r="Y150" s="19"/>
      <c r="Z150" s="19"/>
      <c r="AA150" s="19"/>
      <c r="AB150" s="19"/>
    </row>
    <row r="151" spans="1:28" ht="31" x14ac:dyDescent="0.35">
      <c r="A151" s="24"/>
      <c r="B151" s="23"/>
      <c r="C151" s="23"/>
      <c r="D151" s="23"/>
      <c r="E151" s="83" t="s">
        <v>734</v>
      </c>
      <c r="F151" s="98" t="s">
        <v>711</v>
      </c>
      <c r="G151" s="100"/>
      <c r="H151" s="34"/>
      <c r="I151" s="34"/>
      <c r="J151" s="34"/>
      <c r="K151" s="34"/>
      <c r="L151" s="34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3"/>
      <c r="Y151" s="19"/>
      <c r="Z151" s="19"/>
      <c r="AA151" s="19"/>
      <c r="AB151" s="19"/>
    </row>
    <row r="152" spans="1:28" ht="31" x14ac:dyDescent="0.35">
      <c r="A152" s="24"/>
      <c r="B152" s="23"/>
      <c r="C152" s="23"/>
      <c r="D152" s="23"/>
      <c r="E152" s="105" t="s">
        <v>673</v>
      </c>
      <c r="F152" s="98" t="s">
        <v>712</v>
      </c>
      <c r="G152" s="100"/>
      <c r="H152" s="34"/>
      <c r="I152" s="34"/>
      <c r="J152" s="34"/>
      <c r="K152" s="34"/>
      <c r="L152" s="34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3"/>
      <c r="Y152" s="19"/>
      <c r="Z152" s="19"/>
      <c r="AA152" s="19"/>
      <c r="AB152" s="19"/>
    </row>
    <row r="153" spans="1:28" ht="14.4" customHeight="1" x14ac:dyDescent="0.35">
      <c r="A153" s="24"/>
      <c r="B153" s="23"/>
      <c r="C153" s="23"/>
      <c r="D153" s="23"/>
      <c r="E153" s="105" t="s">
        <v>673</v>
      </c>
      <c r="F153" s="98" t="s">
        <v>713</v>
      </c>
      <c r="G153" s="100"/>
      <c r="H153" s="34"/>
      <c r="I153" s="34"/>
      <c r="J153" s="34"/>
      <c r="K153" s="34"/>
      <c r="L153" s="34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3"/>
      <c r="Y153" s="19"/>
      <c r="Z153" s="19"/>
      <c r="AA153" s="19"/>
      <c r="AB153" s="19"/>
    </row>
    <row r="154" spans="1:28" ht="31" x14ac:dyDescent="0.35">
      <c r="A154" s="24"/>
      <c r="B154" s="23"/>
      <c r="C154" s="23"/>
      <c r="D154" s="23"/>
      <c r="E154" s="105" t="s">
        <v>673</v>
      </c>
      <c r="F154" s="98" t="s">
        <v>714</v>
      </c>
      <c r="G154" s="100"/>
      <c r="H154" s="34"/>
      <c r="I154" s="34"/>
      <c r="J154" s="34"/>
      <c r="K154" s="34"/>
      <c r="L154" s="34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3"/>
      <c r="Y154" s="19"/>
      <c r="Z154" s="19"/>
      <c r="AA154" s="19"/>
      <c r="AB154" s="19"/>
    </row>
    <row r="155" spans="1:28" x14ac:dyDescent="0.35">
      <c r="A155" s="24"/>
      <c r="B155" s="23"/>
      <c r="C155" s="23"/>
      <c r="D155" s="23"/>
      <c r="E155" s="82"/>
      <c r="F155" s="98" t="s">
        <v>715</v>
      </c>
      <c r="G155" s="100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3"/>
      <c r="Y155" s="19"/>
      <c r="Z155" s="19"/>
      <c r="AA155" s="19"/>
      <c r="AB155" s="19"/>
    </row>
    <row r="156" spans="1:28" x14ac:dyDescent="0.35">
      <c r="A156" s="24"/>
      <c r="B156" s="23"/>
      <c r="C156" s="23"/>
      <c r="D156" s="23"/>
      <c r="E156" s="82"/>
      <c r="F156" s="104"/>
      <c r="G156" s="34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3"/>
      <c r="Y156" s="19"/>
      <c r="Z156" s="19"/>
      <c r="AA156" s="19"/>
      <c r="AB156" s="19"/>
    </row>
    <row r="157" spans="1:28" x14ac:dyDescent="0.35">
      <c r="A157" s="24"/>
      <c r="B157" s="23"/>
      <c r="C157" s="23"/>
      <c r="D157" s="23"/>
      <c r="E157" s="82"/>
      <c r="F157" s="104"/>
      <c r="G157" s="104"/>
      <c r="H157" s="104"/>
      <c r="I157" s="104"/>
      <c r="J157" s="104"/>
      <c r="K157" s="104"/>
      <c r="L157" s="104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3"/>
      <c r="Y157" s="19"/>
      <c r="Z157" s="19"/>
      <c r="AA157" s="19"/>
      <c r="AB157" s="19"/>
    </row>
    <row r="158" spans="1:28" x14ac:dyDescent="0.35">
      <c r="A158" s="24"/>
      <c r="B158" s="23"/>
      <c r="C158" s="23"/>
      <c r="D158" s="23"/>
      <c r="E158" s="82"/>
      <c r="F158" s="98" t="s">
        <v>20</v>
      </c>
      <c r="G158" s="98"/>
      <c r="H158" s="99">
        <v>43070</v>
      </c>
      <c r="I158" s="99">
        <v>43435</v>
      </c>
      <c r="J158" s="99">
        <v>43800</v>
      </c>
      <c r="K158" s="99">
        <v>44166</v>
      </c>
      <c r="L158" s="99">
        <v>44531</v>
      </c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3"/>
      <c r="Y158" s="19"/>
      <c r="Z158" s="19"/>
      <c r="AA158" s="19"/>
      <c r="AB158" s="19"/>
    </row>
    <row r="159" spans="1:28" ht="31" x14ac:dyDescent="0.35">
      <c r="A159" s="24"/>
      <c r="B159" s="23"/>
      <c r="C159" s="23"/>
      <c r="D159" s="23"/>
      <c r="E159" s="43" t="s">
        <v>735</v>
      </c>
      <c r="F159" s="98" t="s">
        <v>711</v>
      </c>
      <c r="G159" s="100"/>
      <c r="H159" s="34"/>
      <c r="I159" s="34"/>
      <c r="J159" s="34"/>
      <c r="K159" s="34"/>
      <c r="L159" s="34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3"/>
      <c r="Y159" s="19"/>
      <c r="Z159" s="19"/>
      <c r="AA159" s="19"/>
      <c r="AB159" s="19"/>
    </row>
    <row r="160" spans="1:28" ht="31" x14ac:dyDescent="0.35">
      <c r="A160" s="24"/>
      <c r="B160" s="23"/>
      <c r="C160" s="23"/>
      <c r="D160" s="23"/>
      <c r="E160" s="101" t="s">
        <v>680</v>
      </c>
      <c r="F160" s="98" t="s">
        <v>712</v>
      </c>
      <c r="G160" s="100"/>
      <c r="H160" s="34"/>
      <c r="I160" s="34"/>
      <c r="J160" s="34"/>
      <c r="K160" s="34"/>
      <c r="L160" s="34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3"/>
      <c r="Y160" s="19"/>
      <c r="Z160" s="19"/>
      <c r="AA160" s="19"/>
      <c r="AB160" s="19"/>
    </row>
    <row r="161" spans="1:28" ht="31" x14ac:dyDescent="0.35">
      <c r="A161" s="24"/>
      <c r="B161" s="23"/>
      <c r="C161" s="23"/>
      <c r="D161" s="36"/>
      <c r="E161" s="101" t="s">
        <v>680</v>
      </c>
      <c r="F161" s="98" t="s">
        <v>713</v>
      </c>
      <c r="G161" s="100"/>
      <c r="H161" s="34"/>
      <c r="I161" s="34"/>
      <c r="J161" s="34"/>
      <c r="K161" s="34"/>
      <c r="L161" s="34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3"/>
      <c r="Y161" s="19"/>
      <c r="Z161" s="19"/>
      <c r="AA161" s="19"/>
      <c r="AB161" s="19"/>
    </row>
    <row r="162" spans="1:28" ht="31" x14ac:dyDescent="0.35">
      <c r="A162" s="24"/>
      <c r="B162" s="23"/>
      <c r="C162" s="23"/>
      <c r="D162" s="36"/>
      <c r="E162" s="101" t="s">
        <v>680</v>
      </c>
      <c r="F162" s="98" t="s">
        <v>714</v>
      </c>
      <c r="G162" s="100"/>
      <c r="H162" s="34"/>
      <c r="I162" s="34"/>
      <c r="J162" s="34"/>
      <c r="K162" s="34"/>
      <c r="L162" s="34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3"/>
      <c r="Y162" s="19"/>
      <c r="Z162" s="19"/>
      <c r="AA162" s="19"/>
      <c r="AB162" s="19"/>
    </row>
    <row r="163" spans="1:28" x14ac:dyDescent="0.35">
      <c r="A163" s="24"/>
      <c r="B163" s="23"/>
      <c r="C163" s="23"/>
      <c r="D163" s="36"/>
      <c r="E163" s="101"/>
      <c r="F163" s="98" t="s">
        <v>715</v>
      </c>
      <c r="G163" s="100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3"/>
      <c r="Y163" s="19"/>
      <c r="Z163" s="19"/>
      <c r="AA163" s="19"/>
      <c r="AB163" s="19"/>
    </row>
    <row r="164" spans="1:28" x14ac:dyDescent="0.35">
      <c r="A164" s="24"/>
      <c r="B164" s="23"/>
      <c r="C164" s="23"/>
      <c r="D164" s="36"/>
      <c r="E164" s="101"/>
      <c r="F164" s="104"/>
      <c r="G164" s="34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3"/>
      <c r="Y164" s="19"/>
      <c r="Z164" s="19"/>
      <c r="AA164" s="19"/>
      <c r="AB164" s="19"/>
    </row>
    <row r="165" spans="1:28" x14ac:dyDescent="0.35">
      <c r="A165" s="24"/>
      <c r="B165" s="23"/>
      <c r="C165" s="23"/>
      <c r="D165" s="36"/>
      <c r="E165" s="101"/>
      <c r="F165" s="104"/>
      <c r="G165" s="34"/>
      <c r="H165" s="34"/>
      <c r="I165" s="34"/>
      <c r="J165" s="34"/>
      <c r="K165" s="34"/>
      <c r="L165" s="34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3"/>
      <c r="Y165" s="19"/>
      <c r="Z165" s="19"/>
      <c r="AA165" s="19"/>
      <c r="AB165" s="19"/>
    </row>
    <row r="166" spans="1:28" x14ac:dyDescent="0.35">
      <c r="A166" s="24"/>
      <c r="B166" s="23"/>
      <c r="C166" s="23"/>
      <c r="D166" s="36"/>
      <c r="E166" s="101"/>
      <c r="F166" s="98" t="s">
        <v>20</v>
      </c>
      <c r="G166" s="98"/>
      <c r="H166" s="99">
        <v>43070</v>
      </c>
      <c r="I166" s="99">
        <v>43435</v>
      </c>
      <c r="J166" s="99">
        <v>43800</v>
      </c>
      <c r="K166" s="99">
        <v>44166</v>
      </c>
      <c r="L166" s="99">
        <v>44531</v>
      </c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3"/>
      <c r="Y166" s="19"/>
      <c r="Z166" s="19"/>
      <c r="AA166" s="19"/>
      <c r="AB166" s="19"/>
    </row>
    <row r="167" spans="1:28" x14ac:dyDescent="0.35">
      <c r="A167" s="24"/>
      <c r="B167" s="23"/>
      <c r="C167" s="23"/>
      <c r="D167" s="36"/>
      <c r="E167" s="84" t="s">
        <v>736</v>
      </c>
      <c r="F167" s="98" t="s">
        <v>711</v>
      </c>
      <c r="G167" s="100"/>
      <c r="H167" s="34"/>
      <c r="I167" s="34"/>
      <c r="J167" s="34"/>
      <c r="K167" s="34"/>
      <c r="L167" s="34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3"/>
      <c r="Y167" s="19"/>
      <c r="Z167" s="19"/>
      <c r="AA167" s="19"/>
      <c r="AB167" s="19"/>
    </row>
    <row r="168" spans="1:28" ht="31" x14ac:dyDescent="0.35">
      <c r="A168" s="24"/>
      <c r="B168" s="23"/>
      <c r="C168" s="23"/>
      <c r="D168" s="36"/>
      <c r="E168" s="111" t="s">
        <v>669</v>
      </c>
      <c r="F168" s="98" t="s">
        <v>712</v>
      </c>
      <c r="G168" s="100"/>
      <c r="H168" s="34"/>
      <c r="I168" s="34"/>
      <c r="J168" s="34"/>
      <c r="K168" s="34"/>
      <c r="L168" s="34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3"/>
      <c r="Y168" s="19"/>
      <c r="Z168" s="19"/>
      <c r="AA168" s="19"/>
      <c r="AB168" s="19"/>
    </row>
    <row r="169" spans="1:28" ht="31" x14ac:dyDescent="0.35">
      <c r="A169" s="24"/>
      <c r="B169" s="23"/>
      <c r="C169" s="23"/>
      <c r="D169" s="36"/>
      <c r="E169" s="111" t="s">
        <v>669</v>
      </c>
      <c r="F169" s="98" t="s">
        <v>713</v>
      </c>
      <c r="G169" s="100"/>
      <c r="H169" s="34"/>
      <c r="I169" s="34"/>
      <c r="J169" s="34"/>
      <c r="K169" s="34"/>
      <c r="L169" s="34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3"/>
      <c r="Y169" s="19"/>
      <c r="Z169" s="19"/>
      <c r="AA169" s="19"/>
      <c r="AB169" s="19"/>
    </row>
    <row r="170" spans="1:28" ht="31" x14ac:dyDescent="0.35">
      <c r="A170" s="24"/>
      <c r="B170" s="23"/>
      <c r="C170" s="23"/>
      <c r="D170" s="36"/>
      <c r="E170" s="111" t="s">
        <v>669</v>
      </c>
      <c r="F170" s="98" t="s">
        <v>714</v>
      </c>
      <c r="G170" s="100"/>
      <c r="H170" s="34"/>
      <c r="I170" s="34"/>
      <c r="J170" s="34"/>
      <c r="K170" s="34"/>
      <c r="L170" s="34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3"/>
      <c r="Y170" s="19"/>
      <c r="Z170" s="19"/>
      <c r="AA170" s="19"/>
      <c r="AB170" s="19"/>
    </row>
    <row r="171" spans="1:28" x14ac:dyDescent="0.35">
      <c r="A171" s="24"/>
      <c r="B171" s="23"/>
      <c r="C171" s="23"/>
      <c r="D171" s="36"/>
      <c r="E171" s="111"/>
      <c r="F171" s="98" t="s">
        <v>715</v>
      </c>
      <c r="G171" s="100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3"/>
      <c r="Y171" s="19"/>
      <c r="Z171" s="19"/>
      <c r="AA171" s="19"/>
      <c r="AB171" s="19"/>
    </row>
    <row r="172" spans="1:28" x14ac:dyDescent="0.35">
      <c r="A172" s="24"/>
      <c r="B172" s="23"/>
      <c r="C172" s="23"/>
      <c r="D172" s="36"/>
      <c r="E172" s="111"/>
      <c r="F172" s="104"/>
      <c r="G172" s="34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3"/>
      <c r="Y172" s="19"/>
      <c r="Z172" s="19"/>
      <c r="AA172" s="19"/>
      <c r="AB172" s="19"/>
    </row>
    <row r="173" spans="1:28" ht="46.5" x14ac:dyDescent="0.35">
      <c r="A173" s="24"/>
      <c r="B173" s="23"/>
      <c r="C173" s="23"/>
      <c r="D173" s="36"/>
      <c r="E173" s="105" t="s">
        <v>270</v>
      </c>
      <c r="F173" s="104"/>
      <c r="G173" s="34"/>
      <c r="H173" s="34"/>
      <c r="I173" s="34"/>
      <c r="J173" s="34"/>
      <c r="K173" s="34"/>
      <c r="L173" s="34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3"/>
      <c r="Y173" s="19"/>
      <c r="Z173" s="19"/>
      <c r="AA173" s="19"/>
      <c r="AB173" s="19"/>
    </row>
    <row r="174" spans="1:28" x14ac:dyDescent="0.35">
      <c r="A174" s="24"/>
      <c r="B174" s="23"/>
      <c r="C174" s="23"/>
      <c r="D174" s="36"/>
      <c r="E174" s="83" t="s">
        <v>737</v>
      </c>
      <c r="F174" s="98" t="s">
        <v>20</v>
      </c>
      <c r="G174" s="98"/>
      <c r="H174" s="99">
        <v>43070</v>
      </c>
      <c r="I174" s="99">
        <v>43435</v>
      </c>
      <c r="J174" s="99">
        <v>43800</v>
      </c>
      <c r="K174" s="99">
        <v>44166</v>
      </c>
      <c r="L174" s="99">
        <v>44531</v>
      </c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3"/>
      <c r="Y174" s="19"/>
      <c r="Z174" s="19"/>
      <c r="AA174" s="19"/>
      <c r="AB174" s="19"/>
    </row>
    <row r="175" spans="1:28" x14ac:dyDescent="0.35">
      <c r="A175" s="24"/>
      <c r="B175" s="23"/>
      <c r="C175" s="23"/>
      <c r="D175" s="36"/>
      <c r="E175" s="84"/>
      <c r="F175" s="98" t="s">
        <v>711</v>
      </c>
      <c r="G175" s="100"/>
      <c r="H175" s="34"/>
      <c r="I175" s="34"/>
      <c r="J175" s="34"/>
      <c r="K175" s="34"/>
      <c r="L175" s="34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3"/>
      <c r="Y175" s="19"/>
      <c r="Z175" s="19"/>
      <c r="AA175" s="19"/>
      <c r="AB175" s="19"/>
    </row>
    <row r="176" spans="1:28" x14ac:dyDescent="0.35">
      <c r="A176" s="24"/>
      <c r="B176" s="23"/>
      <c r="C176" s="23"/>
      <c r="D176" s="36"/>
      <c r="E176" s="83"/>
      <c r="F176" s="98" t="s">
        <v>712</v>
      </c>
      <c r="G176" s="100"/>
      <c r="H176" s="34"/>
      <c r="I176" s="34"/>
      <c r="J176" s="34"/>
      <c r="K176" s="34"/>
      <c r="L176" s="34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3"/>
      <c r="Y176" s="19"/>
      <c r="Z176" s="19"/>
      <c r="AA176" s="19"/>
      <c r="AB176" s="19"/>
    </row>
    <row r="177" spans="1:28" x14ac:dyDescent="0.35">
      <c r="A177" s="24"/>
      <c r="B177" s="23"/>
      <c r="C177" s="23"/>
      <c r="D177" s="36"/>
      <c r="E177" s="84"/>
      <c r="F177" s="98" t="s">
        <v>713</v>
      </c>
      <c r="G177" s="100"/>
      <c r="H177" s="34"/>
      <c r="I177" s="34"/>
      <c r="J177" s="34"/>
      <c r="K177" s="34"/>
      <c r="L177" s="34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3"/>
      <c r="Y177" s="19"/>
      <c r="Z177" s="19"/>
      <c r="AA177" s="19"/>
      <c r="AB177" s="19"/>
    </row>
    <row r="178" spans="1:28" x14ac:dyDescent="0.35">
      <c r="A178" s="24"/>
      <c r="B178" s="23"/>
      <c r="C178" s="23"/>
      <c r="D178" s="36"/>
      <c r="E178" s="105"/>
      <c r="F178" s="98" t="s">
        <v>714</v>
      </c>
      <c r="G178" s="100"/>
      <c r="H178" s="34"/>
      <c r="I178" s="34"/>
      <c r="J178" s="34"/>
      <c r="K178" s="34"/>
      <c r="L178" s="34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3"/>
      <c r="Y178" s="19"/>
      <c r="Z178" s="19"/>
      <c r="AA178" s="19"/>
      <c r="AB178" s="19"/>
    </row>
    <row r="179" spans="1:28" x14ac:dyDescent="0.35">
      <c r="A179" s="24"/>
      <c r="B179" s="23"/>
      <c r="C179" s="23"/>
      <c r="D179" s="36"/>
      <c r="E179" s="105"/>
      <c r="F179" s="98" t="s">
        <v>715</v>
      </c>
      <c r="G179" s="100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3"/>
      <c r="Y179" s="19"/>
      <c r="Z179" s="19"/>
      <c r="AA179" s="19"/>
      <c r="AB179" s="19"/>
    </row>
    <row r="180" spans="1:28" x14ac:dyDescent="0.35">
      <c r="A180" s="24"/>
      <c r="B180" s="23"/>
      <c r="C180" s="23"/>
      <c r="D180" s="36"/>
      <c r="E180" s="105"/>
      <c r="F180" s="104"/>
      <c r="G180" s="34"/>
      <c r="H180" s="34"/>
      <c r="I180" s="34"/>
      <c r="J180" s="34"/>
      <c r="K180" s="34"/>
      <c r="L180" s="34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3"/>
      <c r="Y180" s="19"/>
      <c r="Z180" s="19"/>
      <c r="AA180" s="19"/>
      <c r="AB180" s="19"/>
    </row>
    <row r="181" spans="1:28" x14ac:dyDescent="0.35">
      <c r="A181" s="24"/>
      <c r="B181" s="23"/>
      <c r="C181" s="23"/>
      <c r="D181" s="36"/>
      <c r="E181" s="105"/>
      <c r="F181" s="104"/>
      <c r="G181" s="34"/>
      <c r="H181" s="34"/>
      <c r="I181" s="34"/>
      <c r="J181" s="34"/>
      <c r="K181" s="34"/>
      <c r="L181" s="34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3"/>
      <c r="Y181" s="19"/>
      <c r="Z181" s="19"/>
      <c r="AA181" s="19"/>
      <c r="AB181" s="19"/>
    </row>
    <row r="182" spans="1:28" ht="31" x14ac:dyDescent="0.35">
      <c r="A182" s="24"/>
      <c r="B182" s="23"/>
      <c r="C182" s="23"/>
      <c r="D182" s="36"/>
      <c r="E182" s="83" t="s">
        <v>738</v>
      </c>
      <c r="F182" s="98" t="s">
        <v>20</v>
      </c>
      <c r="G182" s="98"/>
      <c r="H182" s="99">
        <v>43070</v>
      </c>
      <c r="I182" s="99">
        <v>43435</v>
      </c>
      <c r="J182" s="99">
        <v>43800</v>
      </c>
      <c r="K182" s="99">
        <v>44166</v>
      </c>
      <c r="L182" s="99">
        <v>44531</v>
      </c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3"/>
      <c r="Y182" s="19"/>
      <c r="Z182" s="19"/>
      <c r="AA182" s="19"/>
      <c r="AB182" s="19"/>
    </row>
    <row r="183" spans="1:28" x14ac:dyDescent="0.35">
      <c r="A183" s="24"/>
      <c r="B183" s="23"/>
      <c r="C183" s="23"/>
      <c r="D183" s="36"/>
      <c r="E183" s="83"/>
      <c r="F183" s="98" t="s">
        <v>711</v>
      </c>
      <c r="G183" s="100"/>
      <c r="H183" s="34"/>
      <c r="I183" s="34"/>
      <c r="J183" s="34"/>
      <c r="K183" s="34"/>
      <c r="L183" s="34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3"/>
      <c r="Y183" s="19"/>
      <c r="Z183" s="19"/>
      <c r="AA183" s="19"/>
      <c r="AB183" s="19"/>
    </row>
    <row r="184" spans="1:28" x14ac:dyDescent="0.35">
      <c r="A184" s="24"/>
      <c r="B184" s="23"/>
      <c r="C184" s="23"/>
      <c r="D184" s="36"/>
      <c r="E184" s="83"/>
      <c r="F184" s="98" t="s">
        <v>712</v>
      </c>
      <c r="G184" s="100"/>
      <c r="H184" s="34"/>
      <c r="I184" s="34"/>
      <c r="J184" s="34"/>
      <c r="K184" s="34"/>
      <c r="L184" s="34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3"/>
      <c r="Y184" s="19"/>
      <c r="Z184" s="19"/>
      <c r="AA184" s="19"/>
      <c r="AB184" s="19"/>
    </row>
    <row r="185" spans="1:28" x14ac:dyDescent="0.35">
      <c r="A185" s="24"/>
      <c r="B185" s="23"/>
      <c r="C185" s="23"/>
      <c r="D185" s="36"/>
      <c r="E185" s="105"/>
      <c r="F185" s="98" t="s">
        <v>713</v>
      </c>
      <c r="G185" s="100"/>
      <c r="H185" s="34"/>
      <c r="I185" s="34"/>
      <c r="J185" s="34"/>
      <c r="K185" s="34"/>
      <c r="L185" s="34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3"/>
      <c r="Y185" s="19"/>
      <c r="Z185" s="19"/>
      <c r="AA185" s="19"/>
      <c r="AB185" s="19"/>
    </row>
    <row r="186" spans="1:28" x14ac:dyDescent="0.35">
      <c r="A186" s="24"/>
      <c r="B186" s="23"/>
      <c r="C186" s="23"/>
      <c r="D186" s="36"/>
      <c r="E186" s="105"/>
      <c r="F186" s="98" t="s">
        <v>714</v>
      </c>
      <c r="G186" s="100"/>
      <c r="H186" s="34"/>
      <c r="I186" s="34"/>
      <c r="J186" s="34"/>
      <c r="K186" s="34"/>
      <c r="L186" s="34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3"/>
      <c r="Y186" s="19"/>
      <c r="Z186" s="19"/>
      <c r="AA186" s="19"/>
      <c r="AB186" s="19"/>
    </row>
    <row r="187" spans="1:28" x14ac:dyDescent="0.35">
      <c r="A187" s="24"/>
      <c r="B187" s="23"/>
      <c r="C187" s="23"/>
      <c r="D187" s="36"/>
      <c r="E187" s="105"/>
      <c r="F187" s="98" t="s">
        <v>715</v>
      </c>
      <c r="G187" s="100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3"/>
      <c r="Y187" s="19"/>
      <c r="Z187" s="19"/>
      <c r="AA187" s="19"/>
      <c r="AB187" s="19"/>
    </row>
    <row r="188" spans="1:28" x14ac:dyDescent="0.35">
      <c r="A188" s="24"/>
      <c r="B188" s="23"/>
      <c r="C188" s="23"/>
      <c r="D188" s="36"/>
      <c r="E188" s="105"/>
      <c r="F188" s="104"/>
      <c r="G188" s="34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3"/>
      <c r="Y188" s="19"/>
      <c r="Z188" s="19"/>
      <c r="AA188" s="19"/>
      <c r="AB188" s="19"/>
    </row>
    <row r="189" spans="1:28" x14ac:dyDescent="0.35">
      <c r="A189" s="24"/>
      <c r="B189" s="23"/>
      <c r="C189" s="23"/>
      <c r="D189" s="36"/>
      <c r="E189" s="105"/>
      <c r="F189" s="104"/>
      <c r="G189" s="34"/>
      <c r="H189" s="34"/>
      <c r="I189" s="34"/>
      <c r="J189" s="34"/>
      <c r="K189" s="34"/>
      <c r="L189" s="34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3"/>
      <c r="Y189" s="19"/>
      <c r="Z189" s="19"/>
      <c r="AA189" s="19"/>
      <c r="AB189" s="19"/>
    </row>
    <row r="190" spans="1:28" x14ac:dyDescent="0.35">
      <c r="A190" s="24"/>
      <c r="B190" s="23"/>
      <c r="C190" s="23"/>
      <c r="D190" s="36"/>
      <c r="E190" s="83" t="s">
        <v>739</v>
      </c>
      <c r="F190" s="98" t="s">
        <v>20</v>
      </c>
      <c r="G190" s="98"/>
      <c r="H190" s="99">
        <v>43070</v>
      </c>
      <c r="I190" s="99">
        <v>43435</v>
      </c>
      <c r="J190" s="99">
        <v>43800</v>
      </c>
      <c r="K190" s="99">
        <v>44166</v>
      </c>
      <c r="L190" s="99">
        <v>44531</v>
      </c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3"/>
      <c r="Y190" s="19"/>
      <c r="Z190" s="19"/>
      <c r="AA190" s="19"/>
      <c r="AB190" s="19"/>
    </row>
    <row r="191" spans="1:28" x14ac:dyDescent="0.35">
      <c r="A191" s="24"/>
      <c r="B191" s="23"/>
      <c r="C191" s="23"/>
      <c r="D191" s="36"/>
      <c r="E191" s="84"/>
      <c r="F191" s="98" t="s">
        <v>711</v>
      </c>
      <c r="G191" s="100"/>
      <c r="H191" s="34"/>
      <c r="I191" s="34"/>
      <c r="J191" s="34"/>
      <c r="K191" s="34"/>
      <c r="L191" s="34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3"/>
      <c r="Y191" s="19"/>
      <c r="Z191" s="19"/>
      <c r="AA191" s="19"/>
      <c r="AB191" s="19"/>
    </row>
    <row r="192" spans="1:28" x14ac:dyDescent="0.35">
      <c r="A192" s="24"/>
      <c r="B192" s="23"/>
      <c r="C192" s="23"/>
      <c r="D192" s="36"/>
      <c r="E192" s="105"/>
      <c r="F192" s="98" t="s">
        <v>712</v>
      </c>
      <c r="G192" s="100"/>
      <c r="H192" s="34"/>
      <c r="I192" s="34"/>
      <c r="J192" s="34"/>
      <c r="K192" s="34"/>
      <c r="L192" s="34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3"/>
      <c r="Y192" s="19"/>
      <c r="Z192" s="19"/>
      <c r="AA192" s="19"/>
      <c r="AB192" s="19"/>
    </row>
    <row r="193" spans="1:28" x14ac:dyDescent="0.35">
      <c r="A193" s="24"/>
      <c r="B193" s="23"/>
      <c r="C193" s="23"/>
      <c r="D193" s="36"/>
      <c r="E193" s="105"/>
      <c r="F193" s="98" t="s">
        <v>713</v>
      </c>
      <c r="G193" s="100"/>
      <c r="H193" s="34"/>
      <c r="I193" s="34"/>
      <c r="J193" s="34"/>
      <c r="K193" s="34"/>
      <c r="L193" s="34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3"/>
      <c r="Y193" s="19"/>
      <c r="Z193" s="19"/>
      <c r="AA193" s="19"/>
      <c r="AB193" s="19"/>
    </row>
    <row r="194" spans="1:28" x14ac:dyDescent="0.35">
      <c r="A194" s="24"/>
      <c r="B194" s="23"/>
      <c r="C194" s="23"/>
      <c r="D194" s="36"/>
      <c r="E194" s="105"/>
      <c r="F194" s="98" t="s">
        <v>714</v>
      </c>
      <c r="G194" s="100"/>
      <c r="H194" s="34"/>
      <c r="I194" s="34"/>
      <c r="J194" s="34"/>
      <c r="K194" s="34"/>
      <c r="L194" s="34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3"/>
      <c r="Y194" s="19"/>
      <c r="Z194" s="19"/>
      <c r="AA194" s="19"/>
      <c r="AB194" s="19"/>
    </row>
    <row r="195" spans="1:28" x14ac:dyDescent="0.35">
      <c r="A195" s="24"/>
      <c r="B195" s="23"/>
      <c r="C195" s="23"/>
      <c r="D195" s="36"/>
      <c r="E195" s="105"/>
      <c r="F195" s="98" t="s">
        <v>715</v>
      </c>
      <c r="G195" s="100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3"/>
      <c r="Y195" s="19"/>
      <c r="Z195" s="19"/>
      <c r="AA195" s="19"/>
      <c r="AB195" s="19"/>
    </row>
    <row r="196" spans="1:28" x14ac:dyDescent="0.35">
      <c r="A196" s="24"/>
      <c r="B196" s="23"/>
      <c r="C196" s="23"/>
      <c r="D196" s="36"/>
      <c r="E196" s="105"/>
      <c r="F196" s="104"/>
      <c r="G196" s="34"/>
      <c r="H196" s="34"/>
      <c r="I196" s="34"/>
      <c r="J196" s="34"/>
      <c r="K196" s="34"/>
      <c r="L196" s="34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3"/>
      <c r="Y196" s="19"/>
      <c r="Z196" s="19"/>
      <c r="AA196" s="19"/>
      <c r="AB196" s="19"/>
    </row>
    <row r="197" spans="1:28" x14ac:dyDescent="0.35">
      <c r="A197" s="24"/>
      <c r="B197" s="23"/>
      <c r="C197" s="23"/>
      <c r="D197" s="36"/>
      <c r="E197" s="105"/>
      <c r="F197" s="104"/>
      <c r="G197" s="34"/>
      <c r="H197" s="34"/>
      <c r="I197" s="34"/>
      <c r="J197" s="34"/>
      <c r="K197" s="34"/>
      <c r="L197" s="34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3"/>
      <c r="Y197" s="19"/>
      <c r="Z197" s="19"/>
      <c r="AA197" s="19"/>
      <c r="AB197" s="19"/>
    </row>
    <row r="198" spans="1:28" x14ac:dyDescent="0.35">
      <c r="A198" s="24"/>
      <c r="B198" s="23"/>
      <c r="C198" s="23"/>
      <c r="D198" s="36"/>
      <c r="E198" s="83" t="s">
        <v>740</v>
      </c>
      <c r="F198" s="98" t="s">
        <v>20</v>
      </c>
      <c r="G198" s="98"/>
      <c r="H198" s="99">
        <v>43070</v>
      </c>
      <c r="I198" s="99">
        <v>43435</v>
      </c>
      <c r="J198" s="99">
        <v>43800</v>
      </c>
      <c r="K198" s="99">
        <v>44166</v>
      </c>
      <c r="L198" s="99">
        <v>44531</v>
      </c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3"/>
      <c r="Y198" s="19"/>
      <c r="Z198" s="19"/>
      <c r="AA198" s="19"/>
      <c r="AB198" s="19"/>
    </row>
    <row r="199" spans="1:28" x14ac:dyDescent="0.35">
      <c r="A199" s="24"/>
      <c r="B199" s="23"/>
      <c r="C199" s="23"/>
      <c r="D199" s="36"/>
      <c r="E199" s="111"/>
      <c r="F199" s="98" t="s">
        <v>711</v>
      </c>
      <c r="G199" s="100"/>
      <c r="H199" s="34"/>
      <c r="I199" s="34"/>
      <c r="J199" s="34"/>
      <c r="K199" s="34"/>
      <c r="L199" s="34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3"/>
      <c r="Y199" s="19"/>
      <c r="Z199" s="19"/>
      <c r="AA199" s="19"/>
      <c r="AB199" s="19"/>
    </row>
    <row r="200" spans="1:28" x14ac:dyDescent="0.35">
      <c r="A200" s="24"/>
      <c r="B200" s="23"/>
      <c r="C200" s="23"/>
      <c r="D200" s="36"/>
      <c r="E200" s="111"/>
      <c r="F200" s="98" t="s">
        <v>712</v>
      </c>
      <c r="G200" s="100"/>
      <c r="H200" s="34"/>
      <c r="I200" s="34"/>
      <c r="J200" s="34"/>
      <c r="K200" s="34"/>
      <c r="L200" s="34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3"/>
      <c r="Y200" s="19"/>
      <c r="Z200" s="19"/>
      <c r="AA200" s="19"/>
      <c r="AB200" s="19"/>
    </row>
    <row r="201" spans="1:28" x14ac:dyDescent="0.35">
      <c r="A201" s="24"/>
      <c r="B201" s="23"/>
      <c r="C201" s="23"/>
      <c r="D201" s="23"/>
      <c r="E201" s="111"/>
      <c r="F201" s="98" t="s">
        <v>713</v>
      </c>
      <c r="G201" s="100"/>
      <c r="H201" s="34"/>
      <c r="I201" s="34"/>
      <c r="J201" s="34"/>
      <c r="K201" s="34"/>
      <c r="L201" s="34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3"/>
      <c r="Y201" s="19"/>
      <c r="Z201" s="19"/>
      <c r="AA201" s="19"/>
      <c r="AB201" s="19"/>
    </row>
    <row r="202" spans="1:28" x14ac:dyDescent="0.35">
      <c r="A202" s="24"/>
      <c r="B202" s="23"/>
      <c r="C202" s="23"/>
      <c r="D202" s="23"/>
      <c r="E202" s="111"/>
      <c r="F202" s="98" t="s">
        <v>714</v>
      </c>
      <c r="G202" s="100"/>
      <c r="H202" s="34"/>
      <c r="I202" s="34"/>
      <c r="J202" s="34"/>
      <c r="K202" s="34"/>
      <c r="L202" s="34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3"/>
      <c r="Y202" s="19"/>
      <c r="Z202" s="19"/>
      <c r="AA202" s="19"/>
      <c r="AB202" s="19"/>
    </row>
    <row r="203" spans="1:28" ht="15.65" customHeight="1" x14ac:dyDescent="0.35">
      <c r="A203" s="24"/>
      <c r="B203" s="23"/>
      <c r="C203" s="23"/>
      <c r="D203" s="23"/>
      <c r="E203" s="111"/>
      <c r="F203" s="98" t="s">
        <v>715</v>
      </c>
      <c r="G203" s="100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3"/>
      <c r="Y203" s="19"/>
      <c r="Z203" s="19"/>
      <c r="AA203" s="19"/>
      <c r="AB203" s="19"/>
    </row>
    <row r="204" spans="1:28" ht="15.65" customHeight="1" x14ac:dyDescent="0.35">
      <c r="A204" s="24"/>
      <c r="B204" s="23"/>
      <c r="C204" s="23"/>
      <c r="D204" s="23"/>
      <c r="E204" s="111"/>
      <c r="F204" s="104"/>
      <c r="G204" s="34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3"/>
      <c r="Y204" s="19"/>
      <c r="Z204" s="19"/>
      <c r="AA204" s="19"/>
      <c r="AB204" s="19"/>
    </row>
    <row r="205" spans="1:28" ht="15.65" customHeight="1" x14ac:dyDescent="0.35">
      <c r="A205" s="24"/>
      <c r="B205" s="23"/>
      <c r="C205" s="23"/>
      <c r="D205" s="23"/>
      <c r="E205" s="111"/>
      <c r="F205" s="104"/>
      <c r="G205" s="34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3"/>
      <c r="Y205" s="19"/>
      <c r="Z205" s="19"/>
      <c r="AA205" s="19"/>
      <c r="AB205" s="19"/>
    </row>
    <row r="206" spans="1:28" ht="15.65" customHeight="1" x14ac:dyDescent="0.35">
      <c r="A206" s="24"/>
      <c r="B206" s="23"/>
      <c r="C206" s="23"/>
      <c r="D206" s="23"/>
      <c r="E206" s="83" t="s">
        <v>741</v>
      </c>
      <c r="F206" s="98" t="s">
        <v>20</v>
      </c>
      <c r="G206" s="98"/>
      <c r="H206" s="99">
        <v>43070</v>
      </c>
      <c r="I206" s="99">
        <v>43435</v>
      </c>
      <c r="J206" s="99">
        <v>43800</v>
      </c>
      <c r="K206" s="99">
        <v>44166</v>
      </c>
      <c r="L206" s="99">
        <v>44531</v>
      </c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3"/>
      <c r="Y206" s="19"/>
      <c r="Z206" s="19"/>
      <c r="AA206" s="19"/>
      <c r="AB206" s="19"/>
    </row>
    <row r="207" spans="1:28" ht="15.65" customHeight="1" x14ac:dyDescent="0.35">
      <c r="A207" s="24"/>
      <c r="B207" s="23"/>
      <c r="C207" s="23"/>
      <c r="D207" s="23"/>
      <c r="E207" s="83"/>
      <c r="F207" s="98" t="s">
        <v>711</v>
      </c>
      <c r="G207" s="98"/>
      <c r="H207" s="112"/>
      <c r="I207" s="112"/>
      <c r="J207" s="112"/>
      <c r="K207" s="112"/>
      <c r="L207" s="11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3"/>
      <c r="Y207" s="19"/>
      <c r="Z207" s="19"/>
      <c r="AA207" s="19"/>
      <c r="AB207" s="19"/>
    </row>
    <row r="208" spans="1:28" ht="15.65" customHeight="1" x14ac:dyDescent="0.35">
      <c r="A208" s="24"/>
      <c r="B208" s="23"/>
      <c r="C208" s="23"/>
      <c r="D208" s="23"/>
      <c r="E208" s="83"/>
      <c r="F208" s="98" t="s">
        <v>712</v>
      </c>
      <c r="G208" s="98"/>
      <c r="H208" s="112"/>
      <c r="I208" s="112"/>
      <c r="J208" s="112"/>
      <c r="K208" s="112"/>
      <c r="L208" s="11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3"/>
      <c r="Y208" s="19"/>
      <c r="Z208" s="19"/>
      <c r="AA208" s="19"/>
      <c r="AB208" s="19"/>
    </row>
    <row r="209" spans="1:28" ht="15.65" customHeight="1" x14ac:dyDescent="0.35">
      <c r="A209" s="24"/>
      <c r="B209" s="23"/>
      <c r="C209" s="23"/>
      <c r="D209" s="23"/>
      <c r="E209" s="83"/>
      <c r="F209" s="98" t="s">
        <v>713</v>
      </c>
      <c r="G209" s="98"/>
      <c r="H209" s="112"/>
      <c r="I209" s="112"/>
      <c r="J209" s="112"/>
      <c r="K209" s="112"/>
      <c r="L209" s="11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3"/>
      <c r="Y209" s="19"/>
      <c r="Z209" s="19"/>
      <c r="AA209" s="19"/>
      <c r="AB209" s="19"/>
    </row>
    <row r="210" spans="1:28" ht="15.65" customHeight="1" x14ac:dyDescent="0.35">
      <c r="A210" s="24"/>
      <c r="B210" s="23"/>
      <c r="C210" s="23"/>
      <c r="D210" s="23"/>
      <c r="E210" s="83"/>
      <c r="F210" s="98" t="s">
        <v>714</v>
      </c>
      <c r="G210" s="98"/>
      <c r="H210" s="112"/>
      <c r="I210" s="112"/>
      <c r="J210" s="112"/>
      <c r="K210" s="112"/>
      <c r="L210" s="11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3"/>
      <c r="Y210" s="19"/>
      <c r="Z210" s="19"/>
      <c r="AA210" s="19"/>
      <c r="AB210" s="19"/>
    </row>
    <row r="211" spans="1:28" ht="15.65" customHeight="1" x14ac:dyDescent="0.35">
      <c r="A211" s="24"/>
      <c r="B211" s="23"/>
      <c r="C211" s="23"/>
      <c r="D211" s="23"/>
      <c r="E211" s="83"/>
      <c r="F211" s="98" t="s">
        <v>715</v>
      </c>
      <c r="G211" s="98"/>
      <c r="H211" s="112"/>
      <c r="I211" s="112"/>
      <c r="J211" s="112"/>
      <c r="K211" s="112"/>
      <c r="L211" s="11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3"/>
      <c r="Y211" s="19"/>
      <c r="Z211" s="19"/>
      <c r="AA211" s="19"/>
      <c r="AB211" s="19"/>
    </row>
    <row r="212" spans="1:28" ht="15.65" customHeight="1" x14ac:dyDescent="0.35">
      <c r="A212" s="24"/>
      <c r="B212" s="23"/>
      <c r="C212" s="23"/>
      <c r="D212" s="23"/>
      <c r="E212" s="83"/>
      <c r="F212" s="104"/>
      <c r="G212" s="104"/>
      <c r="H212" s="112"/>
      <c r="I212" s="112"/>
      <c r="J212" s="112"/>
      <c r="K212" s="112"/>
      <c r="L212" s="11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3"/>
      <c r="Y212" s="19"/>
      <c r="Z212" s="19"/>
      <c r="AA212" s="19"/>
      <c r="AB212" s="19"/>
    </row>
    <row r="213" spans="1:28" ht="15.65" customHeight="1" x14ac:dyDescent="0.35">
      <c r="A213" s="24"/>
      <c r="B213" s="23"/>
      <c r="C213" s="23"/>
      <c r="D213" s="23"/>
      <c r="E213" s="83"/>
      <c r="F213" s="104"/>
      <c r="G213" s="104"/>
      <c r="H213" s="112"/>
      <c r="I213" s="112"/>
      <c r="J213" s="112"/>
      <c r="K213" s="112"/>
      <c r="L213" s="11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3"/>
      <c r="Y213" s="19"/>
      <c r="Z213" s="19"/>
      <c r="AA213" s="19"/>
      <c r="AB213" s="19"/>
    </row>
    <row r="214" spans="1:28" ht="15.65" customHeight="1" x14ac:dyDescent="0.35">
      <c r="A214" s="24"/>
      <c r="B214" s="23"/>
      <c r="C214" s="23"/>
      <c r="D214" s="23"/>
      <c r="E214" s="83" t="s">
        <v>742</v>
      </c>
      <c r="F214" s="98" t="s">
        <v>20</v>
      </c>
      <c r="G214" s="98"/>
      <c r="H214" s="99">
        <v>43070</v>
      </c>
      <c r="I214" s="99">
        <v>43435</v>
      </c>
      <c r="J214" s="99">
        <v>43800</v>
      </c>
      <c r="K214" s="99">
        <v>44166</v>
      </c>
      <c r="L214" s="99">
        <v>44531</v>
      </c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3"/>
      <c r="Y214" s="19"/>
      <c r="Z214" s="19"/>
      <c r="AA214" s="19"/>
      <c r="AB214" s="19"/>
    </row>
    <row r="215" spans="1:28" ht="15.65" customHeight="1" x14ac:dyDescent="0.35">
      <c r="A215" s="24"/>
      <c r="B215" s="23"/>
      <c r="C215" s="23"/>
      <c r="D215" s="23"/>
      <c r="E215" s="83"/>
      <c r="F215" s="98" t="s">
        <v>711</v>
      </c>
      <c r="G215" s="98"/>
      <c r="H215" s="112"/>
      <c r="I215" s="112"/>
      <c r="J215" s="112"/>
      <c r="K215" s="112"/>
      <c r="L215" s="11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3"/>
      <c r="Y215" s="19"/>
      <c r="Z215" s="19"/>
      <c r="AA215" s="19"/>
      <c r="AB215" s="19"/>
    </row>
    <row r="216" spans="1:28" ht="15.65" customHeight="1" x14ac:dyDescent="0.35">
      <c r="A216" s="24"/>
      <c r="B216" s="23"/>
      <c r="C216" s="23"/>
      <c r="D216" s="23"/>
      <c r="E216" s="83"/>
      <c r="F216" s="98" t="s">
        <v>712</v>
      </c>
      <c r="G216" s="98"/>
      <c r="H216" s="112"/>
      <c r="I216" s="112"/>
      <c r="J216" s="112"/>
      <c r="K216" s="112"/>
      <c r="L216" s="11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3"/>
      <c r="Y216" s="19"/>
      <c r="Z216" s="19"/>
      <c r="AA216" s="19"/>
      <c r="AB216" s="19"/>
    </row>
    <row r="217" spans="1:28" ht="15.65" customHeight="1" x14ac:dyDescent="0.35">
      <c r="A217" s="24"/>
      <c r="B217" s="23"/>
      <c r="C217" s="23"/>
      <c r="D217" s="23"/>
      <c r="E217" s="83"/>
      <c r="F217" s="98" t="s">
        <v>713</v>
      </c>
      <c r="G217" s="98"/>
      <c r="H217" s="112"/>
      <c r="I217" s="112"/>
      <c r="J217" s="112"/>
      <c r="K217" s="112"/>
      <c r="L217" s="11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3"/>
      <c r="Y217" s="19"/>
      <c r="Z217" s="19"/>
      <c r="AA217" s="19"/>
      <c r="AB217" s="19"/>
    </row>
    <row r="218" spans="1:28" ht="15.65" customHeight="1" x14ac:dyDescent="0.35">
      <c r="A218" s="24"/>
      <c r="B218" s="23"/>
      <c r="C218" s="23"/>
      <c r="D218" s="23"/>
      <c r="E218" s="83"/>
      <c r="F218" s="98" t="s">
        <v>714</v>
      </c>
      <c r="G218" s="98"/>
      <c r="H218" s="112"/>
      <c r="I218" s="112"/>
      <c r="J218" s="112"/>
      <c r="K218" s="112"/>
      <c r="L218" s="11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3"/>
      <c r="Y218" s="19"/>
      <c r="Z218" s="19"/>
      <c r="AA218" s="19"/>
      <c r="AB218" s="19"/>
    </row>
    <row r="219" spans="1:28" ht="15.65" customHeight="1" x14ac:dyDescent="0.35">
      <c r="A219" s="24"/>
      <c r="B219" s="23"/>
      <c r="C219" s="23"/>
      <c r="D219" s="23"/>
      <c r="E219" s="83"/>
      <c r="F219" s="98" t="s">
        <v>715</v>
      </c>
      <c r="G219" s="98"/>
      <c r="H219" s="112"/>
      <c r="I219" s="112"/>
      <c r="J219" s="112"/>
      <c r="K219" s="112"/>
      <c r="L219" s="11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3"/>
      <c r="Y219" s="19"/>
      <c r="Z219" s="19"/>
      <c r="AA219" s="19"/>
      <c r="AB219" s="19"/>
    </row>
    <row r="220" spans="1:28" ht="15.65" customHeight="1" x14ac:dyDescent="0.35">
      <c r="A220" s="24"/>
      <c r="B220" s="23"/>
      <c r="C220" s="23"/>
      <c r="D220" s="23"/>
      <c r="E220" s="111"/>
      <c r="F220" s="32"/>
      <c r="G220" s="34"/>
      <c r="H220" s="34"/>
      <c r="I220" s="34"/>
      <c r="J220" s="34"/>
      <c r="K220" s="34"/>
      <c r="L220" s="34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3"/>
      <c r="Y220" s="19"/>
      <c r="Z220" s="19"/>
      <c r="AA220" s="19"/>
      <c r="AB220" s="19"/>
    </row>
    <row r="221" spans="1:28" x14ac:dyDescent="0.35">
      <c r="A221" s="24"/>
      <c r="B221" s="23"/>
      <c r="C221" s="23"/>
      <c r="D221" s="23"/>
      <c r="E221" s="111"/>
      <c r="F221" s="32"/>
      <c r="G221" s="34"/>
      <c r="H221" s="34"/>
      <c r="I221" s="34"/>
      <c r="J221" s="34"/>
      <c r="K221" s="34"/>
      <c r="L221" s="34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3"/>
      <c r="Y221" s="19"/>
      <c r="Z221" s="19"/>
      <c r="AA221" s="19"/>
      <c r="AB221" s="19"/>
    </row>
    <row r="222" spans="1:28" ht="16" thickBot="1" x14ac:dyDescent="0.4">
      <c r="A222" s="24"/>
      <c r="B222" s="23"/>
      <c r="C222" s="23"/>
      <c r="D222" s="23"/>
      <c r="E222" s="107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9"/>
      <c r="Y222" s="19"/>
      <c r="Z222" s="19"/>
      <c r="AA222" s="19"/>
      <c r="AB222" s="19"/>
    </row>
    <row r="223" spans="1:28" x14ac:dyDescent="0.35">
      <c r="A223" s="24"/>
      <c r="B223" s="23"/>
      <c r="C223" s="23"/>
      <c r="D223" s="23"/>
      <c r="E223" s="87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19"/>
      <c r="Z223" s="19"/>
      <c r="AA223" s="19"/>
      <c r="AB223" s="19"/>
    </row>
    <row r="224" spans="1:28" ht="16" thickBot="1" x14ac:dyDescent="0.4">
      <c r="A224" s="24"/>
      <c r="B224" s="23"/>
      <c r="C224" s="23"/>
      <c r="D224" s="23"/>
      <c r="E224" s="80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x14ac:dyDescent="0.35">
      <c r="A225" s="24"/>
      <c r="B225" s="23"/>
      <c r="C225" s="23"/>
      <c r="D225" s="23"/>
      <c r="E225" s="28" t="s">
        <v>10</v>
      </c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7"/>
      <c r="Y225" s="19"/>
      <c r="Z225" s="19"/>
      <c r="AA225" s="19"/>
      <c r="AB225" s="19"/>
    </row>
    <row r="226" spans="1:28" x14ac:dyDescent="0.35">
      <c r="A226" s="24"/>
      <c r="B226" s="23"/>
      <c r="C226" s="23"/>
      <c r="D226" s="23"/>
      <c r="E226" s="82"/>
      <c r="F226" s="98" t="s">
        <v>20</v>
      </c>
      <c r="G226" s="98"/>
      <c r="H226" s="99">
        <v>43070</v>
      </c>
      <c r="I226" s="99">
        <v>43435</v>
      </c>
      <c r="J226" s="99">
        <v>43800</v>
      </c>
      <c r="K226" s="99">
        <v>44166</v>
      </c>
      <c r="L226" s="99">
        <v>44531</v>
      </c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3"/>
      <c r="Y226" s="19"/>
      <c r="Z226" s="19"/>
      <c r="AA226" s="19"/>
      <c r="AB226" s="19"/>
    </row>
    <row r="227" spans="1:28" ht="31" x14ac:dyDescent="0.35">
      <c r="A227" s="24"/>
      <c r="B227" s="23"/>
      <c r="C227" s="23"/>
      <c r="D227" s="23"/>
      <c r="E227" s="43" t="s">
        <v>743</v>
      </c>
      <c r="F227" s="98" t="s">
        <v>711</v>
      </c>
      <c r="G227" s="100"/>
      <c r="H227" s="34"/>
      <c r="I227" s="34"/>
      <c r="J227" s="34"/>
      <c r="K227" s="34"/>
      <c r="L227" s="34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3"/>
      <c r="Y227" s="19"/>
      <c r="Z227" s="19"/>
      <c r="AA227" s="19"/>
      <c r="AB227" s="19"/>
    </row>
    <row r="228" spans="1:28" x14ac:dyDescent="0.35">
      <c r="A228" s="24"/>
      <c r="B228" s="23"/>
      <c r="C228" s="23"/>
      <c r="D228" s="23"/>
      <c r="E228" s="101" t="s">
        <v>686</v>
      </c>
      <c r="F228" s="98" t="s">
        <v>712</v>
      </c>
      <c r="G228" s="100"/>
      <c r="H228" s="34"/>
      <c r="I228" s="34"/>
      <c r="J228" s="34"/>
      <c r="K228" s="34"/>
      <c r="L228" s="34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3"/>
      <c r="Y228" s="19"/>
      <c r="Z228" s="19"/>
      <c r="AA228" s="19"/>
      <c r="AB228" s="19"/>
    </row>
    <row r="229" spans="1:28" ht="14.4" customHeight="1" x14ac:dyDescent="0.35">
      <c r="A229" s="24"/>
      <c r="B229" s="23"/>
      <c r="C229" s="23"/>
      <c r="D229" s="23"/>
      <c r="E229" s="101" t="s">
        <v>686</v>
      </c>
      <c r="F229" s="98" t="s">
        <v>713</v>
      </c>
      <c r="G229" s="100"/>
      <c r="H229" s="34"/>
      <c r="I229" s="34"/>
      <c r="J229" s="34"/>
      <c r="K229" s="34"/>
      <c r="L229" s="34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3"/>
      <c r="Y229" s="19"/>
      <c r="Z229" s="19"/>
      <c r="AA229" s="19"/>
      <c r="AB229" s="19"/>
    </row>
    <row r="230" spans="1:28" x14ac:dyDescent="0.35">
      <c r="A230" s="24"/>
      <c r="B230" s="23"/>
      <c r="C230" s="23"/>
      <c r="D230" s="23"/>
      <c r="E230" s="101" t="s">
        <v>686</v>
      </c>
      <c r="F230" s="98" t="s">
        <v>714</v>
      </c>
      <c r="G230" s="100"/>
      <c r="H230" s="34"/>
      <c r="I230" s="34"/>
      <c r="J230" s="34"/>
      <c r="K230" s="34"/>
      <c r="L230" s="34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3"/>
      <c r="Y230" s="19"/>
      <c r="Z230" s="19"/>
      <c r="AA230" s="19"/>
      <c r="AB230" s="19"/>
    </row>
    <row r="231" spans="1:28" x14ac:dyDescent="0.35">
      <c r="A231" s="24"/>
      <c r="B231" s="23"/>
      <c r="C231" s="23"/>
      <c r="D231" s="23"/>
      <c r="E231" s="102"/>
      <c r="F231" s="98" t="s">
        <v>715</v>
      </c>
      <c r="G231" s="100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3"/>
      <c r="Y231" s="19"/>
      <c r="Z231" s="19"/>
      <c r="AA231" s="19"/>
      <c r="AB231" s="19"/>
    </row>
    <row r="232" spans="1:28" x14ac:dyDescent="0.35">
      <c r="A232" s="24"/>
      <c r="B232" s="23"/>
      <c r="C232" s="23"/>
      <c r="D232" s="23"/>
      <c r="E232" s="102"/>
      <c r="F232" s="104"/>
      <c r="G232" s="34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3"/>
      <c r="Y232" s="19"/>
      <c r="Z232" s="19"/>
      <c r="AA232" s="19"/>
      <c r="AB232" s="19"/>
    </row>
    <row r="233" spans="1:28" x14ac:dyDescent="0.35">
      <c r="A233" s="24"/>
      <c r="B233" s="23"/>
      <c r="C233" s="23"/>
      <c r="D233" s="23"/>
      <c r="E233" s="102"/>
      <c r="F233" s="104"/>
      <c r="G233" s="34"/>
      <c r="H233" s="34"/>
      <c r="I233" s="34"/>
      <c r="J233" s="34"/>
      <c r="K233" s="34"/>
      <c r="L233" s="34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3"/>
      <c r="Y233" s="19"/>
      <c r="Z233" s="19"/>
      <c r="AA233" s="19"/>
      <c r="AB233" s="19"/>
    </row>
    <row r="234" spans="1:28" x14ac:dyDescent="0.35">
      <c r="A234" s="24"/>
      <c r="B234" s="23"/>
      <c r="C234" s="23"/>
      <c r="D234" s="23"/>
      <c r="E234" s="82"/>
      <c r="F234" s="98" t="s">
        <v>20</v>
      </c>
      <c r="G234" s="98"/>
      <c r="H234" s="99">
        <v>43070</v>
      </c>
      <c r="I234" s="99">
        <v>43435</v>
      </c>
      <c r="J234" s="99">
        <v>43800</v>
      </c>
      <c r="K234" s="99">
        <v>44166</v>
      </c>
      <c r="L234" s="99">
        <v>44531</v>
      </c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3"/>
      <c r="Y234" s="19"/>
      <c r="Z234" s="19"/>
      <c r="AA234" s="19"/>
      <c r="AB234" s="19"/>
    </row>
    <row r="235" spans="1:28" ht="31" x14ac:dyDescent="0.35">
      <c r="A235" s="24"/>
      <c r="B235" s="23"/>
      <c r="C235" s="23"/>
      <c r="D235" s="23"/>
      <c r="E235" s="43" t="s">
        <v>744</v>
      </c>
      <c r="F235" s="98" t="s">
        <v>711</v>
      </c>
      <c r="G235" s="100"/>
      <c r="H235" s="34"/>
      <c r="I235" s="34"/>
      <c r="J235" s="34"/>
      <c r="K235" s="34"/>
      <c r="L235" s="34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3"/>
      <c r="Y235" s="19"/>
      <c r="Z235" s="19"/>
      <c r="AA235" s="19"/>
      <c r="AB235" s="19"/>
    </row>
    <row r="236" spans="1:28" ht="46.5" x14ac:dyDescent="0.35">
      <c r="A236" s="24"/>
      <c r="B236" s="23"/>
      <c r="C236" s="23"/>
      <c r="D236" s="23"/>
      <c r="E236" s="101" t="s">
        <v>694</v>
      </c>
      <c r="F236" s="98" t="s">
        <v>712</v>
      </c>
      <c r="G236" s="100"/>
      <c r="H236" s="34"/>
      <c r="I236" s="34"/>
      <c r="J236" s="34"/>
      <c r="K236" s="34"/>
      <c r="L236" s="34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3"/>
      <c r="Y236" s="19"/>
      <c r="Z236" s="19"/>
      <c r="AA236" s="19"/>
      <c r="AB236" s="19"/>
    </row>
    <row r="237" spans="1:28" ht="16.75" customHeight="1" x14ac:dyDescent="0.35">
      <c r="A237" s="24"/>
      <c r="B237" s="23"/>
      <c r="C237" s="23"/>
      <c r="D237" s="23"/>
      <c r="E237" s="101" t="s">
        <v>694</v>
      </c>
      <c r="F237" s="98" t="s">
        <v>713</v>
      </c>
      <c r="G237" s="100"/>
      <c r="H237" s="34"/>
      <c r="I237" s="34"/>
      <c r="J237" s="34"/>
      <c r="K237" s="34"/>
      <c r="L237" s="34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3"/>
      <c r="Y237" s="19"/>
      <c r="Z237" s="19"/>
      <c r="AA237" s="19"/>
      <c r="AB237" s="19"/>
    </row>
    <row r="238" spans="1:28" ht="46.5" x14ac:dyDescent="0.35">
      <c r="A238" s="24"/>
      <c r="B238" s="23"/>
      <c r="C238" s="23"/>
      <c r="D238" s="23"/>
      <c r="E238" s="101" t="s">
        <v>694</v>
      </c>
      <c r="F238" s="98" t="s">
        <v>714</v>
      </c>
      <c r="G238" s="100"/>
      <c r="H238" s="34"/>
      <c r="I238" s="34"/>
      <c r="J238" s="34"/>
      <c r="K238" s="34"/>
      <c r="L238" s="34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3"/>
      <c r="Y238" s="19"/>
      <c r="Z238" s="19"/>
      <c r="AA238" s="19"/>
      <c r="AB238" s="19"/>
    </row>
    <row r="239" spans="1:28" x14ac:dyDescent="0.35">
      <c r="A239" s="24"/>
      <c r="B239" s="23"/>
      <c r="C239" s="23"/>
      <c r="D239" s="23"/>
      <c r="E239" s="102"/>
      <c r="F239" s="98" t="s">
        <v>715</v>
      </c>
      <c r="G239" s="100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3"/>
      <c r="Y239" s="19"/>
      <c r="Z239" s="19"/>
      <c r="AA239" s="19"/>
      <c r="AB239" s="19"/>
    </row>
    <row r="240" spans="1:28" x14ac:dyDescent="0.35">
      <c r="A240" s="24"/>
      <c r="B240" s="23"/>
      <c r="C240" s="23"/>
      <c r="D240" s="23"/>
      <c r="E240" s="102"/>
      <c r="F240" s="104"/>
      <c r="G240" s="34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3"/>
      <c r="Y240" s="19"/>
      <c r="Z240" s="19"/>
      <c r="AA240" s="19"/>
      <c r="AB240" s="19"/>
    </row>
    <row r="241" spans="1:28" x14ac:dyDescent="0.35">
      <c r="A241" s="24"/>
      <c r="B241" s="23"/>
      <c r="C241" s="23"/>
      <c r="D241" s="23"/>
      <c r="E241" s="102"/>
      <c r="F241" s="104"/>
      <c r="G241" s="34"/>
      <c r="H241" s="34"/>
      <c r="I241" s="34"/>
      <c r="J241" s="34"/>
      <c r="K241" s="34"/>
      <c r="L241" s="34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3"/>
      <c r="Y241" s="19"/>
      <c r="Z241" s="19"/>
      <c r="AA241" s="19"/>
      <c r="AB241" s="19"/>
    </row>
    <row r="242" spans="1:28" x14ac:dyDescent="0.35">
      <c r="A242" s="24"/>
      <c r="B242" s="23"/>
      <c r="C242" s="23"/>
      <c r="D242" s="23"/>
      <c r="E242" s="102"/>
      <c r="F242" s="98" t="s">
        <v>20</v>
      </c>
      <c r="G242" s="98"/>
      <c r="H242" s="99">
        <v>43070</v>
      </c>
      <c r="I242" s="99">
        <v>43435</v>
      </c>
      <c r="J242" s="99">
        <v>43800</v>
      </c>
      <c r="K242" s="99">
        <v>44166</v>
      </c>
      <c r="L242" s="99">
        <v>44531</v>
      </c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3"/>
      <c r="Y242" s="19"/>
      <c r="Z242" s="19"/>
      <c r="AA242" s="19"/>
      <c r="AB242" s="19"/>
    </row>
    <row r="243" spans="1:28" ht="46.5" x14ac:dyDescent="0.35">
      <c r="A243" s="24"/>
      <c r="B243" s="23"/>
      <c r="C243" s="23"/>
      <c r="D243" s="23"/>
      <c r="E243" s="43" t="s">
        <v>745</v>
      </c>
      <c r="F243" s="98" t="s">
        <v>711</v>
      </c>
      <c r="G243" s="100"/>
      <c r="H243" s="34"/>
      <c r="I243" s="34"/>
      <c r="J243" s="34"/>
      <c r="K243" s="34"/>
      <c r="L243" s="34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3"/>
      <c r="Y243" s="19"/>
      <c r="Z243" s="19"/>
      <c r="AA243" s="19"/>
      <c r="AB243" s="19"/>
    </row>
    <row r="244" spans="1:28" ht="31" x14ac:dyDescent="0.35">
      <c r="A244" s="24"/>
      <c r="B244" s="23"/>
      <c r="C244" s="23"/>
      <c r="D244" s="23"/>
      <c r="E244" s="101" t="s">
        <v>692</v>
      </c>
      <c r="F244" s="98" t="s">
        <v>712</v>
      </c>
      <c r="G244" s="100"/>
      <c r="H244" s="34"/>
      <c r="I244" s="34"/>
      <c r="J244" s="34"/>
      <c r="K244" s="34"/>
      <c r="L244" s="34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3"/>
      <c r="Y244" s="19"/>
      <c r="Z244" s="19"/>
      <c r="AA244" s="19"/>
      <c r="AB244" s="19"/>
    </row>
    <row r="245" spans="1:28" ht="14.4" customHeight="1" x14ac:dyDescent="0.35">
      <c r="A245" s="24"/>
      <c r="B245" s="23"/>
      <c r="C245" s="23"/>
      <c r="D245" s="23"/>
      <c r="E245" s="101" t="s">
        <v>692</v>
      </c>
      <c r="F245" s="98" t="s">
        <v>713</v>
      </c>
      <c r="G245" s="100"/>
      <c r="H245" s="34"/>
      <c r="I245" s="34"/>
      <c r="J245" s="34"/>
      <c r="K245" s="34"/>
      <c r="L245" s="34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3"/>
      <c r="Y245" s="19"/>
      <c r="Z245" s="19"/>
      <c r="AA245" s="19"/>
      <c r="AB245" s="19"/>
    </row>
    <row r="246" spans="1:28" ht="31" x14ac:dyDescent="0.35">
      <c r="A246" s="24"/>
      <c r="B246" s="23"/>
      <c r="C246" s="23"/>
      <c r="D246" s="23"/>
      <c r="E246" s="101" t="s">
        <v>692</v>
      </c>
      <c r="F246" s="98" t="s">
        <v>714</v>
      </c>
      <c r="G246" s="100"/>
      <c r="H246" s="34"/>
      <c r="I246" s="34"/>
      <c r="J246" s="34"/>
      <c r="K246" s="34"/>
      <c r="L246" s="34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3"/>
      <c r="Y246" s="19"/>
      <c r="Z246" s="19"/>
      <c r="AA246" s="19"/>
      <c r="AB246" s="19"/>
    </row>
    <row r="247" spans="1:28" x14ac:dyDescent="0.35">
      <c r="A247" s="24"/>
      <c r="B247" s="23"/>
      <c r="C247" s="23"/>
      <c r="D247" s="23"/>
      <c r="E247" s="82"/>
      <c r="F247" s="98" t="s">
        <v>715</v>
      </c>
      <c r="G247" s="100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3"/>
      <c r="Y247" s="19"/>
      <c r="Z247" s="19"/>
      <c r="AA247" s="19"/>
      <c r="AB247" s="19"/>
    </row>
    <row r="248" spans="1:28" x14ac:dyDescent="0.35">
      <c r="A248" s="24"/>
      <c r="B248" s="23"/>
      <c r="C248" s="23"/>
      <c r="D248" s="23"/>
      <c r="E248" s="82"/>
      <c r="F248" s="104"/>
      <c r="G248" s="34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3"/>
      <c r="Y248" s="19"/>
      <c r="Z248" s="19"/>
      <c r="AA248" s="19"/>
      <c r="AB248" s="19"/>
    </row>
    <row r="249" spans="1:28" x14ac:dyDescent="0.35">
      <c r="A249" s="24"/>
      <c r="B249" s="23"/>
      <c r="C249" s="23"/>
      <c r="D249" s="23"/>
      <c r="E249" s="8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3"/>
      <c r="Y249" s="19"/>
      <c r="Z249" s="19"/>
      <c r="AA249" s="19"/>
      <c r="AB249" s="19"/>
    </row>
    <row r="250" spans="1:28" x14ac:dyDescent="0.35">
      <c r="A250" s="24"/>
      <c r="B250" s="23"/>
      <c r="C250" s="23"/>
      <c r="D250" s="23"/>
      <c r="E250" s="82"/>
      <c r="F250" s="98" t="s">
        <v>20</v>
      </c>
      <c r="G250" s="98"/>
      <c r="H250" s="99">
        <v>43070</v>
      </c>
      <c r="I250" s="99">
        <v>43435</v>
      </c>
      <c r="J250" s="99">
        <v>43800</v>
      </c>
      <c r="K250" s="99">
        <v>44166</v>
      </c>
      <c r="L250" s="99">
        <v>44531</v>
      </c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3"/>
      <c r="Y250" s="19"/>
      <c r="Z250" s="19"/>
      <c r="AA250" s="19"/>
      <c r="AB250" s="19"/>
    </row>
    <row r="251" spans="1:28" ht="31" x14ac:dyDescent="0.35">
      <c r="A251" s="24"/>
      <c r="B251" s="23"/>
      <c r="C251" s="23"/>
      <c r="D251" s="23"/>
      <c r="E251" s="43" t="s">
        <v>746</v>
      </c>
      <c r="F251" s="98" t="s">
        <v>711</v>
      </c>
      <c r="G251" s="100"/>
      <c r="H251" s="34"/>
      <c r="I251" s="34"/>
      <c r="J251" s="34"/>
      <c r="K251" s="34"/>
      <c r="L251" s="34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3"/>
      <c r="Y251" s="19"/>
      <c r="Z251" s="19"/>
      <c r="AA251" s="19"/>
      <c r="AB251" s="19"/>
    </row>
    <row r="252" spans="1:28" ht="31" x14ac:dyDescent="0.35">
      <c r="A252" s="24"/>
      <c r="B252" s="23"/>
      <c r="C252" s="23"/>
      <c r="D252" s="23"/>
      <c r="E252" s="101" t="s">
        <v>696</v>
      </c>
      <c r="F252" s="98" t="s">
        <v>712</v>
      </c>
      <c r="G252" s="100"/>
      <c r="H252" s="34"/>
      <c r="I252" s="34"/>
      <c r="J252" s="34"/>
      <c r="K252" s="34"/>
      <c r="L252" s="34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3"/>
      <c r="Y252" s="19"/>
      <c r="Z252" s="19"/>
      <c r="AA252" s="19"/>
      <c r="AB252" s="19"/>
    </row>
    <row r="253" spans="1:28" ht="14.4" customHeight="1" x14ac:dyDescent="0.35">
      <c r="A253" s="24"/>
      <c r="B253" s="23"/>
      <c r="C253" s="23"/>
      <c r="D253" s="23"/>
      <c r="E253" s="101" t="s">
        <v>696</v>
      </c>
      <c r="F253" s="98" t="s">
        <v>713</v>
      </c>
      <c r="G253" s="100"/>
      <c r="H253" s="34"/>
      <c r="I253" s="34"/>
      <c r="J253" s="34"/>
      <c r="K253" s="34"/>
      <c r="L253" s="34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3"/>
      <c r="Y253" s="19"/>
      <c r="Z253" s="19"/>
      <c r="AA253" s="19"/>
      <c r="AB253" s="19"/>
    </row>
    <row r="254" spans="1:28" ht="31" x14ac:dyDescent="0.35">
      <c r="A254" s="24"/>
      <c r="B254" s="23"/>
      <c r="C254" s="23"/>
      <c r="D254" s="23"/>
      <c r="E254" s="101" t="s">
        <v>696</v>
      </c>
      <c r="F254" s="98" t="s">
        <v>714</v>
      </c>
      <c r="G254" s="100"/>
      <c r="H254" s="34"/>
      <c r="I254" s="34"/>
      <c r="J254" s="34"/>
      <c r="K254" s="34"/>
      <c r="L254" s="34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3"/>
      <c r="Y254" s="19"/>
      <c r="Z254" s="19"/>
      <c r="AA254" s="19"/>
      <c r="AB254" s="19"/>
    </row>
    <row r="255" spans="1:28" x14ac:dyDescent="0.35">
      <c r="A255" s="24"/>
      <c r="B255" s="23"/>
      <c r="C255" s="23"/>
      <c r="D255" s="23"/>
      <c r="E255" s="82"/>
      <c r="F255" s="98" t="s">
        <v>715</v>
      </c>
      <c r="G255" s="100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3"/>
      <c r="Y255" s="19"/>
      <c r="Z255" s="19"/>
      <c r="AA255" s="19"/>
      <c r="AB255" s="19"/>
    </row>
    <row r="256" spans="1:28" x14ac:dyDescent="0.35">
      <c r="A256" s="24"/>
      <c r="B256" s="23"/>
      <c r="C256" s="23"/>
      <c r="D256" s="23"/>
      <c r="E256" s="8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3"/>
      <c r="Y256" s="19"/>
      <c r="Z256" s="19"/>
      <c r="AA256" s="19"/>
      <c r="AB256" s="19"/>
    </row>
    <row r="257" spans="1:28" x14ac:dyDescent="0.35">
      <c r="A257" s="24"/>
      <c r="B257" s="23"/>
      <c r="C257" s="23"/>
      <c r="D257" s="23"/>
      <c r="E257" s="8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3"/>
      <c r="Y257" s="19"/>
      <c r="Z257" s="19"/>
      <c r="AA257" s="19"/>
      <c r="AB257" s="19"/>
    </row>
    <row r="258" spans="1:28" x14ac:dyDescent="0.35">
      <c r="A258" s="24"/>
      <c r="B258" s="23"/>
      <c r="C258" s="23"/>
      <c r="D258" s="23"/>
      <c r="E258" s="82"/>
      <c r="F258" s="98" t="s">
        <v>20</v>
      </c>
      <c r="G258" s="98"/>
      <c r="H258" s="99">
        <v>43070</v>
      </c>
      <c r="I258" s="99">
        <v>43435</v>
      </c>
      <c r="J258" s="99">
        <v>43800</v>
      </c>
      <c r="K258" s="99">
        <v>44166</v>
      </c>
      <c r="L258" s="99">
        <v>44531</v>
      </c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3"/>
      <c r="Y258" s="19"/>
      <c r="Z258" s="19"/>
      <c r="AA258" s="19"/>
      <c r="AB258" s="19"/>
    </row>
    <row r="259" spans="1:28" x14ac:dyDescent="0.35">
      <c r="A259" s="24"/>
      <c r="B259" s="23"/>
      <c r="C259" s="23"/>
      <c r="D259" s="23"/>
      <c r="E259" s="43" t="s">
        <v>747</v>
      </c>
      <c r="F259" s="98" t="s">
        <v>711</v>
      </c>
      <c r="G259" s="100"/>
      <c r="H259" s="34"/>
      <c r="I259" s="34"/>
      <c r="J259" s="34"/>
      <c r="K259" s="34"/>
      <c r="L259" s="34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3"/>
      <c r="Y259" s="19"/>
      <c r="Z259" s="19"/>
      <c r="AA259" s="19"/>
      <c r="AB259" s="19"/>
    </row>
    <row r="260" spans="1:28" ht="31" x14ac:dyDescent="0.35">
      <c r="A260" s="24"/>
      <c r="B260" s="23"/>
      <c r="C260" s="23"/>
      <c r="D260" s="23"/>
      <c r="E260" s="101" t="s">
        <v>695</v>
      </c>
      <c r="F260" s="98" t="s">
        <v>712</v>
      </c>
      <c r="G260" s="100"/>
      <c r="H260" s="34"/>
      <c r="I260" s="34"/>
      <c r="J260" s="34"/>
      <c r="K260" s="34"/>
      <c r="L260" s="34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3"/>
      <c r="Y260" s="19"/>
      <c r="Z260" s="19"/>
      <c r="AA260" s="19"/>
      <c r="AB260" s="19"/>
    </row>
    <row r="261" spans="1:28" ht="31" x14ac:dyDescent="0.35">
      <c r="A261" s="24"/>
      <c r="B261" s="23"/>
      <c r="C261" s="23"/>
      <c r="D261" s="23"/>
      <c r="E261" s="101" t="s">
        <v>695</v>
      </c>
      <c r="F261" s="98" t="s">
        <v>713</v>
      </c>
      <c r="G261" s="100"/>
      <c r="H261" s="34"/>
      <c r="I261" s="34"/>
      <c r="J261" s="34"/>
      <c r="K261" s="34"/>
      <c r="L261" s="34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3"/>
      <c r="Y261" s="19"/>
      <c r="Z261" s="19"/>
      <c r="AA261" s="19"/>
      <c r="AB261" s="19"/>
    </row>
    <row r="262" spans="1:28" ht="31" x14ac:dyDescent="0.35">
      <c r="A262" s="24"/>
      <c r="B262" s="23"/>
      <c r="C262" s="23"/>
      <c r="D262" s="23"/>
      <c r="E262" s="101" t="s">
        <v>695</v>
      </c>
      <c r="F262" s="98" t="s">
        <v>714</v>
      </c>
      <c r="G262" s="100"/>
      <c r="H262" s="34"/>
      <c r="I262" s="34"/>
      <c r="J262" s="34"/>
      <c r="K262" s="34"/>
      <c r="L262" s="34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3"/>
      <c r="Y262" s="19"/>
      <c r="Z262" s="19"/>
      <c r="AA262" s="19"/>
      <c r="AB262" s="19"/>
    </row>
    <row r="263" spans="1:28" x14ac:dyDescent="0.35">
      <c r="A263" s="24"/>
      <c r="B263" s="23"/>
      <c r="C263" s="23"/>
      <c r="D263" s="23"/>
      <c r="E263" s="101"/>
      <c r="F263" s="98" t="s">
        <v>715</v>
      </c>
      <c r="G263" s="100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3"/>
      <c r="Y263" s="19"/>
      <c r="Z263" s="19"/>
      <c r="AA263" s="19"/>
      <c r="AB263" s="19"/>
    </row>
    <row r="264" spans="1:28" x14ac:dyDescent="0.35">
      <c r="A264" s="24"/>
      <c r="B264" s="23"/>
      <c r="C264" s="23"/>
      <c r="D264" s="23"/>
      <c r="E264" s="101"/>
      <c r="F264" s="104"/>
      <c r="G264" s="34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3"/>
      <c r="Y264" s="19"/>
      <c r="Z264" s="19"/>
      <c r="AA264" s="19"/>
      <c r="AB264" s="19"/>
    </row>
    <row r="265" spans="1:28" x14ac:dyDescent="0.35">
      <c r="A265" s="24"/>
      <c r="B265" s="23"/>
      <c r="C265" s="23"/>
      <c r="D265" s="23"/>
      <c r="E265" s="101"/>
      <c r="F265" s="104"/>
      <c r="G265" s="34"/>
      <c r="H265" s="34"/>
      <c r="I265" s="34"/>
      <c r="J265" s="34"/>
      <c r="K265" s="34"/>
      <c r="L265" s="34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3"/>
      <c r="Y265" s="19"/>
      <c r="Z265" s="19"/>
      <c r="AA265" s="19"/>
      <c r="AB265" s="19"/>
    </row>
    <row r="266" spans="1:28" x14ac:dyDescent="0.35">
      <c r="A266" s="24"/>
      <c r="B266" s="23"/>
      <c r="C266" s="23"/>
      <c r="D266" s="23"/>
      <c r="E266" s="101"/>
      <c r="F266" s="98" t="s">
        <v>20</v>
      </c>
      <c r="G266" s="98"/>
      <c r="H266" s="99">
        <v>43070</v>
      </c>
      <c r="I266" s="99">
        <v>43435</v>
      </c>
      <c r="J266" s="99">
        <v>43800</v>
      </c>
      <c r="K266" s="99">
        <v>44166</v>
      </c>
      <c r="L266" s="99">
        <v>44531</v>
      </c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3"/>
      <c r="Y266" s="19"/>
      <c r="Z266" s="19"/>
      <c r="AA266" s="19"/>
      <c r="AB266" s="19"/>
    </row>
    <row r="267" spans="1:28" x14ac:dyDescent="0.35">
      <c r="A267" s="24"/>
      <c r="B267" s="23"/>
      <c r="C267" s="23"/>
      <c r="D267" s="23"/>
      <c r="E267" s="43" t="s">
        <v>748</v>
      </c>
      <c r="F267" s="98" t="s">
        <v>711</v>
      </c>
      <c r="G267" s="100"/>
      <c r="H267" s="34"/>
      <c r="I267" s="34"/>
      <c r="J267" s="34"/>
      <c r="K267" s="34"/>
      <c r="L267" s="34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3"/>
      <c r="Y267" s="19"/>
      <c r="Z267" s="19"/>
      <c r="AA267" s="19"/>
      <c r="AB267" s="19"/>
    </row>
    <row r="268" spans="1:28" ht="31" x14ac:dyDescent="0.35">
      <c r="A268" s="24"/>
      <c r="B268" s="23"/>
      <c r="C268" s="23"/>
      <c r="D268" s="23"/>
      <c r="E268" s="101" t="s">
        <v>662</v>
      </c>
      <c r="F268" s="98" t="s">
        <v>712</v>
      </c>
      <c r="G268" s="100"/>
      <c r="H268" s="34"/>
      <c r="I268" s="34"/>
      <c r="J268" s="34"/>
      <c r="K268" s="34"/>
      <c r="L268" s="34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3"/>
      <c r="Y268" s="19"/>
      <c r="Z268" s="19"/>
      <c r="AA268" s="19"/>
      <c r="AB268" s="19"/>
    </row>
    <row r="269" spans="1:28" ht="14.4" customHeight="1" x14ac:dyDescent="0.35">
      <c r="A269" s="24"/>
      <c r="B269" s="23"/>
      <c r="C269" s="23"/>
      <c r="D269" s="23"/>
      <c r="E269" s="101" t="s">
        <v>662</v>
      </c>
      <c r="F269" s="98" t="s">
        <v>713</v>
      </c>
      <c r="G269" s="100"/>
      <c r="H269" s="34"/>
      <c r="I269" s="34"/>
      <c r="J269" s="34"/>
      <c r="K269" s="34"/>
      <c r="L269" s="34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3"/>
      <c r="Y269" s="19"/>
      <c r="Z269" s="19"/>
      <c r="AA269" s="19"/>
      <c r="AB269" s="19"/>
    </row>
    <row r="270" spans="1:28" ht="31" x14ac:dyDescent="0.35">
      <c r="A270" s="24"/>
      <c r="B270" s="23"/>
      <c r="C270" s="23"/>
      <c r="D270" s="23"/>
      <c r="E270" s="101" t="s">
        <v>662</v>
      </c>
      <c r="F270" s="98" t="s">
        <v>714</v>
      </c>
      <c r="G270" s="100"/>
      <c r="H270" s="34"/>
      <c r="I270" s="34"/>
      <c r="J270" s="34"/>
      <c r="K270" s="34"/>
      <c r="L270" s="34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3"/>
      <c r="Y270" s="19"/>
      <c r="Z270" s="19"/>
      <c r="AA270" s="19"/>
      <c r="AB270" s="19"/>
    </row>
    <row r="271" spans="1:28" x14ac:dyDescent="0.35">
      <c r="A271" s="24"/>
      <c r="B271" s="23"/>
      <c r="C271" s="23"/>
      <c r="D271" s="23"/>
      <c r="E271" s="82"/>
      <c r="F271" s="98" t="s">
        <v>715</v>
      </c>
      <c r="G271" s="100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3"/>
      <c r="Y271" s="19"/>
      <c r="Z271" s="19"/>
      <c r="AA271" s="19"/>
      <c r="AB271" s="19"/>
    </row>
    <row r="272" spans="1:28" x14ac:dyDescent="0.35">
      <c r="A272" s="24"/>
      <c r="B272" s="23"/>
      <c r="C272" s="23"/>
      <c r="D272" s="23"/>
      <c r="E272" s="8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3"/>
      <c r="Y272" s="19"/>
      <c r="Z272" s="19"/>
      <c r="AA272" s="19"/>
      <c r="AB272" s="19"/>
    </row>
    <row r="273" spans="1:28" x14ac:dyDescent="0.35">
      <c r="A273" s="24"/>
      <c r="B273" s="23"/>
      <c r="C273" s="23"/>
      <c r="D273" s="23"/>
      <c r="E273" s="8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3"/>
      <c r="Y273" s="19"/>
      <c r="Z273" s="19"/>
      <c r="AA273" s="19"/>
      <c r="AB273" s="19"/>
    </row>
    <row r="274" spans="1:28" x14ac:dyDescent="0.35">
      <c r="A274" s="24"/>
      <c r="B274" s="23"/>
      <c r="C274" s="23"/>
      <c r="D274" s="23"/>
      <c r="E274" s="82"/>
      <c r="F274" s="98" t="s">
        <v>20</v>
      </c>
      <c r="G274" s="98"/>
      <c r="H274" s="99">
        <v>43070</v>
      </c>
      <c r="I274" s="99">
        <v>43435</v>
      </c>
      <c r="J274" s="99">
        <v>43800</v>
      </c>
      <c r="K274" s="99">
        <v>44166</v>
      </c>
      <c r="L274" s="99">
        <v>44531</v>
      </c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3"/>
      <c r="Y274" s="19"/>
      <c r="Z274" s="19"/>
      <c r="AA274" s="19"/>
      <c r="AB274" s="19"/>
    </row>
    <row r="275" spans="1:28" ht="31" x14ac:dyDescent="0.35">
      <c r="A275" s="24"/>
      <c r="B275" s="23"/>
      <c r="C275" s="23"/>
      <c r="D275" s="23"/>
      <c r="E275" s="43" t="s">
        <v>749</v>
      </c>
      <c r="F275" s="98" t="s">
        <v>711</v>
      </c>
      <c r="G275" s="100"/>
      <c r="H275" s="34"/>
      <c r="I275" s="34"/>
      <c r="J275" s="34"/>
      <c r="K275" s="34"/>
      <c r="L275" s="34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3"/>
      <c r="Y275" s="19"/>
      <c r="Z275" s="19"/>
      <c r="AA275" s="19"/>
      <c r="AB275" s="19"/>
    </row>
    <row r="276" spans="1:28" ht="31" x14ac:dyDescent="0.35">
      <c r="A276" s="24"/>
      <c r="B276" s="23"/>
      <c r="C276" s="23"/>
      <c r="D276" s="23"/>
      <c r="E276" s="101" t="s">
        <v>663</v>
      </c>
      <c r="F276" s="98" t="s">
        <v>712</v>
      </c>
      <c r="G276" s="100"/>
      <c r="H276" s="34"/>
      <c r="I276" s="34"/>
      <c r="J276" s="34"/>
      <c r="K276" s="34"/>
      <c r="L276" s="34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3"/>
      <c r="Y276" s="19"/>
      <c r="Z276" s="19"/>
      <c r="AA276" s="19"/>
      <c r="AB276" s="19"/>
    </row>
    <row r="277" spans="1:28" ht="14.4" customHeight="1" x14ac:dyDescent="0.35">
      <c r="A277" s="24"/>
      <c r="B277" s="23"/>
      <c r="C277" s="23"/>
      <c r="D277" s="23"/>
      <c r="E277" s="101" t="s">
        <v>663</v>
      </c>
      <c r="F277" s="98" t="s">
        <v>713</v>
      </c>
      <c r="G277" s="100"/>
      <c r="H277" s="34"/>
      <c r="I277" s="34"/>
      <c r="J277" s="34"/>
      <c r="K277" s="34"/>
      <c r="L277" s="34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3"/>
      <c r="Y277" s="19"/>
      <c r="Z277" s="19"/>
      <c r="AA277" s="19"/>
      <c r="AB277" s="19"/>
    </row>
    <row r="278" spans="1:28" ht="31" x14ac:dyDescent="0.35">
      <c r="A278" s="24"/>
      <c r="B278" s="23"/>
      <c r="C278" s="23"/>
      <c r="D278" s="23"/>
      <c r="E278" s="101" t="s">
        <v>663</v>
      </c>
      <c r="F278" s="98" t="s">
        <v>714</v>
      </c>
      <c r="G278" s="100"/>
      <c r="H278" s="34"/>
      <c r="I278" s="34"/>
      <c r="J278" s="34"/>
      <c r="K278" s="34"/>
      <c r="L278" s="34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3"/>
      <c r="Y278" s="19"/>
      <c r="Z278" s="19"/>
      <c r="AA278" s="19"/>
      <c r="AB278" s="19"/>
    </row>
    <row r="279" spans="1:28" x14ac:dyDescent="0.35">
      <c r="A279" s="24"/>
      <c r="B279" s="23"/>
      <c r="C279" s="23"/>
      <c r="D279" s="23"/>
      <c r="E279" s="82"/>
      <c r="F279" s="98" t="s">
        <v>715</v>
      </c>
      <c r="G279" s="100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3"/>
      <c r="Y279" s="19"/>
      <c r="Z279" s="19"/>
      <c r="AA279" s="19"/>
      <c r="AB279" s="19"/>
    </row>
    <row r="280" spans="1:28" x14ac:dyDescent="0.35">
      <c r="A280" s="24"/>
      <c r="B280" s="23"/>
      <c r="C280" s="23"/>
      <c r="D280" s="23"/>
      <c r="E280" s="8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3"/>
      <c r="Y280" s="19"/>
      <c r="Z280" s="19"/>
      <c r="AA280" s="19"/>
      <c r="AB280" s="19"/>
    </row>
    <row r="281" spans="1:28" x14ac:dyDescent="0.35">
      <c r="A281" s="24"/>
      <c r="B281" s="23"/>
      <c r="C281" s="23"/>
      <c r="D281" s="23"/>
      <c r="E281" s="8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3"/>
      <c r="Y281" s="19"/>
      <c r="Z281" s="19"/>
      <c r="AA281" s="19"/>
      <c r="AB281" s="19"/>
    </row>
    <row r="282" spans="1:28" x14ac:dyDescent="0.35">
      <c r="A282" s="24"/>
      <c r="B282" s="23"/>
      <c r="C282" s="23"/>
      <c r="D282" s="23"/>
      <c r="E282" s="82"/>
      <c r="F282" s="98" t="s">
        <v>20</v>
      </c>
      <c r="G282" s="98"/>
      <c r="H282" s="99">
        <v>43070</v>
      </c>
      <c r="I282" s="99">
        <v>43435</v>
      </c>
      <c r="J282" s="99">
        <v>43800</v>
      </c>
      <c r="K282" s="99">
        <v>44166</v>
      </c>
      <c r="L282" s="99">
        <v>44531</v>
      </c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3"/>
      <c r="Y282" s="19"/>
      <c r="Z282" s="19"/>
      <c r="AA282" s="19"/>
      <c r="AB282" s="19"/>
    </row>
    <row r="283" spans="1:28" ht="46.5" x14ac:dyDescent="0.35">
      <c r="A283" s="24"/>
      <c r="B283" s="23"/>
      <c r="C283" s="23"/>
      <c r="D283" s="23"/>
      <c r="E283" s="43" t="s">
        <v>750</v>
      </c>
      <c r="F283" s="98" t="s">
        <v>711</v>
      </c>
      <c r="G283" s="100"/>
      <c r="H283" s="34"/>
      <c r="I283" s="34"/>
      <c r="J283" s="34"/>
      <c r="K283" s="34"/>
      <c r="L283" s="34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3"/>
      <c r="Y283" s="19"/>
      <c r="Z283" s="19"/>
      <c r="AA283" s="19"/>
      <c r="AB283" s="19"/>
    </row>
    <row r="284" spans="1:28" ht="31" x14ac:dyDescent="0.35">
      <c r="A284" s="24"/>
      <c r="B284" s="23"/>
      <c r="C284" s="23"/>
      <c r="D284" s="23"/>
      <c r="E284" s="101" t="s">
        <v>664</v>
      </c>
      <c r="F284" s="98" t="s">
        <v>712</v>
      </c>
      <c r="G284" s="100"/>
      <c r="H284" s="34"/>
      <c r="I284" s="34"/>
      <c r="J284" s="34"/>
      <c r="K284" s="34"/>
      <c r="L284" s="34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3"/>
      <c r="Y284" s="19"/>
      <c r="Z284" s="19"/>
      <c r="AA284" s="19"/>
      <c r="AB284" s="19"/>
    </row>
    <row r="285" spans="1:28" ht="14.4" customHeight="1" x14ac:dyDescent="0.35">
      <c r="A285" s="24"/>
      <c r="B285" s="23"/>
      <c r="C285" s="23"/>
      <c r="D285" s="23"/>
      <c r="E285" s="101" t="s">
        <v>664</v>
      </c>
      <c r="F285" s="98" t="s">
        <v>713</v>
      </c>
      <c r="G285" s="100"/>
      <c r="H285" s="34"/>
      <c r="I285" s="34"/>
      <c r="J285" s="34"/>
      <c r="K285" s="34"/>
      <c r="L285" s="34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3"/>
      <c r="Y285" s="19"/>
      <c r="Z285" s="19"/>
      <c r="AA285" s="19"/>
      <c r="AB285" s="19"/>
    </row>
    <row r="286" spans="1:28" ht="31" x14ac:dyDescent="0.35">
      <c r="A286" s="24"/>
      <c r="B286" s="23"/>
      <c r="C286" s="23"/>
      <c r="D286" s="23"/>
      <c r="E286" s="101" t="s">
        <v>664</v>
      </c>
      <c r="F286" s="98" t="s">
        <v>714</v>
      </c>
      <c r="G286" s="100"/>
      <c r="H286" s="34"/>
      <c r="I286" s="34"/>
      <c r="J286" s="34"/>
      <c r="K286" s="34"/>
      <c r="L286" s="34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3"/>
      <c r="Y286" s="19"/>
      <c r="Z286" s="19"/>
      <c r="AA286" s="19"/>
      <c r="AB286" s="19"/>
    </row>
    <row r="287" spans="1:28" x14ac:dyDescent="0.35">
      <c r="A287" s="24"/>
      <c r="B287" s="23"/>
      <c r="C287" s="23"/>
      <c r="D287" s="23"/>
      <c r="E287" s="82"/>
      <c r="F287" s="98" t="s">
        <v>715</v>
      </c>
      <c r="G287" s="100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3"/>
      <c r="Y287" s="19"/>
      <c r="Z287" s="19"/>
      <c r="AA287" s="19"/>
      <c r="AB287" s="19"/>
    </row>
    <row r="288" spans="1:28" x14ac:dyDescent="0.35">
      <c r="A288" s="24"/>
      <c r="B288" s="23"/>
      <c r="C288" s="23"/>
      <c r="D288" s="23"/>
      <c r="E288" s="8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3"/>
      <c r="Y288" s="19"/>
      <c r="Z288" s="19"/>
      <c r="AA288" s="19"/>
      <c r="AB288" s="19"/>
    </row>
    <row r="289" spans="1:28" x14ac:dyDescent="0.35">
      <c r="A289" s="24"/>
      <c r="B289" s="23"/>
      <c r="C289" s="23"/>
      <c r="D289" s="23"/>
      <c r="E289" s="8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3"/>
      <c r="Y289" s="19"/>
      <c r="Z289" s="19"/>
      <c r="AA289" s="19"/>
      <c r="AB289" s="19"/>
    </row>
    <row r="290" spans="1:28" x14ac:dyDescent="0.35">
      <c r="A290" s="24"/>
      <c r="B290" s="23"/>
      <c r="C290" s="23"/>
      <c r="D290" s="23"/>
      <c r="E290" s="82"/>
      <c r="F290" s="98" t="s">
        <v>20</v>
      </c>
      <c r="G290" s="98"/>
      <c r="H290" s="99">
        <v>43070</v>
      </c>
      <c r="I290" s="99">
        <v>43435</v>
      </c>
      <c r="J290" s="99">
        <v>43800</v>
      </c>
      <c r="K290" s="99">
        <v>44166</v>
      </c>
      <c r="L290" s="99">
        <v>44531</v>
      </c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3"/>
      <c r="Y290" s="19"/>
      <c r="Z290" s="19"/>
      <c r="AA290" s="19"/>
      <c r="AB290" s="19"/>
    </row>
    <row r="291" spans="1:28" ht="31" x14ac:dyDescent="0.35">
      <c r="A291" s="24"/>
      <c r="B291" s="23"/>
      <c r="C291" s="23"/>
      <c r="D291" s="23"/>
      <c r="E291" s="43" t="s">
        <v>751</v>
      </c>
      <c r="F291" s="98" t="s">
        <v>711</v>
      </c>
      <c r="G291" s="100"/>
      <c r="H291" s="34"/>
      <c r="I291" s="34"/>
      <c r="J291" s="34"/>
      <c r="K291" s="34"/>
      <c r="L291" s="34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3"/>
      <c r="Y291" s="19"/>
      <c r="Z291" s="19"/>
      <c r="AA291" s="19"/>
      <c r="AB291" s="19"/>
    </row>
    <row r="292" spans="1:28" ht="46.5" x14ac:dyDescent="0.35">
      <c r="A292" s="24"/>
      <c r="B292" s="23"/>
      <c r="C292" s="23"/>
      <c r="D292" s="23"/>
      <c r="E292" s="101" t="s">
        <v>665</v>
      </c>
      <c r="F292" s="98" t="s">
        <v>712</v>
      </c>
      <c r="G292" s="100"/>
      <c r="H292" s="34"/>
      <c r="I292" s="34"/>
      <c r="J292" s="34"/>
      <c r="K292" s="34"/>
      <c r="L292" s="34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3"/>
      <c r="Y292" s="19"/>
      <c r="Z292" s="19"/>
      <c r="AA292" s="19"/>
      <c r="AB292" s="19"/>
    </row>
    <row r="293" spans="1:28" ht="14.4" customHeight="1" x14ac:dyDescent="0.35">
      <c r="A293" s="24"/>
      <c r="B293" s="23"/>
      <c r="C293" s="23"/>
      <c r="D293" s="23"/>
      <c r="E293" s="101" t="s">
        <v>665</v>
      </c>
      <c r="F293" s="98" t="s">
        <v>713</v>
      </c>
      <c r="G293" s="100"/>
      <c r="H293" s="34"/>
      <c r="I293" s="34"/>
      <c r="J293" s="34"/>
      <c r="K293" s="34"/>
      <c r="L293" s="34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3"/>
      <c r="Y293" s="19"/>
      <c r="Z293" s="19"/>
      <c r="AA293" s="19"/>
      <c r="AB293" s="19"/>
    </row>
    <row r="294" spans="1:28" ht="46.5" x14ac:dyDescent="0.35">
      <c r="A294" s="24"/>
      <c r="B294" s="23"/>
      <c r="C294" s="23"/>
      <c r="D294" s="23"/>
      <c r="E294" s="101" t="s">
        <v>665</v>
      </c>
      <c r="F294" s="98" t="s">
        <v>714</v>
      </c>
      <c r="G294" s="100"/>
      <c r="H294" s="34"/>
      <c r="I294" s="34"/>
      <c r="J294" s="34"/>
      <c r="K294" s="34"/>
      <c r="L294" s="34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3"/>
      <c r="Y294" s="19"/>
      <c r="Z294" s="19"/>
      <c r="AA294" s="19"/>
      <c r="AB294" s="19"/>
    </row>
    <row r="295" spans="1:28" x14ac:dyDescent="0.35">
      <c r="A295" s="24"/>
      <c r="B295" s="23"/>
      <c r="C295" s="23"/>
      <c r="D295" s="23"/>
      <c r="E295" s="82"/>
      <c r="F295" s="98" t="s">
        <v>715</v>
      </c>
      <c r="G295" s="100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3"/>
      <c r="Y295" s="19"/>
      <c r="Z295" s="19"/>
      <c r="AA295" s="19"/>
      <c r="AB295" s="19"/>
    </row>
    <row r="296" spans="1:28" x14ac:dyDescent="0.35">
      <c r="A296" s="24"/>
      <c r="B296" s="23"/>
      <c r="C296" s="23"/>
      <c r="D296" s="23"/>
      <c r="E296" s="8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3"/>
      <c r="Y296" s="19"/>
      <c r="Z296" s="19"/>
      <c r="AA296" s="19"/>
      <c r="AB296" s="19"/>
    </row>
    <row r="297" spans="1:28" x14ac:dyDescent="0.35">
      <c r="A297" s="24"/>
      <c r="B297" s="23"/>
      <c r="C297" s="23"/>
      <c r="D297" s="23"/>
      <c r="E297" s="8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3"/>
      <c r="Y297" s="19"/>
      <c r="Z297" s="19"/>
      <c r="AA297" s="19"/>
      <c r="AB297" s="19"/>
    </row>
    <row r="298" spans="1:28" x14ac:dyDescent="0.35">
      <c r="A298" s="24"/>
      <c r="B298" s="23"/>
      <c r="C298" s="23"/>
      <c r="D298" s="23"/>
      <c r="E298" s="82"/>
      <c r="F298" s="98" t="s">
        <v>20</v>
      </c>
      <c r="G298" s="98"/>
      <c r="H298" s="99">
        <v>43070</v>
      </c>
      <c r="I298" s="99">
        <v>43435</v>
      </c>
      <c r="J298" s="99">
        <v>43800</v>
      </c>
      <c r="K298" s="99">
        <v>44166</v>
      </c>
      <c r="L298" s="99">
        <v>44531</v>
      </c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3"/>
      <c r="Y298" s="19"/>
      <c r="Z298" s="19"/>
      <c r="AA298" s="19"/>
      <c r="AB298" s="19"/>
    </row>
    <row r="299" spans="1:28" ht="31" x14ac:dyDescent="0.35">
      <c r="A299" s="24"/>
      <c r="B299" s="23"/>
      <c r="C299" s="23"/>
      <c r="D299" s="23"/>
      <c r="E299" s="43" t="s">
        <v>752</v>
      </c>
      <c r="F299" s="98" t="s">
        <v>711</v>
      </c>
      <c r="G299" s="100"/>
      <c r="H299" s="34"/>
      <c r="I299" s="34"/>
      <c r="J299" s="34"/>
      <c r="K299" s="34"/>
      <c r="L299" s="34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3"/>
      <c r="Y299" s="19"/>
      <c r="Z299" s="19"/>
      <c r="AA299" s="19"/>
      <c r="AB299" s="19"/>
    </row>
    <row r="300" spans="1:28" ht="46.5" x14ac:dyDescent="0.35">
      <c r="A300" s="24"/>
      <c r="B300" s="23"/>
      <c r="C300" s="23"/>
      <c r="D300" s="23"/>
      <c r="E300" s="101" t="s">
        <v>666</v>
      </c>
      <c r="F300" s="98" t="s">
        <v>712</v>
      </c>
      <c r="G300" s="100"/>
      <c r="H300" s="34"/>
      <c r="I300" s="34"/>
      <c r="J300" s="34"/>
      <c r="K300" s="34"/>
      <c r="L300" s="34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3"/>
      <c r="Y300" s="19"/>
      <c r="Z300" s="19"/>
      <c r="AA300" s="19"/>
      <c r="AB300" s="19"/>
    </row>
    <row r="301" spans="1:28" ht="46.5" x14ac:dyDescent="0.35">
      <c r="A301" s="24"/>
      <c r="B301" s="23"/>
      <c r="C301" s="23"/>
      <c r="D301" s="23"/>
      <c r="E301" s="101" t="s">
        <v>666</v>
      </c>
      <c r="F301" s="98" t="s">
        <v>713</v>
      </c>
      <c r="G301" s="100"/>
      <c r="H301" s="34"/>
      <c r="I301" s="34"/>
      <c r="J301" s="34"/>
      <c r="K301" s="34"/>
      <c r="L301" s="34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3"/>
      <c r="Y301" s="19"/>
      <c r="Z301" s="19"/>
      <c r="AA301" s="19"/>
      <c r="AB301" s="19"/>
    </row>
    <row r="302" spans="1:28" ht="46.5" x14ac:dyDescent="0.35">
      <c r="A302" s="24"/>
      <c r="B302" s="23"/>
      <c r="C302" s="23"/>
      <c r="D302" s="23"/>
      <c r="E302" s="101" t="s">
        <v>666</v>
      </c>
      <c r="F302" s="98" t="s">
        <v>714</v>
      </c>
      <c r="G302" s="100"/>
      <c r="H302" s="34"/>
      <c r="I302" s="34"/>
      <c r="J302" s="34"/>
      <c r="K302" s="34"/>
      <c r="L302" s="34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3"/>
      <c r="Y302" s="19"/>
      <c r="Z302" s="19"/>
      <c r="AA302" s="19"/>
      <c r="AB302" s="19"/>
    </row>
    <row r="303" spans="1:28" ht="46.5" x14ac:dyDescent="0.35">
      <c r="A303" s="24"/>
      <c r="B303" s="23"/>
      <c r="C303" s="23"/>
      <c r="D303" s="23"/>
      <c r="E303" s="101" t="s">
        <v>666</v>
      </c>
      <c r="F303" s="98" t="s">
        <v>715</v>
      </c>
      <c r="G303" s="100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3"/>
      <c r="Y303" s="19"/>
      <c r="Z303" s="19"/>
      <c r="AA303" s="19"/>
      <c r="AB303" s="19"/>
    </row>
    <row r="304" spans="1:28" x14ac:dyDescent="0.35">
      <c r="A304" s="24"/>
      <c r="B304" s="23"/>
      <c r="C304" s="23"/>
      <c r="D304" s="23"/>
      <c r="E304" s="113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3"/>
      <c r="Y304" s="19"/>
      <c r="Z304" s="19"/>
      <c r="AA304" s="19"/>
      <c r="AB304" s="19"/>
    </row>
    <row r="305" spans="1:28" x14ac:dyDescent="0.35">
      <c r="A305" s="24"/>
      <c r="B305" s="23"/>
      <c r="C305" s="23"/>
      <c r="D305" s="23"/>
      <c r="E305" s="113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3"/>
      <c r="Y305" s="19"/>
      <c r="Z305" s="19"/>
      <c r="AA305" s="19"/>
      <c r="AB305" s="19"/>
    </row>
    <row r="306" spans="1:28" x14ac:dyDescent="0.35">
      <c r="A306" s="24"/>
      <c r="B306" s="23"/>
      <c r="C306" s="23"/>
      <c r="D306" s="23"/>
      <c r="E306" s="113"/>
      <c r="F306" s="98" t="s">
        <v>20</v>
      </c>
      <c r="G306" s="98"/>
      <c r="H306" s="99">
        <v>43070</v>
      </c>
      <c r="I306" s="99">
        <v>43435</v>
      </c>
      <c r="J306" s="99">
        <v>43800</v>
      </c>
      <c r="K306" s="99">
        <v>44166</v>
      </c>
      <c r="L306" s="99">
        <v>44531</v>
      </c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3"/>
      <c r="Y306" s="19"/>
      <c r="Z306" s="19"/>
      <c r="AA306" s="19"/>
      <c r="AB306" s="19"/>
    </row>
    <row r="307" spans="1:28" ht="31" x14ac:dyDescent="0.35">
      <c r="A307" s="24"/>
      <c r="B307" s="23"/>
      <c r="C307" s="23"/>
      <c r="D307" s="23"/>
      <c r="E307" s="83" t="s">
        <v>753</v>
      </c>
      <c r="F307" s="98" t="s">
        <v>711</v>
      </c>
      <c r="G307" s="100"/>
      <c r="H307" s="34"/>
      <c r="I307" s="34"/>
      <c r="J307" s="34"/>
      <c r="K307" s="34"/>
      <c r="L307" s="34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3"/>
      <c r="Y307" s="19"/>
      <c r="Z307" s="19"/>
      <c r="AA307" s="19"/>
      <c r="AB307" s="19"/>
    </row>
    <row r="308" spans="1:28" x14ac:dyDescent="0.35">
      <c r="A308" s="24"/>
      <c r="B308" s="23"/>
      <c r="C308" s="23"/>
      <c r="D308" s="23"/>
      <c r="E308" s="105" t="s">
        <v>687</v>
      </c>
      <c r="F308" s="98" t="s">
        <v>712</v>
      </c>
      <c r="G308" s="100"/>
      <c r="H308" s="34"/>
      <c r="I308" s="34"/>
      <c r="J308" s="34"/>
      <c r="K308" s="34"/>
      <c r="L308" s="34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3"/>
      <c r="Y308" s="19"/>
      <c r="Z308" s="19"/>
      <c r="AA308" s="19"/>
      <c r="AB308" s="19"/>
    </row>
    <row r="309" spans="1:28" x14ac:dyDescent="0.35">
      <c r="A309" s="24"/>
      <c r="B309" s="23"/>
      <c r="C309" s="23"/>
      <c r="D309" s="23"/>
      <c r="E309" s="105" t="s">
        <v>687</v>
      </c>
      <c r="F309" s="98" t="s">
        <v>713</v>
      </c>
      <c r="G309" s="100"/>
      <c r="H309" s="34"/>
      <c r="I309" s="34"/>
      <c r="J309" s="34"/>
      <c r="K309" s="34"/>
      <c r="L309" s="34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3"/>
      <c r="Y309" s="19"/>
      <c r="Z309" s="19"/>
      <c r="AA309" s="19"/>
      <c r="AB309" s="19"/>
    </row>
    <row r="310" spans="1:28" x14ac:dyDescent="0.35">
      <c r="A310" s="24"/>
      <c r="B310" s="23"/>
      <c r="C310" s="23"/>
      <c r="D310" s="23"/>
      <c r="E310" s="105" t="s">
        <v>687</v>
      </c>
      <c r="F310" s="98" t="s">
        <v>714</v>
      </c>
      <c r="G310" s="100"/>
      <c r="H310" s="34"/>
      <c r="I310" s="34"/>
      <c r="J310" s="34"/>
      <c r="K310" s="34"/>
      <c r="L310" s="34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3"/>
      <c r="Y310" s="19"/>
      <c r="Z310" s="19"/>
      <c r="AA310" s="19"/>
      <c r="AB310" s="19"/>
    </row>
    <row r="311" spans="1:28" x14ac:dyDescent="0.35">
      <c r="A311" s="24"/>
      <c r="B311" s="23"/>
      <c r="C311" s="23"/>
      <c r="D311" s="23"/>
      <c r="E311" s="105" t="s">
        <v>687</v>
      </c>
      <c r="F311" s="98" t="s">
        <v>715</v>
      </c>
      <c r="G311" s="100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3"/>
      <c r="Y311" s="19"/>
      <c r="Z311" s="19"/>
      <c r="AA311" s="19"/>
      <c r="AB311" s="19"/>
    </row>
    <row r="312" spans="1:28" x14ac:dyDescent="0.35">
      <c r="A312" s="24"/>
      <c r="B312" s="23"/>
      <c r="C312" s="23"/>
      <c r="D312" s="23"/>
      <c r="E312" s="113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3"/>
      <c r="Y312" s="19"/>
      <c r="Z312" s="19"/>
      <c r="AA312" s="19"/>
      <c r="AB312" s="19"/>
    </row>
    <row r="313" spans="1:28" x14ac:dyDescent="0.35">
      <c r="A313" s="24"/>
      <c r="B313" s="23"/>
      <c r="C313" s="23"/>
      <c r="D313" s="23"/>
      <c r="E313" s="113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3"/>
      <c r="Y313" s="19"/>
      <c r="Z313" s="19"/>
      <c r="AA313" s="19"/>
      <c r="AB313" s="19"/>
    </row>
    <row r="314" spans="1:28" x14ac:dyDescent="0.35">
      <c r="A314" s="24"/>
      <c r="B314" s="23"/>
      <c r="C314" s="23"/>
      <c r="D314" s="23"/>
      <c r="E314" s="113"/>
      <c r="F314" s="98" t="s">
        <v>20</v>
      </c>
      <c r="G314" s="98"/>
      <c r="H314" s="99">
        <v>43070</v>
      </c>
      <c r="I314" s="99">
        <v>43435</v>
      </c>
      <c r="J314" s="99">
        <v>43800</v>
      </c>
      <c r="K314" s="99">
        <v>44166</v>
      </c>
      <c r="L314" s="99">
        <v>44531</v>
      </c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3"/>
      <c r="Y314" s="19"/>
      <c r="Z314" s="19"/>
      <c r="AA314" s="19"/>
      <c r="AB314" s="19"/>
    </row>
    <row r="315" spans="1:28" ht="31" x14ac:dyDescent="0.35">
      <c r="A315" s="24"/>
      <c r="B315" s="23"/>
      <c r="C315" s="23"/>
      <c r="D315" s="23"/>
      <c r="E315" s="83" t="s">
        <v>754</v>
      </c>
      <c r="F315" s="98" t="s">
        <v>711</v>
      </c>
      <c r="G315" s="100"/>
      <c r="H315" s="34"/>
      <c r="I315" s="34"/>
      <c r="J315" s="34"/>
      <c r="K315" s="34"/>
      <c r="L315" s="34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3"/>
      <c r="Y315" s="19"/>
      <c r="Z315" s="19"/>
      <c r="AA315" s="19"/>
      <c r="AB315" s="19"/>
    </row>
    <row r="316" spans="1:28" x14ac:dyDescent="0.35">
      <c r="A316" s="24"/>
      <c r="B316" s="23"/>
      <c r="C316" s="23"/>
      <c r="D316" s="23"/>
      <c r="E316" s="105" t="s">
        <v>688</v>
      </c>
      <c r="F316" s="98" t="s">
        <v>712</v>
      </c>
      <c r="G316" s="100"/>
      <c r="H316" s="34"/>
      <c r="I316" s="34"/>
      <c r="J316" s="34"/>
      <c r="K316" s="34"/>
      <c r="L316" s="34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3"/>
      <c r="Y316" s="19"/>
      <c r="Z316" s="19"/>
      <c r="AA316" s="19"/>
      <c r="AB316" s="19"/>
    </row>
    <row r="317" spans="1:28" x14ac:dyDescent="0.35">
      <c r="A317" s="24"/>
      <c r="B317" s="23"/>
      <c r="C317" s="23"/>
      <c r="D317" s="23"/>
      <c r="E317" s="105" t="s">
        <v>688</v>
      </c>
      <c r="F317" s="98" t="s">
        <v>713</v>
      </c>
      <c r="G317" s="100"/>
      <c r="H317" s="34"/>
      <c r="I317" s="34"/>
      <c r="J317" s="34"/>
      <c r="K317" s="34"/>
      <c r="L317" s="34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3"/>
      <c r="Y317" s="19"/>
      <c r="Z317" s="19"/>
      <c r="AA317" s="19"/>
      <c r="AB317" s="19"/>
    </row>
    <row r="318" spans="1:28" x14ac:dyDescent="0.35">
      <c r="A318" s="24"/>
      <c r="B318" s="23"/>
      <c r="C318" s="23"/>
      <c r="D318" s="23"/>
      <c r="E318" s="105" t="s">
        <v>688</v>
      </c>
      <c r="F318" s="98" t="s">
        <v>714</v>
      </c>
      <c r="G318" s="100"/>
      <c r="H318" s="34"/>
      <c r="I318" s="34"/>
      <c r="J318" s="34"/>
      <c r="K318" s="34"/>
      <c r="L318" s="34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3"/>
      <c r="Y318" s="19"/>
      <c r="Z318" s="19"/>
      <c r="AA318" s="19"/>
      <c r="AB318" s="19"/>
    </row>
    <row r="319" spans="1:28" x14ac:dyDescent="0.35">
      <c r="A319" s="24"/>
      <c r="B319" s="23"/>
      <c r="C319" s="23"/>
      <c r="D319" s="23"/>
      <c r="E319" s="113"/>
      <c r="F319" s="98" t="s">
        <v>715</v>
      </c>
      <c r="G319" s="100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3"/>
      <c r="Y319" s="19"/>
      <c r="Z319" s="19"/>
      <c r="AA319" s="19"/>
      <c r="AB319" s="19"/>
    </row>
    <row r="320" spans="1:28" x14ac:dyDescent="0.35">
      <c r="A320" s="24"/>
      <c r="B320" s="23"/>
      <c r="C320" s="23"/>
      <c r="D320" s="23"/>
      <c r="E320" s="113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3"/>
      <c r="Y320" s="19"/>
      <c r="Z320" s="19"/>
      <c r="AA320" s="19"/>
      <c r="AB320" s="19"/>
    </row>
    <row r="321" spans="1:28" x14ac:dyDescent="0.35">
      <c r="A321" s="24"/>
      <c r="B321" s="23"/>
      <c r="C321" s="23"/>
      <c r="D321" s="23"/>
      <c r="E321" s="113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3"/>
      <c r="Y321" s="19"/>
      <c r="Z321" s="19"/>
      <c r="AA321" s="19"/>
      <c r="AB321" s="19"/>
    </row>
    <row r="322" spans="1:28" x14ac:dyDescent="0.35">
      <c r="A322" s="24"/>
      <c r="B322" s="23"/>
      <c r="C322" s="23"/>
      <c r="D322" s="23"/>
      <c r="E322" s="113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3"/>
      <c r="Y322" s="19"/>
      <c r="Z322" s="19"/>
      <c r="AA322" s="19"/>
      <c r="AB322" s="19"/>
    </row>
    <row r="323" spans="1:28" x14ac:dyDescent="0.35">
      <c r="A323" s="24"/>
      <c r="B323" s="23"/>
      <c r="C323" s="23"/>
      <c r="D323" s="23"/>
      <c r="E323" s="113"/>
      <c r="F323" s="98" t="s">
        <v>20</v>
      </c>
      <c r="G323" s="98"/>
      <c r="H323" s="99">
        <v>43070</v>
      </c>
      <c r="I323" s="99">
        <v>43435</v>
      </c>
      <c r="J323" s="99">
        <v>43800</v>
      </c>
      <c r="K323" s="99">
        <v>44166</v>
      </c>
      <c r="L323" s="99">
        <v>44531</v>
      </c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3"/>
      <c r="Y323" s="19"/>
      <c r="Z323" s="19"/>
      <c r="AA323" s="19"/>
      <c r="AB323" s="19"/>
    </row>
    <row r="324" spans="1:28" ht="46.5" x14ac:dyDescent="0.35">
      <c r="A324" s="24"/>
      <c r="B324" s="23"/>
      <c r="C324" s="23"/>
      <c r="D324" s="23"/>
      <c r="E324" s="83" t="s">
        <v>755</v>
      </c>
      <c r="F324" s="98" t="s">
        <v>711</v>
      </c>
      <c r="G324" s="100"/>
      <c r="H324" s="34"/>
      <c r="I324" s="34"/>
      <c r="J324" s="34"/>
      <c r="K324" s="34"/>
      <c r="L324" s="34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3"/>
      <c r="Y324" s="19"/>
      <c r="Z324" s="19"/>
      <c r="AA324" s="19"/>
      <c r="AB324" s="19"/>
    </row>
    <row r="325" spans="1:28" x14ac:dyDescent="0.35">
      <c r="A325" s="24"/>
      <c r="B325" s="23"/>
      <c r="C325" s="23"/>
      <c r="D325" s="23"/>
      <c r="E325" s="105" t="s">
        <v>689</v>
      </c>
      <c r="F325" s="98" t="s">
        <v>712</v>
      </c>
      <c r="G325" s="100"/>
      <c r="H325" s="34"/>
      <c r="I325" s="34"/>
      <c r="J325" s="34"/>
      <c r="K325" s="34"/>
      <c r="L325" s="34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3"/>
      <c r="Y325" s="19"/>
      <c r="Z325" s="19"/>
      <c r="AA325" s="19"/>
      <c r="AB325" s="19"/>
    </row>
    <row r="326" spans="1:28" x14ac:dyDescent="0.35">
      <c r="A326" s="24"/>
      <c r="B326" s="23"/>
      <c r="C326" s="23"/>
      <c r="D326" s="23"/>
      <c r="E326" s="105" t="s">
        <v>689</v>
      </c>
      <c r="F326" s="98" t="s">
        <v>713</v>
      </c>
      <c r="G326" s="100"/>
      <c r="H326" s="34"/>
      <c r="I326" s="34"/>
      <c r="J326" s="34"/>
      <c r="K326" s="34"/>
      <c r="L326" s="34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3"/>
      <c r="Y326" s="19"/>
      <c r="Z326" s="19"/>
      <c r="AA326" s="19"/>
      <c r="AB326" s="19"/>
    </row>
    <row r="327" spans="1:28" x14ac:dyDescent="0.35">
      <c r="A327" s="24"/>
      <c r="B327" s="23"/>
      <c r="C327" s="23"/>
      <c r="D327" s="23"/>
      <c r="E327" s="105" t="s">
        <v>689</v>
      </c>
      <c r="F327" s="98" t="s">
        <v>714</v>
      </c>
      <c r="G327" s="100"/>
      <c r="H327" s="34"/>
      <c r="I327" s="34"/>
      <c r="J327" s="34"/>
      <c r="K327" s="34"/>
      <c r="L327" s="34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3"/>
      <c r="Y327" s="19"/>
      <c r="Z327" s="19"/>
      <c r="AA327" s="19"/>
      <c r="AB327" s="19"/>
    </row>
    <row r="328" spans="1:28" x14ac:dyDescent="0.35">
      <c r="A328" s="24"/>
      <c r="B328" s="23"/>
      <c r="C328" s="23"/>
      <c r="D328" s="23"/>
      <c r="E328" s="113"/>
      <c r="F328" s="98" t="s">
        <v>715</v>
      </c>
      <c r="G328" s="100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3"/>
      <c r="Y328" s="19"/>
      <c r="Z328" s="19"/>
      <c r="AA328" s="19"/>
      <c r="AB328" s="19"/>
    </row>
    <row r="329" spans="1:28" x14ac:dyDescent="0.35">
      <c r="A329" s="24"/>
      <c r="B329" s="23"/>
      <c r="C329" s="23"/>
      <c r="D329" s="23"/>
      <c r="E329" s="113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3"/>
      <c r="Y329" s="19"/>
      <c r="Z329" s="19"/>
      <c r="AA329" s="19"/>
      <c r="AB329" s="19"/>
    </row>
    <row r="330" spans="1:28" x14ac:dyDescent="0.35">
      <c r="A330" s="24"/>
      <c r="B330" s="23"/>
      <c r="C330" s="23"/>
      <c r="D330" s="23"/>
      <c r="E330" s="113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3"/>
      <c r="Y330" s="19"/>
      <c r="Z330" s="19"/>
      <c r="AA330" s="19"/>
      <c r="AB330" s="19"/>
    </row>
    <row r="331" spans="1:28" x14ac:dyDescent="0.35">
      <c r="A331" s="24"/>
      <c r="B331" s="23"/>
      <c r="C331" s="23"/>
      <c r="D331" s="23"/>
      <c r="E331" s="113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3"/>
      <c r="Y331" s="19"/>
      <c r="Z331" s="19"/>
      <c r="AA331" s="19"/>
      <c r="AB331" s="19"/>
    </row>
    <row r="332" spans="1:28" x14ac:dyDescent="0.35">
      <c r="A332" s="24"/>
      <c r="B332" s="23"/>
      <c r="C332" s="23"/>
      <c r="D332" s="23"/>
      <c r="E332" s="82"/>
      <c r="F332" s="98" t="s">
        <v>20</v>
      </c>
      <c r="G332" s="98"/>
      <c r="H332" s="99">
        <v>43070</v>
      </c>
      <c r="I332" s="99">
        <v>43435</v>
      </c>
      <c r="J332" s="99">
        <v>43800</v>
      </c>
      <c r="K332" s="99">
        <v>44166</v>
      </c>
      <c r="L332" s="99">
        <v>44531</v>
      </c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3"/>
      <c r="Y332" s="19"/>
      <c r="Z332" s="19"/>
      <c r="AA332" s="19"/>
      <c r="AB332" s="19"/>
    </row>
    <row r="333" spans="1:28" x14ac:dyDescent="0.35">
      <c r="A333" s="24"/>
      <c r="B333" s="23"/>
      <c r="C333" s="23"/>
      <c r="D333" s="23"/>
      <c r="E333" s="43" t="s">
        <v>756</v>
      </c>
      <c r="F333" s="98" t="s">
        <v>711</v>
      </c>
      <c r="G333" s="100"/>
      <c r="H333" s="34"/>
      <c r="I333" s="34"/>
      <c r="J333" s="34"/>
      <c r="K333" s="34"/>
      <c r="L333" s="34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3"/>
      <c r="Y333" s="19"/>
      <c r="Z333" s="19"/>
      <c r="AA333" s="19"/>
      <c r="AB333" s="19"/>
    </row>
    <row r="334" spans="1:28" x14ac:dyDescent="0.35">
      <c r="A334" s="24"/>
      <c r="B334" s="23"/>
      <c r="C334" s="23"/>
      <c r="D334" s="23"/>
      <c r="E334" s="101" t="s">
        <v>677</v>
      </c>
      <c r="F334" s="98" t="s">
        <v>712</v>
      </c>
      <c r="G334" s="100"/>
      <c r="H334" s="34"/>
      <c r="I334" s="34"/>
      <c r="J334" s="34"/>
      <c r="K334" s="34"/>
      <c r="L334" s="34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3"/>
      <c r="Y334" s="19"/>
      <c r="Z334" s="19"/>
      <c r="AA334" s="19"/>
      <c r="AB334" s="19"/>
    </row>
    <row r="335" spans="1:28" x14ac:dyDescent="0.35">
      <c r="A335" s="24"/>
      <c r="B335" s="23"/>
      <c r="C335" s="23"/>
      <c r="D335" s="23"/>
      <c r="E335" s="101" t="s">
        <v>677</v>
      </c>
      <c r="F335" s="98" t="s">
        <v>713</v>
      </c>
      <c r="G335" s="100"/>
      <c r="H335" s="34"/>
      <c r="I335" s="34"/>
      <c r="J335" s="34"/>
      <c r="K335" s="34"/>
      <c r="L335" s="34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3"/>
      <c r="Y335" s="19"/>
      <c r="Z335" s="19"/>
      <c r="AA335" s="19"/>
      <c r="AB335" s="19"/>
    </row>
    <row r="336" spans="1:28" x14ac:dyDescent="0.35">
      <c r="A336" s="24"/>
      <c r="B336" s="23"/>
      <c r="C336" s="23"/>
      <c r="D336" s="23"/>
      <c r="E336" s="101" t="s">
        <v>677</v>
      </c>
      <c r="F336" s="98" t="s">
        <v>714</v>
      </c>
      <c r="G336" s="100"/>
      <c r="H336" s="34"/>
      <c r="I336" s="34"/>
      <c r="J336" s="34"/>
      <c r="K336" s="34"/>
      <c r="L336" s="34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3"/>
      <c r="Y336" s="19"/>
      <c r="Z336" s="19"/>
      <c r="AA336" s="19"/>
      <c r="AB336" s="19"/>
    </row>
    <row r="337" spans="1:28" x14ac:dyDescent="0.35">
      <c r="A337" s="24"/>
      <c r="B337" s="23"/>
      <c r="C337" s="23"/>
      <c r="D337" s="23"/>
      <c r="E337" s="113"/>
      <c r="F337" s="98" t="s">
        <v>715</v>
      </c>
      <c r="G337" s="100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3"/>
      <c r="Y337" s="19"/>
      <c r="Z337" s="19"/>
      <c r="AA337" s="19"/>
      <c r="AB337" s="19"/>
    </row>
    <row r="338" spans="1:28" x14ac:dyDescent="0.35">
      <c r="A338" s="24"/>
      <c r="B338" s="23"/>
      <c r="C338" s="23"/>
      <c r="D338" s="23"/>
      <c r="E338" s="113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3"/>
      <c r="Y338" s="19"/>
      <c r="Z338" s="19"/>
      <c r="AA338" s="19"/>
      <c r="AB338" s="19"/>
    </row>
    <row r="339" spans="1:28" x14ac:dyDescent="0.35">
      <c r="A339" s="24"/>
      <c r="B339" s="23"/>
      <c r="C339" s="23"/>
      <c r="D339" s="23"/>
      <c r="E339" s="113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3"/>
      <c r="Y339" s="19"/>
      <c r="Z339" s="19"/>
      <c r="AA339" s="19"/>
      <c r="AB339" s="19"/>
    </row>
    <row r="340" spans="1:28" x14ac:dyDescent="0.35">
      <c r="A340" s="24"/>
      <c r="B340" s="23"/>
      <c r="C340" s="23"/>
      <c r="D340" s="23"/>
      <c r="E340" s="82"/>
      <c r="F340" s="98" t="s">
        <v>20</v>
      </c>
      <c r="G340" s="98"/>
      <c r="H340" s="99">
        <v>43070</v>
      </c>
      <c r="I340" s="99">
        <v>43435</v>
      </c>
      <c r="J340" s="99">
        <v>43800</v>
      </c>
      <c r="K340" s="99">
        <v>44166</v>
      </c>
      <c r="L340" s="99">
        <v>44531</v>
      </c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3"/>
      <c r="Y340" s="19"/>
      <c r="Z340" s="19"/>
      <c r="AA340" s="19"/>
      <c r="AB340" s="19"/>
    </row>
    <row r="341" spans="1:28" ht="31" x14ac:dyDescent="0.35">
      <c r="A341" s="24"/>
      <c r="B341" s="23"/>
      <c r="C341" s="23"/>
      <c r="D341" s="23"/>
      <c r="E341" s="43" t="s">
        <v>757</v>
      </c>
      <c r="F341" s="98" t="s">
        <v>711</v>
      </c>
      <c r="G341" s="100"/>
      <c r="H341" s="34"/>
      <c r="I341" s="34"/>
      <c r="J341" s="34"/>
      <c r="K341" s="34"/>
      <c r="L341" s="34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3"/>
      <c r="Y341" s="19"/>
      <c r="Z341" s="19"/>
      <c r="AA341" s="19"/>
      <c r="AB341" s="19"/>
    </row>
    <row r="342" spans="1:28" x14ac:dyDescent="0.35">
      <c r="A342" s="24"/>
      <c r="B342" s="23"/>
      <c r="C342" s="23"/>
      <c r="D342" s="23"/>
      <c r="E342" s="101" t="s">
        <v>674</v>
      </c>
      <c r="F342" s="98" t="s">
        <v>712</v>
      </c>
      <c r="G342" s="100"/>
      <c r="H342" s="34"/>
      <c r="I342" s="34"/>
      <c r="J342" s="34"/>
      <c r="K342" s="34"/>
      <c r="L342" s="34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3"/>
      <c r="Y342" s="19"/>
      <c r="Z342" s="19"/>
      <c r="AA342" s="19"/>
      <c r="AB342" s="19"/>
    </row>
    <row r="343" spans="1:28" x14ac:dyDescent="0.35">
      <c r="A343" s="24"/>
      <c r="B343" s="23"/>
      <c r="C343" s="23"/>
      <c r="D343" s="114"/>
      <c r="E343" s="101" t="s">
        <v>674</v>
      </c>
      <c r="F343" s="98" t="s">
        <v>713</v>
      </c>
      <c r="G343" s="100"/>
      <c r="H343" s="34"/>
      <c r="I343" s="34"/>
      <c r="J343" s="34"/>
      <c r="K343" s="34"/>
      <c r="L343" s="34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3"/>
      <c r="Y343" s="19"/>
      <c r="Z343" s="19"/>
      <c r="AA343" s="19"/>
      <c r="AB343" s="19"/>
    </row>
    <row r="344" spans="1:28" x14ac:dyDescent="0.35">
      <c r="A344" s="24"/>
      <c r="B344" s="23"/>
      <c r="C344" s="23"/>
      <c r="D344" s="114"/>
      <c r="E344" s="101" t="s">
        <v>674</v>
      </c>
      <c r="F344" s="98" t="s">
        <v>714</v>
      </c>
      <c r="G344" s="100"/>
      <c r="H344" s="34"/>
      <c r="I344" s="34"/>
      <c r="J344" s="34"/>
      <c r="K344" s="34"/>
      <c r="L344" s="34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3"/>
      <c r="Y344" s="19"/>
      <c r="Z344" s="19"/>
      <c r="AA344" s="19"/>
      <c r="AB344" s="19"/>
    </row>
    <row r="345" spans="1:28" x14ac:dyDescent="0.35">
      <c r="A345" s="24"/>
      <c r="B345" s="23"/>
      <c r="C345" s="23"/>
      <c r="D345" s="114"/>
      <c r="E345" s="101"/>
      <c r="F345" s="98" t="s">
        <v>715</v>
      </c>
      <c r="G345" s="100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3"/>
      <c r="Y345" s="19"/>
      <c r="Z345" s="19"/>
      <c r="AA345" s="19"/>
      <c r="AB345" s="19"/>
    </row>
    <row r="346" spans="1:28" x14ac:dyDescent="0.35">
      <c r="A346" s="24"/>
      <c r="B346" s="23"/>
      <c r="C346" s="23"/>
      <c r="D346" s="114"/>
      <c r="E346" s="101"/>
      <c r="F346" s="104"/>
      <c r="G346" s="34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3"/>
      <c r="Y346" s="19"/>
      <c r="Z346" s="19"/>
      <c r="AA346" s="19"/>
      <c r="AB346" s="19"/>
    </row>
    <row r="347" spans="1:28" x14ac:dyDescent="0.35">
      <c r="A347" s="24"/>
      <c r="B347" s="23"/>
      <c r="C347" s="23"/>
      <c r="D347" s="114"/>
      <c r="E347" s="101"/>
      <c r="F347" s="104"/>
      <c r="G347" s="34"/>
      <c r="H347" s="34"/>
      <c r="I347" s="34"/>
      <c r="J347" s="34"/>
      <c r="K347" s="34"/>
      <c r="L347" s="34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3"/>
      <c r="Y347" s="19"/>
      <c r="Z347" s="19"/>
      <c r="AA347" s="19"/>
      <c r="AB347" s="19"/>
    </row>
    <row r="348" spans="1:28" x14ac:dyDescent="0.35">
      <c r="A348" s="24"/>
      <c r="B348" s="23"/>
      <c r="C348" s="23"/>
      <c r="D348" s="114"/>
      <c r="E348" s="101"/>
      <c r="F348" s="98" t="s">
        <v>20</v>
      </c>
      <c r="G348" s="98"/>
      <c r="H348" s="99">
        <v>43070</v>
      </c>
      <c r="I348" s="99">
        <v>43435</v>
      </c>
      <c r="J348" s="99">
        <v>43800</v>
      </c>
      <c r="K348" s="99">
        <v>44166</v>
      </c>
      <c r="L348" s="99">
        <v>44531</v>
      </c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3"/>
      <c r="Y348" s="19"/>
      <c r="Z348" s="19"/>
      <c r="AA348" s="19"/>
      <c r="AB348" s="19"/>
    </row>
    <row r="349" spans="1:28" x14ac:dyDescent="0.35">
      <c r="A349" s="24"/>
      <c r="B349" s="23"/>
      <c r="C349" s="23"/>
      <c r="D349" s="36"/>
      <c r="E349" s="115" t="s">
        <v>758</v>
      </c>
      <c r="F349" s="98" t="s">
        <v>711</v>
      </c>
      <c r="G349" s="100"/>
      <c r="H349" s="34"/>
      <c r="I349" s="34"/>
      <c r="J349" s="34"/>
      <c r="K349" s="34"/>
      <c r="L349" s="34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3"/>
      <c r="Y349" s="19"/>
      <c r="Z349" s="19"/>
      <c r="AA349" s="19"/>
      <c r="AB349" s="19"/>
    </row>
    <row r="350" spans="1:28" ht="31" x14ac:dyDescent="0.35">
      <c r="A350" s="24"/>
      <c r="B350" s="23"/>
      <c r="C350" s="23"/>
      <c r="D350" s="36"/>
      <c r="E350" s="116" t="s">
        <v>675</v>
      </c>
      <c r="F350" s="98" t="s">
        <v>712</v>
      </c>
      <c r="G350" s="100"/>
      <c r="H350" s="34"/>
      <c r="I350" s="34"/>
      <c r="J350" s="34"/>
      <c r="K350" s="34"/>
      <c r="L350" s="34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3"/>
      <c r="Y350" s="19"/>
      <c r="Z350" s="19"/>
      <c r="AA350" s="19"/>
      <c r="AB350" s="19"/>
    </row>
    <row r="351" spans="1:28" ht="31" x14ac:dyDescent="0.35">
      <c r="A351" s="24"/>
      <c r="B351" s="23"/>
      <c r="C351" s="23"/>
      <c r="D351" s="36"/>
      <c r="E351" s="116" t="s">
        <v>675</v>
      </c>
      <c r="F351" s="98" t="s">
        <v>713</v>
      </c>
      <c r="G351" s="100"/>
      <c r="H351" s="34"/>
      <c r="I351" s="34"/>
      <c r="J351" s="34"/>
      <c r="K351" s="34"/>
      <c r="L351" s="34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3"/>
      <c r="Y351" s="19"/>
      <c r="Z351" s="19"/>
      <c r="AA351" s="19"/>
      <c r="AB351" s="19"/>
    </row>
    <row r="352" spans="1:28" ht="31" x14ac:dyDescent="0.35">
      <c r="A352" s="24"/>
      <c r="B352" s="23"/>
      <c r="C352" s="23"/>
      <c r="D352" s="36"/>
      <c r="E352" s="116" t="s">
        <v>675</v>
      </c>
      <c r="F352" s="98" t="s">
        <v>714</v>
      </c>
      <c r="G352" s="100"/>
      <c r="H352" s="34"/>
      <c r="I352" s="34"/>
      <c r="J352" s="34"/>
      <c r="K352" s="34"/>
      <c r="L352" s="34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3"/>
      <c r="Y352" s="19"/>
      <c r="Z352" s="19"/>
      <c r="AA352" s="19"/>
      <c r="AB352" s="19"/>
    </row>
    <row r="353" spans="1:28" x14ac:dyDescent="0.35">
      <c r="A353" s="24"/>
      <c r="B353" s="23"/>
      <c r="C353" s="23"/>
      <c r="D353" s="36"/>
      <c r="E353" s="116"/>
      <c r="F353" s="98" t="s">
        <v>715</v>
      </c>
      <c r="G353" s="100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3"/>
      <c r="Y353" s="19"/>
      <c r="Z353" s="19"/>
      <c r="AA353" s="19"/>
      <c r="AB353" s="19"/>
    </row>
    <row r="354" spans="1:28" x14ac:dyDescent="0.35">
      <c r="A354" s="24"/>
      <c r="B354" s="23"/>
      <c r="C354" s="23"/>
      <c r="D354" s="36"/>
      <c r="E354" s="116"/>
      <c r="F354" s="104"/>
      <c r="G354" s="34"/>
      <c r="H354" s="34"/>
      <c r="I354" s="34"/>
      <c r="J354" s="34"/>
      <c r="K354" s="34"/>
      <c r="L354" s="34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3"/>
      <c r="Y354" s="19"/>
      <c r="Z354" s="19"/>
      <c r="AA354" s="19"/>
      <c r="AB354" s="19"/>
    </row>
    <row r="355" spans="1:28" x14ac:dyDescent="0.35">
      <c r="A355" s="24"/>
      <c r="B355" s="23"/>
      <c r="C355" s="23"/>
      <c r="D355" s="36"/>
      <c r="E355" s="113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3"/>
      <c r="Y355" s="19"/>
      <c r="Z355" s="19"/>
      <c r="AA355" s="19"/>
      <c r="AB355" s="19"/>
    </row>
    <row r="356" spans="1:28" x14ac:dyDescent="0.35">
      <c r="A356" s="24"/>
      <c r="B356" s="23"/>
      <c r="C356" s="23"/>
      <c r="D356" s="23"/>
      <c r="E356" s="82"/>
      <c r="F356" s="98" t="s">
        <v>20</v>
      </c>
      <c r="G356" s="98"/>
      <c r="H356" s="99">
        <v>43070</v>
      </c>
      <c r="I356" s="99">
        <v>43435</v>
      </c>
      <c r="J356" s="99">
        <v>43800</v>
      </c>
      <c r="K356" s="99">
        <v>44166</v>
      </c>
      <c r="L356" s="99">
        <v>44531</v>
      </c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3"/>
      <c r="Y356" s="19"/>
      <c r="Z356" s="19"/>
      <c r="AA356" s="19"/>
      <c r="AB356" s="19"/>
    </row>
    <row r="357" spans="1:28" x14ac:dyDescent="0.35">
      <c r="A357" s="24"/>
      <c r="B357" s="23"/>
      <c r="C357" s="23"/>
      <c r="D357" s="23"/>
      <c r="E357" s="43" t="s">
        <v>759</v>
      </c>
      <c r="F357" s="98" t="s">
        <v>711</v>
      </c>
      <c r="G357" s="100"/>
      <c r="H357" s="34"/>
      <c r="I357" s="34"/>
      <c r="J357" s="34"/>
      <c r="K357" s="34"/>
      <c r="L357" s="34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3"/>
      <c r="Y357" s="32"/>
      <c r="Z357" s="19"/>
      <c r="AA357" s="19"/>
      <c r="AB357" s="19"/>
    </row>
    <row r="358" spans="1:28" x14ac:dyDescent="0.35">
      <c r="A358" s="24"/>
      <c r="B358" s="23"/>
      <c r="C358" s="23"/>
      <c r="D358" s="36"/>
      <c r="E358" s="101" t="s">
        <v>705</v>
      </c>
      <c r="F358" s="98" t="s">
        <v>712</v>
      </c>
      <c r="G358" s="100"/>
      <c r="H358" s="34"/>
      <c r="I358" s="34"/>
      <c r="J358" s="34"/>
      <c r="K358" s="34"/>
      <c r="L358" s="34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3"/>
      <c r="Y358" s="32"/>
      <c r="Z358" s="19"/>
      <c r="AA358" s="19"/>
      <c r="AB358" s="19"/>
    </row>
    <row r="359" spans="1:28" x14ac:dyDescent="0.35">
      <c r="A359" s="24"/>
      <c r="B359" s="23"/>
      <c r="C359" s="23"/>
      <c r="D359" s="36"/>
      <c r="E359" s="101" t="s">
        <v>705</v>
      </c>
      <c r="F359" s="98" t="s">
        <v>713</v>
      </c>
      <c r="G359" s="100"/>
      <c r="H359" s="34"/>
      <c r="I359" s="34"/>
      <c r="J359" s="34"/>
      <c r="K359" s="34"/>
      <c r="L359" s="34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3"/>
      <c r="Y359" s="32"/>
      <c r="Z359" s="19"/>
      <c r="AA359" s="19"/>
      <c r="AB359" s="19"/>
    </row>
    <row r="360" spans="1:28" ht="14.4" customHeight="1" x14ac:dyDescent="0.35">
      <c r="A360" s="24"/>
      <c r="B360" s="23"/>
      <c r="C360" s="23"/>
      <c r="D360" s="23"/>
      <c r="E360" s="101" t="s">
        <v>705</v>
      </c>
      <c r="F360" s="98" t="s">
        <v>714</v>
      </c>
      <c r="G360" s="100"/>
      <c r="H360" s="34"/>
      <c r="I360" s="34"/>
      <c r="J360" s="34"/>
      <c r="K360" s="34"/>
      <c r="L360" s="34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3"/>
      <c r="Y360" s="19"/>
      <c r="Z360" s="19"/>
      <c r="AA360" s="19"/>
      <c r="AB360" s="19"/>
    </row>
    <row r="361" spans="1:28" x14ac:dyDescent="0.35">
      <c r="A361" s="24"/>
      <c r="B361" s="23"/>
      <c r="C361" s="23"/>
      <c r="D361" s="23"/>
      <c r="E361" s="101"/>
      <c r="F361" s="98" t="s">
        <v>715</v>
      </c>
      <c r="G361" s="100"/>
      <c r="H361" s="34"/>
      <c r="I361" s="34"/>
      <c r="J361" s="34"/>
      <c r="K361" s="34"/>
      <c r="L361" s="34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3"/>
      <c r="Y361" s="19"/>
      <c r="Z361" s="19"/>
      <c r="AA361" s="19"/>
      <c r="AB361" s="19"/>
    </row>
    <row r="362" spans="1:28" x14ac:dyDescent="0.35">
      <c r="A362" s="24"/>
      <c r="B362" s="23"/>
      <c r="C362" s="23"/>
      <c r="D362" s="23"/>
      <c r="E362" s="101"/>
      <c r="F362" s="104"/>
      <c r="G362" s="34"/>
      <c r="H362" s="34"/>
      <c r="I362" s="34"/>
      <c r="J362" s="34"/>
      <c r="K362" s="34"/>
      <c r="L362" s="34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3"/>
      <c r="Y362" s="19"/>
      <c r="Z362" s="19"/>
      <c r="AA362" s="19"/>
      <c r="AB362" s="19"/>
    </row>
    <row r="363" spans="1:28" x14ac:dyDescent="0.35">
      <c r="A363" s="24"/>
      <c r="B363" s="23"/>
      <c r="C363" s="23"/>
      <c r="D363" s="23"/>
      <c r="E363" s="101"/>
      <c r="F363" s="104"/>
      <c r="G363" s="34"/>
      <c r="H363" s="34"/>
      <c r="I363" s="34"/>
      <c r="J363" s="34"/>
      <c r="K363" s="34"/>
      <c r="L363" s="34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3"/>
      <c r="Y363" s="19"/>
      <c r="Z363" s="19"/>
      <c r="AA363" s="19"/>
      <c r="AB363" s="19"/>
    </row>
    <row r="364" spans="1:28" x14ac:dyDescent="0.35">
      <c r="A364" s="24"/>
      <c r="B364" s="23"/>
      <c r="C364" s="23"/>
      <c r="D364" s="23"/>
      <c r="E364" s="82"/>
      <c r="F364" s="98" t="s">
        <v>20</v>
      </c>
      <c r="G364" s="98"/>
      <c r="H364" s="99">
        <v>43070</v>
      </c>
      <c r="I364" s="99">
        <v>43435</v>
      </c>
      <c r="J364" s="99">
        <v>43800</v>
      </c>
      <c r="K364" s="99">
        <v>44166</v>
      </c>
      <c r="L364" s="99">
        <v>44531</v>
      </c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3"/>
      <c r="Y364" s="19"/>
      <c r="Z364" s="19"/>
      <c r="AA364" s="19"/>
      <c r="AB364" s="19"/>
    </row>
    <row r="365" spans="1:28" x14ac:dyDescent="0.35">
      <c r="A365" s="24"/>
      <c r="B365" s="23"/>
      <c r="C365" s="23"/>
      <c r="D365" s="23"/>
      <c r="E365" s="43" t="s">
        <v>760</v>
      </c>
      <c r="F365" s="98" t="s">
        <v>711</v>
      </c>
      <c r="G365" s="100"/>
      <c r="H365" s="34"/>
      <c r="I365" s="34"/>
      <c r="J365" s="34"/>
      <c r="K365" s="34"/>
      <c r="L365" s="34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3"/>
      <c r="Y365" s="19"/>
      <c r="Z365" s="19"/>
      <c r="AA365" s="19"/>
      <c r="AB365" s="19"/>
    </row>
    <row r="366" spans="1:28" x14ac:dyDescent="0.35">
      <c r="A366" s="24"/>
      <c r="B366" s="23"/>
      <c r="C366" s="23"/>
      <c r="D366" s="23"/>
      <c r="E366" s="101" t="s">
        <v>705</v>
      </c>
      <c r="F366" s="98" t="s">
        <v>712</v>
      </c>
      <c r="G366" s="100"/>
      <c r="H366" s="34"/>
      <c r="I366" s="34"/>
      <c r="J366" s="34"/>
      <c r="K366" s="34"/>
      <c r="L366" s="34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3"/>
      <c r="Y366" s="19"/>
      <c r="Z366" s="19"/>
      <c r="AA366" s="19"/>
      <c r="AB366" s="19"/>
    </row>
    <row r="367" spans="1:28" x14ac:dyDescent="0.35">
      <c r="A367" s="24"/>
      <c r="B367" s="23"/>
      <c r="C367" s="23"/>
      <c r="D367" s="23"/>
      <c r="E367" s="101" t="s">
        <v>705</v>
      </c>
      <c r="F367" s="98" t="s">
        <v>713</v>
      </c>
      <c r="G367" s="100"/>
      <c r="H367" s="34"/>
      <c r="I367" s="34"/>
      <c r="J367" s="34"/>
      <c r="K367" s="34"/>
      <c r="L367" s="34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3"/>
      <c r="Y367" s="19"/>
      <c r="Z367" s="19"/>
      <c r="AA367" s="19"/>
      <c r="AB367" s="19"/>
    </row>
    <row r="368" spans="1:28" x14ac:dyDescent="0.35">
      <c r="A368" s="24"/>
      <c r="B368" s="23"/>
      <c r="C368" s="23"/>
      <c r="D368" s="23"/>
      <c r="E368" s="101" t="s">
        <v>705</v>
      </c>
      <c r="F368" s="98" t="s">
        <v>714</v>
      </c>
      <c r="G368" s="100"/>
      <c r="H368" s="34"/>
      <c r="I368" s="34"/>
      <c r="J368" s="34"/>
      <c r="K368" s="34"/>
      <c r="L368" s="34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3"/>
      <c r="Y368" s="19"/>
      <c r="Z368" s="19"/>
      <c r="AA368" s="19"/>
      <c r="AB368" s="19"/>
    </row>
    <row r="369" spans="1:28" x14ac:dyDescent="0.35">
      <c r="A369" s="24"/>
      <c r="B369" s="23"/>
      <c r="C369" s="23"/>
      <c r="D369" s="23"/>
      <c r="E369" s="101"/>
      <c r="F369" s="98" t="s">
        <v>715</v>
      </c>
      <c r="G369" s="100"/>
      <c r="H369" s="34"/>
      <c r="I369" s="34"/>
      <c r="J369" s="34"/>
      <c r="K369" s="34"/>
      <c r="L369" s="34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3"/>
      <c r="Y369" s="19"/>
      <c r="Z369" s="19"/>
      <c r="AA369" s="19"/>
      <c r="AB369" s="19"/>
    </row>
    <row r="370" spans="1:28" x14ac:dyDescent="0.35">
      <c r="A370" s="24"/>
      <c r="B370" s="23"/>
      <c r="C370" s="23"/>
      <c r="D370" s="23"/>
      <c r="E370" s="101"/>
      <c r="F370" s="104"/>
      <c r="G370" s="34"/>
      <c r="H370" s="34"/>
      <c r="I370" s="34"/>
      <c r="J370" s="34"/>
      <c r="K370" s="34"/>
      <c r="L370" s="34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3"/>
      <c r="Y370" s="19"/>
      <c r="Z370" s="19"/>
      <c r="AA370" s="19"/>
      <c r="AB370" s="19"/>
    </row>
    <row r="371" spans="1:28" x14ac:dyDescent="0.35">
      <c r="A371" s="24"/>
      <c r="B371" s="23"/>
      <c r="C371" s="23"/>
      <c r="D371" s="23"/>
      <c r="E371" s="101"/>
      <c r="F371" s="104"/>
      <c r="G371" s="34"/>
      <c r="H371" s="34"/>
      <c r="I371" s="34"/>
      <c r="J371" s="34"/>
      <c r="K371" s="34"/>
      <c r="L371" s="34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3"/>
      <c r="Y371" s="19"/>
      <c r="Z371" s="19"/>
      <c r="AA371" s="19"/>
      <c r="AB371" s="19"/>
    </row>
    <row r="372" spans="1:28" x14ac:dyDescent="0.35">
      <c r="A372" s="24"/>
      <c r="B372" s="23"/>
      <c r="C372" s="23"/>
      <c r="D372" s="23"/>
      <c r="E372" s="82"/>
      <c r="F372" s="98" t="s">
        <v>20</v>
      </c>
      <c r="G372" s="98"/>
      <c r="H372" s="99">
        <v>43070</v>
      </c>
      <c r="I372" s="99">
        <v>43435</v>
      </c>
      <c r="J372" s="99">
        <v>43800</v>
      </c>
      <c r="K372" s="99">
        <v>44166</v>
      </c>
      <c r="L372" s="99">
        <v>44531</v>
      </c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3"/>
      <c r="Y372" s="19"/>
      <c r="Z372" s="19"/>
      <c r="AA372" s="19"/>
      <c r="AB372" s="19"/>
    </row>
    <row r="373" spans="1:28" x14ac:dyDescent="0.35">
      <c r="A373" s="24"/>
      <c r="B373" s="23"/>
      <c r="C373" s="23"/>
      <c r="D373" s="23"/>
      <c r="E373" s="43" t="s">
        <v>761</v>
      </c>
      <c r="F373" s="98" t="s">
        <v>711</v>
      </c>
      <c r="G373" s="100"/>
      <c r="H373" s="34"/>
      <c r="I373" s="34"/>
      <c r="J373" s="34"/>
      <c r="K373" s="34"/>
      <c r="L373" s="34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3"/>
      <c r="Y373" s="19"/>
      <c r="Z373" s="19"/>
      <c r="AA373" s="19"/>
      <c r="AB373" s="19"/>
    </row>
    <row r="374" spans="1:28" x14ac:dyDescent="0.35">
      <c r="A374" s="24"/>
      <c r="B374" s="23"/>
      <c r="C374" s="23"/>
      <c r="D374" s="23"/>
      <c r="E374" s="101" t="s">
        <v>705</v>
      </c>
      <c r="F374" s="98" t="s">
        <v>712</v>
      </c>
      <c r="G374" s="100"/>
      <c r="H374" s="34"/>
      <c r="I374" s="34"/>
      <c r="J374" s="34"/>
      <c r="K374" s="34"/>
      <c r="L374" s="34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3"/>
      <c r="Y374" s="19"/>
      <c r="Z374" s="19"/>
      <c r="AA374" s="19"/>
      <c r="AB374" s="19"/>
    </row>
    <row r="375" spans="1:28" x14ac:dyDescent="0.35">
      <c r="A375" s="24"/>
      <c r="B375" s="23"/>
      <c r="C375" s="23"/>
      <c r="D375" s="23"/>
      <c r="E375" s="101" t="s">
        <v>705</v>
      </c>
      <c r="F375" s="98" t="s">
        <v>713</v>
      </c>
      <c r="G375" s="100"/>
      <c r="H375" s="34"/>
      <c r="I375" s="34"/>
      <c r="J375" s="34"/>
      <c r="K375" s="34"/>
      <c r="L375" s="34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3"/>
      <c r="Y375" s="19"/>
      <c r="Z375" s="19"/>
      <c r="AA375" s="19"/>
      <c r="AB375" s="19"/>
    </row>
    <row r="376" spans="1:28" x14ac:dyDescent="0.35">
      <c r="A376" s="24"/>
      <c r="B376" s="23"/>
      <c r="C376" s="23"/>
      <c r="D376" s="23"/>
      <c r="E376" s="101" t="s">
        <v>705</v>
      </c>
      <c r="F376" s="98" t="s">
        <v>714</v>
      </c>
      <c r="G376" s="100"/>
      <c r="H376" s="34"/>
      <c r="I376" s="34"/>
      <c r="J376" s="34"/>
      <c r="K376" s="34"/>
      <c r="L376" s="34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3"/>
      <c r="Y376" s="19"/>
      <c r="Z376" s="19"/>
      <c r="AA376" s="19"/>
      <c r="AB376" s="19"/>
    </row>
    <row r="377" spans="1:28" x14ac:dyDescent="0.35">
      <c r="A377" s="24"/>
      <c r="B377" s="23"/>
      <c r="C377" s="23"/>
      <c r="D377" s="23"/>
      <c r="E377" s="101"/>
      <c r="F377" s="98" t="s">
        <v>715</v>
      </c>
      <c r="G377" s="100"/>
      <c r="H377" s="34"/>
      <c r="I377" s="34"/>
      <c r="J377" s="34"/>
      <c r="K377" s="34"/>
      <c r="L377" s="34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3"/>
      <c r="Y377" s="19"/>
      <c r="Z377" s="19"/>
      <c r="AA377" s="19"/>
      <c r="AB377" s="19"/>
    </row>
    <row r="378" spans="1:28" x14ac:dyDescent="0.35">
      <c r="A378" s="24"/>
      <c r="B378" s="23"/>
      <c r="C378" s="23"/>
      <c r="D378" s="23"/>
      <c r="E378" s="101"/>
      <c r="F378" s="104"/>
      <c r="G378" s="34"/>
      <c r="H378" s="34"/>
      <c r="I378" s="34"/>
      <c r="J378" s="34"/>
      <c r="K378" s="34"/>
      <c r="L378" s="34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3"/>
      <c r="Y378" s="19"/>
      <c r="Z378" s="19"/>
      <c r="AA378" s="19"/>
      <c r="AB378" s="19"/>
    </row>
    <row r="379" spans="1:28" x14ac:dyDescent="0.35">
      <c r="A379" s="24"/>
      <c r="B379" s="23"/>
      <c r="C379" s="23"/>
      <c r="D379" s="23"/>
      <c r="E379" s="101"/>
      <c r="F379" s="104"/>
      <c r="G379" s="34"/>
      <c r="H379" s="34"/>
      <c r="I379" s="34"/>
      <c r="J379" s="34"/>
      <c r="K379" s="34"/>
      <c r="L379" s="34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3"/>
      <c r="Y379" s="19"/>
      <c r="Z379" s="19"/>
      <c r="AA379" s="19"/>
      <c r="AB379" s="19"/>
    </row>
    <row r="380" spans="1:28" x14ac:dyDescent="0.35">
      <c r="A380" s="24"/>
      <c r="B380" s="23"/>
      <c r="C380" s="23"/>
      <c r="D380" s="23"/>
      <c r="E380" s="82"/>
      <c r="F380" s="98" t="s">
        <v>20</v>
      </c>
      <c r="G380" s="98"/>
      <c r="H380" s="99">
        <v>43070</v>
      </c>
      <c r="I380" s="99">
        <v>43435</v>
      </c>
      <c r="J380" s="99">
        <v>43800</v>
      </c>
      <c r="K380" s="99">
        <v>44166</v>
      </c>
      <c r="L380" s="99">
        <v>44531</v>
      </c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3"/>
      <c r="Y380" s="19"/>
      <c r="Z380" s="19"/>
      <c r="AA380" s="19"/>
      <c r="AB380" s="19"/>
    </row>
    <row r="381" spans="1:28" ht="31" x14ac:dyDescent="0.35">
      <c r="A381" s="24"/>
      <c r="B381" s="23"/>
      <c r="C381" s="23"/>
      <c r="D381" s="23"/>
      <c r="E381" s="43" t="s">
        <v>762</v>
      </c>
      <c r="F381" s="98" t="s">
        <v>711</v>
      </c>
      <c r="G381" s="100"/>
      <c r="H381" s="34"/>
      <c r="I381" s="34"/>
      <c r="J381" s="34"/>
      <c r="K381" s="34"/>
      <c r="L381" s="34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3"/>
      <c r="Y381" s="19"/>
      <c r="Z381" s="19"/>
      <c r="AA381" s="19"/>
      <c r="AB381" s="19"/>
    </row>
    <row r="382" spans="1:28" x14ac:dyDescent="0.35">
      <c r="A382" s="24"/>
      <c r="B382" s="23"/>
      <c r="C382" s="23"/>
      <c r="D382" s="23"/>
      <c r="E382" s="101" t="s">
        <v>705</v>
      </c>
      <c r="F382" s="98" t="s">
        <v>712</v>
      </c>
      <c r="G382" s="100"/>
      <c r="H382" s="34"/>
      <c r="I382" s="34"/>
      <c r="J382" s="34"/>
      <c r="K382" s="34"/>
      <c r="L382" s="34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3"/>
      <c r="Y382" s="19"/>
      <c r="Z382" s="19"/>
      <c r="AA382" s="19"/>
      <c r="AB382" s="19"/>
    </row>
    <row r="383" spans="1:28" x14ac:dyDescent="0.35">
      <c r="A383" s="24"/>
      <c r="B383" s="23"/>
      <c r="C383" s="23"/>
      <c r="D383" s="23"/>
      <c r="E383" s="101" t="s">
        <v>705</v>
      </c>
      <c r="F383" s="98" t="s">
        <v>713</v>
      </c>
      <c r="G383" s="100"/>
      <c r="H383" s="34"/>
      <c r="I383" s="34"/>
      <c r="J383" s="34"/>
      <c r="K383" s="34"/>
      <c r="L383" s="34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3"/>
      <c r="Y383" s="19"/>
      <c r="Z383" s="19"/>
      <c r="AA383" s="19"/>
      <c r="AB383" s="19"/>
    </row>
    <row r="384" spans="1:28" x14ac:dyDescent="0.35">
      <c r="A384" s="24"/>
      <c r="B384" s="23"/>
      <c r="C384" s="23"/>
      <c r="D384" s="23"/>
      <c r="E384" s="101" t="s">
        <v>705</v>
      </c>
      <c r="F384" s="98" t="s">
        <v>714</v>
      </c>
      <c r="G384" s="100"/>
      <c r="H384" s="34"/>
      <c r="I384" s="34"/>
      <c r="J384" s="34"/>
      <c r="K384" s="34"/>
      <c r="L384" s="34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3"/>
      <c r="Y384" s="19"/>
      <c r="Z384" s="19"/>
      <c r="AA384" s="19"/>
      <c r="AB384" s="19"/>
    </row>
    <row r="385" spans="1:28" x14ac:dyDescent="0.35">
      <c r="A385" s="24"/>
      <c r="B385" s="23"/>
      <c r="C385" s="23"/>
      <c r="D385" s="23"/>
      <c r="E385" s="101"/>
      <c r="F385" s="98" t="s">
        <v>715</v>
      </c>
      <c r="G385" s="100"/>
      <c r="H385" s="34"/>
      <c r="I385" s="34"/>
      <c r="J385" s="34"/>
      <c r="K385" s="34"/>
      <c r="L385" s="34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3"/>
      <c r="Y385" s="19"/>
      <c r="Z385" s="19"/>
      <c r="AA385" s="19"/>
      <c r="AB385" s="19"/>
    </row>
    <row r="386" spans="1:28" x14ac:dyDescent="0.35">
      <c r="A386" s="24"/>
      <c r="B386" s="23"/>
      <c r="C386" s="23"/>
      <c r="D386" s="23"/>
      <c r="E386" s="101"/>
      <c r="F386" s="104"/>
      <c r="G386" s="34"/>
      <c r="H386" s="34"/>
      <c r="I386" s="34"/>
      <c r="J386" s="34"/>
      <c r="K386" s="34"/>
      <c r="L386" s="34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3"/>
      <c r="Y386" s="19"/>
      <c r="Z386" s="19"/>
      <c r="AA386" s="19"/>
      <c r="AB386" s="19"/>
    </row>
    <row r="387" spans="1:28" x14ac:dyDescent="0.35">
      <c r="A387" s="24"/>
      <c r="B387" s="23"/>
      <c r="C387" s="23"/>
      <c r="D387" s="23"/>
      <c r="E387" s="101"/>
      <c r="F387" s="104"/>
      <c r="G387" s="34"/>
      <c r="H387" s="34"/>
      <c r="I387" s="34"/>
      <c r="J387" s="34"/>
      <c r="K387" s="34"/>
      <c r="L387" s="34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3"/>
      <c r="Y387" s="19"/>
      <c r="Z387" s="19"/>
      <c r="AA387" s="19"/>
      <c r="AB387" s="19"/>
    </row>
    <row r="388" spans="1:28" x14ac:dyDescent="0.35">
      <c r="A388" s="24"/>
      <c r="B388" s="23"/>
      <c r="C388" s="23"/>
      <c r="D388" s="23"/>
      <c r="E388" s="82"/>
      <c r="F388" s="98" t="s">
        <v>20</v>
      </c>
      <c r="G388" s="98"/>
      <c r="H388" s="99">
        <v>43070</v>
      </c>
      <c r="I388" s="99">
        <v>43435</v>
      </c>
      <c r="J388" s="99">
        <v>43800</v>
      </c>
      <c r="K388" s="99">
        <v>44166</v>
      </c>
      <c r="L388" s="99">
        <v>44531</v>
      </c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3"/>
      <c r="Y388" s="19"/>
      <c r="Z388" s="19"/>
      <c r="AA388" s="19"/>
      <c r="AB388" s="19"/>
    </row>
    <row r="389" spans="1:28" ht="31" x14ac:dyDescent="0.35">
      <c r="A389" s="24"/>
      <c r="B389" s="23"/>
      <c r="C389" s="23"/>
      <c r="D389" s="23"/>
      <c r="E389" s="43" t="s">
        <v>763</v>
      </c>
      <c r="F389" s="98" t="s">
        <v>711</v>
      </c>
      <c r="G389" s="100"/>
      <c r="H389" s="34"/>
      <c r="I389" s="34"/>
      <c r="J389" s="34"/>
      <c r="K389" s="34"/>
      <c r="L389" s="34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3"/>
      <c r="Y389" s="19"/>
      <c r="Z389" s="19"/>
      <c r="AA389" s="19"/>
      <c r="AB389" s="19"/>
    </row>
    <row r="390" spans="1:28" x14ac:dyDescent="0.35">
      <c r="A390" s="24"/>
      <c r="B390" s="23"/>
      <c r="C390" s="23"/>
      <c r="D390" s="23"/>
      <c r="E390" s="101" t="s">
        <v>705</v>
      </c>
      <c r="F390" s="98" t="s">
        <v>712</v>
      </c>
      <c r="G390" s="100"/>
      <c r="H390" s="34"/>
      <c r="I390" s="34"/>
      <c r="J390" s="34"/>
      <c r="K390" s="34"/>
      <c r="L390" s="34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3"/>
      <c r="Y390" s="19"/>
      <c r="Z390" s="19"/>
      <c r="AA390" s="19"/>
      <c r="AB390" s="19"/>
    </row>
    <row r="391" spans="1:28" x14ac:dyDescent="0.35">
      <c r="A391" s="24"/>
      <c r="B391" s="23"/>
      <c r="C391" s="23"/>
      <c r="D391" s="23"/>
      <c r="E391" s="101" t="s">
        <v>705</v>
      </c>
      <c r="F391" s="98" t="s">
        <v>713</v>
      </c>
      <c r="G391" s="100"/>
      <c r="H391" s="34"/>
      <c r="I391" s="34"/>
      <c r="J391" s="34"/>
      <c r="K391" s="34"/>
      <c r="L391" s="34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3"/>
      <c r="Y391" s="19"/>
      <c r="Z391" s="19"/>
      <c r="AA391" s="19"/>
      <c r="AB391" s="19"/>
    </row>
    <row r="392" spans="1:28" x14ac:dyDescent="0.35">
      <c r="A392" s="24"/>
      <c r="B392" s="23"/>
      <c r="C392" s="23"/>
      <c r="D392" s="23"/>
      <c r="E392" s="101" t="s">
        <v>705</v>
      </c>
      <c r="F392" s="98" t="s">
        <v>714</v>
      </c>
      <c r="G392" s="100"/>
      <c r="H392" s="34"/>
      <c r="I392" s="34"/>
      <c r="J392" s="34"/>
      <c r="K392" s="34"/>
      <c r="L392" s="34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3"/>
      <c r="Y392" s="19"/>
      <c r="Z392" s="19"/>
      <c r="AA392" s="19"/>
      <c r="AB392" s="19"/>
    </row>
    <row r="393" spans="1:28" x14ac:dyDescent="0.35">
      <c r="A393" s="24"/>
      <c r="B393" s="23"/>
      <c r="C393" s="23"/>
      <c r="D393" s="23"/>
      <c r="E393" s="101"/>
      <c r="F393" s="98" t="s">
        <v>715</v>
      </c>
      <c r="G393" s="100"/>
      <c r="H393" s="34"/>
      <c r="I393" s="34"/>
      <c r="J393" s="34"/>
      <c r="K393" s="34"/>
      <c r="L393" s="34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3"/>
      <c r="Y393" s="19"/>
      <c r="Z393" s="19"/>
      <c r="AA393" s="19"/>
      <c r="AB393" s="19"/>
    </row>
    <row r="394" spans="1:28" x14ac:dyDescent="0.35">
      <c r="A394" s="24"/>
      <c r="B394" s="23"/>
      <c r="C394" s="23"/>
      <c r="D394" s="23"/>
      <c r="E394" s="101"/>
      <c r="F394" s="104"/>
      <c r="G394" s="34"/>
      <c r="H394" s="34"/>
      <c r="I394" s="34"/>
      <c r="J394" s="34"/>
      <c r="K394" s="34"/>
      <c r="L394" s="34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3"/>
      <c r="Y394" s="19"/>
      <c r="Z394" s="19"/>
      <c r="AA394" s="19"/>
      <c r="AB394" s="19"/>
    </row>
    <row r="395" spans="1:28" x14ac:dyDescent="0.35">
      <c r="A395" s="24"/>
      <c r="B395" s="23"/>
      <c r="C395" s="23"/>
      <c r="D395" s="23"/>
      <c r="E395" s="101"/>
      <c r="F395" s="104"/>
      <c r="G395" s="34"/>
      <c r="H395" s="34"/>
      <c r="I395" s="34"/>
      <c r="J395" s="34"/>
      <c r="K395" s="34"/>
      <c r="L395" s="34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3"/>
      <c r="Y395" s="19"/>
      <c r="Z395" s="19"/>
      <c r="AA395" s="19"/>
      <c r="AB395" s="19"/>
    </row>
    <row r="396" spans="1:28" x14ac:dyDescent="0.35">
      <c r="A396" s="24"/>
      <c r="B396" s="23"/>
      <c r="C396" s="23"/>
      <c r="D396" s="23"/>
      <c r="E396" s="82"/>
      <c r="F396" s="98" t="s">
        <v>20</v>
      </c>
      <c r="G396" s="98"/>
      <c r="H396" s="99">
        <v>43070</v>
      </c>
      <c r="I396" s="99">
        <v>43435</v>
      </c>
      <c r="J396" s="99">
        <v>43800</v>
      </c>
      <c r="K396" s="99">
        <v>44166</v>
      </c>
      <c r="L396" s="99">
        <v>44531</v>
      </c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3"/>
      <c r="Y396" s="19"/>
      <c r="Z396" s="19"/>
      <c r="AA396" s="19"/>
      <c r="AB396" s="19"/>
    </row>
    <row r="397" spans="1:28" ht="31" x14ac:dyDescent="0.35">
      <c r="A397" s="24"/>
      <c r="B397" s="23"/>
      <c r="C397" s="23"/>
      <c r="D397" s="23"/>
      <c r="E397" s="43" t="s">
        <v>764</v>
      </c>
      <c r="F397" s="98" t="s">
        <v>711</v>
      </c>
      <c r="G397" s="100"/>
      <c r="H397" s="34"/>
      <c r="I397" s="34"/>
      <c r="J397" s="34"/>
      <c r="K397" s="34"/>
      <c r="L397" s="34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3"/>
      <c r="Y397" s="19"/>
      <c r="Z397" s="19"/>
      <c r="AA397" s="19"/>
      <c r="AB397" s="19"/>
    </row>
    <row r="398" spans="1:28" x14ac:dyDescent="0.35">
      <c r="A398" s="24"/>
      <c r="B398" s="23"/>
      <c r="C398" s="23"/>
      <c r="D398" s="23"/>
      <c r="E398" s="101" t="s">
        <v>705</v>
      </c>
      <c r="F398" s="98" t="s">
        <v>712</v>
      </c>
      <c r="G398" s="100"/>
      <c r="H398" s="34"/>
      <c r="I398" s="34"/>
      <c r="J398" s="34"/>
      <c r="K398" s="34"/>
      <c r="L398" s="34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3"/>
      <c r="Y398" s="19"/>
      <c r="Z398" s="19"/>
      <c r="AA398" s="19"/>
      <c r="AB398" s="19"/>
    </row>
    <row r="399" spans="1:28" x14ac:dyDescent="0.35">
      <c r="A399" s="24"/>
      <c r="B399" s="23"/>
      <c r="C399" s="23"/>
      <c r="D399" s="23"/>
      <c r="E399" s="101" t="s">
        <v>705</v>
      </c>
      <c r="F399" s="98" t="s">
        <v>713</v>
      </c>
      <c r="G399" s="100"/>
      <c r="H399" s="34"/>
      <c r="I399" s="34"/>
      <c r="J399" s="34"/>
      <c r="K399" s="34"/>
      <c r="L399" s="34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3"/>
      <c r="Y399" s="19"/>
      <c r="Z399" s="19"/>
      <c r="AA399" s="19"/>
      <c r="AB399" s="19"/>
    </row>
    <row r="400" spans="1:28" x14ac:dyDescent="0.35">
      <c r="A400" s="24"/>
      <c r="B400" s="23"/>
      <c r="C400" s="23"/>
      <c r="D400" s="23"/>
      <c r="E400" s="101" t="s">
        <v>705</v>
      </c>
      <c r="F400" s="98" t="s">
        <v>714</v>
      </c>
      <c r="G400" s="100"/>
      <c r="H400" s="34"/>
      <c r="I400" s="34"/>
      <c r="J400" s="34"/>
      <c r="K400" s="34"/>
      <c r="L400" s="34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3"/>
      <c r="Y400" s="19"/>
      <c r="Z400" s="19"/>
      <c r="AA400" s="19"/>
      <c r="AB400" s="19"/>
    </row>
    <row r="401" spans="1:28" x14ac:dyDescent="0.35">
      <c r="A401" s="24"/>
      <c r="B401" s="23"/>
      <c r="C401" s="23"/>
      <c r="D401" s="23"/>
      <c r="E401" s="101"/>
      <c r="F401" s="98" t="s">
        <v>715</v>
      </c>
      <c r="G401" s="100"/>
      <c r="H401" s="34"/>
      <c r="I401" s="34"/>
      <c r="J401" s="34"/>
      <c r="K401" s="34"/>
      <c r="L401" s="34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3"/>
      <c r="Y401" s="19"/>
      <c r="Z401" s="19"/>
      <c r="AA401" s="19"/>
      <c r="AB401" s="19"/>
    </row>
    <row r="402" spans="1:28" x14ac:dyDescent="0.35">
      <c r="A402" s="24"/>
      <c r="B402" s="23"/>
      <c r="C402" s="23"/>
      <c r="D402" s="23"/>
      <c r="E402" s="101"/>
      <c r="F402" s="104"/>
      <c r="G402" s="34"/>
      <c r="H402" s="34"/>
      <c r="I402" s="34"/>
      <c r="J402" s="34"/>
      <c r="K402" s="34"/>
      <c r="L402" s="34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3"/>
      <c r="Y402" s="19"/>
      <c r="Z402" s="19"/>
      <c r="AA402" s="19"/>
      <c r="AB402" s="19"/>
    </row>
    <row r="403" spans="1:28" x14ac:dyDescent="0.35">
      <c r="A403" s="24"/>
      <c r="B403" s="23"/>
      <c r="C403" s="23"/>
      <c r="D403" s="23"/>
      <c r="E403" s="101"/>
      <c r="F403" s="104"/>
      <c r="G403" s="34"/>
      <c r="H403" s="34"/>
      <c r="I403" s="34"/>
      <c r="J403" s="34"/>
      <c r="K403" s="34"/>
      <c r="L403" s="34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3"/>
      <c r="Y403" s="19"/>
      <c r="Z403" s="19"/>
      <c r="AA403" s="19"/>
      <c r="AB403" s="19"/>
    </row>
    <row r="404" spans="1:28" x14ac:dyDescent="0.35">
      <c r="A404" s="24"/>
      <c r="B404" s="23"/>
      <c r="C404" s="23"/>
      <c r="D404" s="23"/>
      <c r="E404" s="82"/>
      <c r="F404" s="98" t="s">
        <v>20</v>
      </c>
      <c r="G404" s="98"/>
      <c r="H404" s="99">
        <v>43070</v>
      </c>
      <c r="I404" s="99">
        <v>43435</v>
      </c>
      <c r="J404" s="99">
        <v>43800</v>
      </c>
      <c r="K404" s="99">
        <v>44166</v>
      </c>
      <c r="L404" s="99">
        <v>44531</v>
      </c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3"/>
      <c r="Y404" s="19"/>
      <c r="Z404" s="19"/>
      <c r="AA404" s="19"/>
      <c r="AB404" s="19"/>
    </row>
    <row r="405" spans="1:28" ht="31" x14ac:dyDescent="0.35">
      <c r="A405" s="24"/>
      <c r="B405" s="23"/>
      <c r="C405" s="23"/>
      <c r="D405" s="23"/>
      <c r="E405" s="43" t="s">
        <v>765</v>
      </c>
      <c r="F405" s="98" t="s">
        <v>711</v>
      </c>
      <c r="G405" s="100"/>
      <c r="H405" s="34"/>
      <c r="I405" s="34"/>
      <c r="J405" s="34"/>
      <c r="K405" s="34"/>
      <c r="L405" s="34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3"/>
      <c r="Y405" s="19"/>
      <c r="Z405" s="19"/>
      <c r="AA405" s="19"/>
      <c r="AB405" s="19"/>
    </row>
    <row r="406" spans="1:28" x14ac:dyDescent="0.35">
      <c r="A406" s="24"/>
      <c r="B406" s="23"/>
      <c r="C406" s="23"/>
      <c r="D406" s="23"/>
      <c r="E406" s="101" t="s">
        <v>705</v>
      </c>
      <c r="F406" s="98" t="s">
        <v>712</v>
      </c>
      <c r="G406" s="100"/>
      <c r="H406" s="34"/>
      <c r="I406" s="34"/>
      <c r="J406" s="34"/>
      <c r="K406" s="34"/>
      <c r="L406" s="34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3"/>
      <c r="Y406" s="19"/>
      <c r="Z406" s="19"/>
      <c r="AA406" s="19"/>
      <c r="AB406" s="19"/>
    </row>
    <row r="407" spans="1:28" x14ac:dyDescent="0.35">
      <c r="A407" s="24"/>
      <c r="B407" s="23"/>
      <c r="C407" s="23"/>
      <c r="D407" s="23"/>
      <c r="E407" s="101" t="s">
        <v>705</v>
      </c>
      <c r="F407" s="98" t="s">
        <v>713</v>
      </c>
      <c r="G407" s="100"/>
      <c r="H407" s="34"/>
      <c r="I407" s="34"/>
      <c r="J407" s="34"/>
      <c r="K407" s="34"/>
      <c r="L407" s="34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3"/>
      <c r="Y407" s="19"/>
      <c r="Z407" s="19"/>
      <c r="AA407" s="19"/>
      <c r="AB407" s="19"/>
    </row>
    <row r="408" spans="1:28" x14ac:dyDescent="0.35">
      <c r="A408" s="24"/>
      <c r="B408" s="23"/>
      <c r="C408" s="23"/>
      <c r="D408" s="23"/>
      <c r="E408" s="101" t="s">
        <v>705</v>
      </c>
      <c r="F408" s="98" t="s">
        <v>714</v>
      </c>
      <c r="G408" s="100"/>
      <c r="H408" s="34"/>
      <c r="I408" s="34"/>
      <c r="J408" s="34"/>
      <c r="K408" s="34"/>
      <c r="L408" s="34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3"/>
      <c r="Y408" s="19"/>
      <c r="Z408" s="19"/>
      <c r="AA408" s="19"/>
      <c r="AB408" s="19"/>
    </row>
    <row r="409" spans="1:28" x14ac:dyDescent="0.35">
      <c r="A409" s="24"/>
      <c r="B409" s="23"/>
      <c r="C409" s="23"/>
      <c r="D409" s="23"/>
      <c r="E409" s="101"/>
      <c r="F409" s="98" t="s">
        <v>715</v>
      </c>
      <c r="G409" s="100"/>
      <c r="H409" s="34"/>
      <c r="I409" s="34"/>
      <c r="J409" s="34"/>
      <c r="K409" s="34"/>
      <c r="L409" s="34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3"/>
      <c r="Y409" s="19"/>
      <c r="Z409" s="19"/>
      <c r="AA409" s="19"/>
      <c r="AB409" s="19"/>
    </row>
    <row r="410" spans="1:28" x14ac:dyDescent="0.35">
      <c r="A410" s="24"/>
      <c r="B410" s="23"/>
      <c r="C410" s="23"/>
      <c r="D410" s="23"/>
      <c r="E410" s="101"/>
      <c r="F410" s="104"/>
      <c r="G410" s="34"/>
      <c r="H410" s="34"/>
      <c r="I410" s="34"/>
      <c r="J410" s="34"/>
      <c r="K410" s="34"/>
      <c r="L410" s="34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3"/>
      <c r="Y410" s="19"/>
      <c r="Z410" s="19"/>
      <c r="AA410" s="19"/>
      <c r="AB410" s="19"/>
    </row>
    <row r="411" spans="1:28" x14ac:dyDescent="0.35">
      <c r="A411" s="24"/>
      <c r="B411" s="23"/>
      <c r="C411" s="23"/>
      <c r="D411" s="23"/>
      <c r="E411" s="101"/>
      <c r="F411" s="104"/>
      <c r="G411" s="34"/>
      <c r="H411" s="34"/>
      <c r="I411" s="34"/>
      <c r="J411" s="34"/>
      <c r="K411" s="34"/>
      <c r="L411" s="34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3"/>
      <c r="Y411" s="19"/>
      <c r="Z411" s="19"/>
      <c r="AA411" s="19"/>
      <c r="AB411" s="19"/>
    </row>
    <row r="412" spans="1:28" x14ac:dyDescent="0.35">
      <c r="A412" s="24"/>
      <c r="B412" s="23"/>
      <c r="C412" s="23"/>
      <c r="D412" s="23"/>
      <c r="E412" s="82"/>
      <c r="F412" s="98" t="s">
        <v>20</v>
      </c>
      <c r="G412" s="98"/>
      <c r="H412" s="99">
        <v>43070</v>
      </c>
      <c r="I412" s="99">
        <v>43435</v>
      </c>
      <c r="J412" s="99">
        <v>43800</v>
      </c>
      <c r="K412" s="99">
        <v>44166</v>
      </c>
      <c r="L412" s="99">
        <v>44531</v>
      </c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3"/>
      <c r="Y412" s="19"/>
      <c r="Z412" s="19"/>
      <c r="AA412" s="19"/>
      <c r="AB412" s="19"/>
    </row>
    <row r="413" spans="1:28" ht="31" x14ac:dyDescent="0.35">
      <c r="A413" s="24"/>
      <c r="B413" s="23"/>
      <c r="C413" s="23"/>
      <c r="D413" s="23"/>
      <c r="E413" s="43" t="s">
        <v>765</v>
      </c>
      <c r="F413" s="98" t="s">
        <v>711</v>
      </c>
      <c r="G413" s="100"/>
      <c r="H413" s="34"/>
      <c r="I413" s="34"/>
      <c r="J413" s="34"/>
      <c r="K413" s="34"/>
      <c r="L413" s="34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3"/>
      <c r="Y413" s="19"/>
      <c r="Z413" s="19"/>
      <c r="AA413" s="19"/>
      <c r="AB413" s="19"/>
    </row>
    <row r="414" spans="1:28" x14ac:dyDescent="0.35">
      <c r="A414" s="24"/>
      <c r="B414" s="23"/>
      <c r="C414" s="23"/>
      <c r="D414" s="23"/>
      <c r="E414" s="101" t="s">
        <v>705</v>
      </c>
      <c r="F414" s="98" t="s">
        <v>712</v>
      </c>
      <c r="G414" s="100"/>
      <c r="H414" s="34"/>
      <c r="I414" s="34"/>
      <c r="J414" s="34"/>
      <c r="K414" s="34"/>
      <c r="L414" s="34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3"/>
      <c r="Y414" s="19"/>
      <c r="Z414" s="19"/>
      <c r="AA414" s="19"/>
      <c r="AB414" s="19"/>
    </row>
    <row r="415" spans="1:28" x14ac:dyDescent="0.35">
      <c r="A415" s="24"/>
      <c r="B415" s="23"/>
      <c r="C415" s="23"/>
      <c r="D415" s="23"/>
      <c r="E415" s="101" t="s">
        <v>705</v>
      </c>
      <c r="F415" s="98" t="s">
        <v>713</v>
      </c>
      <c r="G415" s="100"/>
      <c r="H415" s="34"/>
      <c r="I415" s="34"/>
      <c r="J415" s="34"/>
      <c r="K415" s="34"/>
      <c r="L415" s="34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3"/>
      <c r="Y415" s="19"/>
      <c r="Z415" s="19"/>
      <c r="AA415" s="19"/>
      <c r="AB415" s="19"/>
    </row>
    <row r="416" spans="1:28" x14ac:dyDescent="0.35">
      <c r="A416" s="24"/>
      <c r="B416" s="23"/>
      <c r="C416" s="23"/>
      <c r="D416" s="23"/>
      <c r="E416" s="101" t="s">
        <v>705</v>
      </c>
      <c r="F416" s="98" t="s">
        <v>714</v>
      </c>
      <c r="G416" s="100"/>
      <c r="H416" s="34"/>
      <c r="I416" s="34"/>
      <c r="J416" s="34"/>
      <c r="K416" s="34"/>
      <c r="L416" s="34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3"/>
      <c r="Y416" s="19"/>
      <c r="Z416" s="19"/>
      <c r="AA416" s="19"/>
      <c r="AB416" s="19"/>
    </row>
    <row r="417" spans="1:28" x14ac:dyDescent="0.35">
      <c r="A417" s="24"/>
      <c r="B417" s="23"/>
      <c r="C417" s="23"/>
      <c r="D417" s="23"/>
      <c r="E417" s="101"/>
      <c r="F417" s="98" t="s">
        <v>715</v>
      </c>
      <c r="G417" s="100"/>
      <c r="H417" s="34"/>
      <c r="I417" s="34"/>
      <c r="J417" s="34"/>
      <c r="K417" s="34"/>
      <c r="L417" s="34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3"/>
      <c r="Y417" s="19"/>
      <c r="Z417" s="19"/>
      <c r="AA417" s="19"/>
      <c r="AB417" s="19"/>
    </row>
    <row r="418" spans="1:28" x14ac:dyDescent="0.35">
      <c r="A418" s="24"/>
      <c r="B418" s="23"/>
      <c r="C418" s="23"/>
      <c r="D418" s="23"/>
      <c r="E418" s="101"/>
      <c r="F418" s="104"/>
      <c r="G418" s="34"/>
      <c r="H418" s="34"/>
      <c r="I418" s="34"/>
      <c r="J418" s="34"/>
      <c r="K418" s="34"/>
      <c r="L418" s="34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3"/>
      <c r="Y418" s="19"/>
      <c r="Z418" s="19"/>
      <c r="AA418" s="19"/>
      <c r="AB418" s="19"/>
    </row>
    <row r="419" spans="1:28" x14ac:dyDescent="0.35">
      <c r="A419" s="24"/>
      <c r="B419" s="23"/>
      <c r="C419" s="23"/>
      <c r="D419" s="23"/>
      <c r="E419" s="101"/>
      <c r="F419" s="104"/>
      <c r="G419" s="34"/>
      <c r="H419" s="34"/>
      <c r="I419" s="34"/>
      <c r="J419" s="34"/>
      <c r="K419" s="34"/>
      <c r="L419" s="34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3"/>
      <c r="Y419" s="19"/>
      <c r="Z419" s="19"/>
      <c r="AA419" s="19"/>
      <c r="AB419" s="19"/>
    </row>
    <row r="420" spans="1:28" x14ac:dyDescent="0.35">
      <c r="A420" s="24"/>
      <c r="B420" s="23"/>
      <c r="C420" s="23"/>
      <c r="D420" s="23"/>
      <c r="E420" s="82"/>
      <c r="F420" s="98" t="s">
        <v>20</v>
      </c>
      <c r="G420" s="98"/>
      <c r="H420" s="99">
        <v>43070</v>
      </c>
      <c r="I420" s="99">
        <v>43435</v>
      </c>
      <c r="J420" s="99">
        <v>43800</v>
      </c>
      <c r="K420" s="99">
        <v>44166</v>
      </c>
      <c r="L420" s="99">
        <v>44531</v>
      </c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3"/>
      <c r="Y420" s="19"/>
      <c r="Z420" s="19"/>
      <c r="AA420" s="19"/>
      <c r="AB420" s="19"/>
    </row>
    <row r="421" spans="1:28" ht="13.75" customHeight="1" x14ac:dyDescent="0.35">
      <c r="A421" s="24"/>
      <c r="B421" s="23"/>
      <c r="C421" s="23"/>
      <c r="D421" s="23"/>
      <c r="E421" s="43" t="s">
        <v>766</v>
      </c>
      <c r="F421" s="98" t="s">
        <v>711</v>
      </c>
      <c r="G421" s="100"/>
      <c r="H421" s="34"/>
      <c r="I421" s="34"/>
      <c r="J421" s="34"/>
      <c r="K421" s="34"/>
      <c r="L421" s="34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3"/>
      <c r="Y421" s="19"/>
      <c r="Z421" s="19"/>
      <c r="AA421" s="19"/>
      <c r="AB421" s="19"/>
    </row>
    <row r="422" spans="1:28" x14ac:dyDescent="0.35">
      <c r="A422" s="24"/>
      <c r="B422" s="23"/>
      <c r="C422" s="23"/>
      <c r="D422" s="23"/>
      <c r="E422" s="101" t="s">
        <v>705</v>
      </c>
      <c r="F422" s="98" t="s">
        <v>712</v>
      </c>
      <c r="G422" s="100"/>
      <c r="H422" s="34"/>
      <c r="I422" s="34"/>
      <c r="J422" s="34"/>
      <c r="K422" s="34"/>
      <c r="L422" s="34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3"/>
      <c r="Y422" s="19"/>
      <c r="Z422" s="19"/>
      <c r="AA422" s="19"/>
      <c r="AB422" s="19"/>
    </row>
    <row r="423" spans="1:28" x14ac:dyDescent="0.35">
      <c r="A423" s="24"/>
      <c r="B423" s="23"/>
      <c r="C423" s="23"/>
      <c r="D423" s="23"/>
      <c r="E423" s="101" t="s">
        <v>705</v>
      </c>
      <c r="F423" s="98" t="s">
        <v>713</v>
      </c>
      <c r="G423" s="100"/>
      <c r="H423" s="34"/>
      <c r="I423" s="34"/>
      <c r="J423" s="34"/>
      <c r="K423" s="34"/>
      <c r="L423" s="34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3"/>
      <c r="Y423" s="19"/>
      <c r="Z423" s="19"/>
      <c r="AA423" s="19"/>
      <c r="AB423" s="19"/>
    </row>
    <row r="424" spans="1:28" x14ac:dyDescent="0.35">
      <c r="A424" s="24"/>
      <c r="B424" s="23"/>
      <c r="C424" s="23"/>
      <c r="D424" s="23"/>
      <c r="E424" s="101" t="s">
        <v>705</v>
      </c>
      <c r="F424" s="98" t="s">
        <v>714</v>
      </c>
      <c r="G424" s="100"/>
      <c r="H424" s="34"/>
      <c r="I424" s="34"/>
      <c r="J424" s="34"/>
      <c r="K424" s="34"/>
      <c r="L424" s="34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3"/>
      <c r="Y424" s="19"/>
      <c r="Z424" s="19"/>
      <c r="AA424" s="19"/>
      <c r="AB424" s="19"/>
    </row>
    <row r="425" spans="1:28" x14ac:dyDescent="0.35">
      <c r="A425" s="24"/>
      <c r="B425" s="23"/>
      <c r="C425" s="23"/>
      <c r="D425" s="23"/>
      <c r="E425" s="101"/>
      <c r="F425" s="98" t="s">
        <v>715</v>
      </c>
      <c r="G425" s="100"/>
      <c r="H425" s="34"/>
      <c r="I425" s="34"/>
      <c r="J425" s="34"/>
      <c r="K425" s="34"/>
      <c r="L425" s="34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3"/>
      <c r="Y425" s="19"/>
      <c r="Z425" s="19"/>
      <c r="AA425" s="19"/>
      <c r="AB425" s="19"/>
    </row>
    <row r="426" spans="1:28" x14ac:dyDescent="0.35">
      <c r="A426" s="24"/>
      <c r="B426" s="23"/>
      <c r="C426" s="23"/>
      <c r="D426" s="23"/>
      <c r="E426" s="101"/>
      <c r="F426" s="104"/>
      <c r="G426" s="34"/>
      <c r="H426" s="34"/>
      <c r="I426" s="34"/>
      <c r="J426" s="34"/>
      <c r="K426" s="34"/>
      <c r="L426" s="34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3"/>
      <c r="Y426" s="19"/>
      <c r="Z426" s="19"/>
      <c r="AA426" s="19"/>
      <c r="AB426" s="19"/>
    </row>
    <row r="427" spans="1:28" x14ac:dyDescent="0.35">
      <c r="A427" s="24"/>
      <c r="B427" s="23"/>
      <c r="C427" s="23"/>
      <c r="D427" s="23"/>
      <c r="E427" s="101"/>
      <c r="F427" s="104"/>
      <c r="G427" s="34"/>
      <c r="H427" s="34"/>
      <c r="I427" s="34"/>
      <c r="J427" s="34"/>
      <c r="K427" s="34"/>
      <c r="L427" s="34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3"/>
      <c r="Y427" s="19"/>
      <c r="Z427" s="19"/>
      <c r="AA427" s="19"/>
      <c r="AB427" s="19"/>
    </row>
    <row r="428" spans="1:28" x14ac:dyDescent="0.35">
      <c r="A428" s="24"/>
      <c r="B428" s="23"/>
      <c r="C428" s="23"/>
      <c r="D428" s="23"/>
      <c r="E428" s="101"/>
      <c r="F428" s="104"/>
      <c r="G428" s="34"/>
      <c r="H428" s="34"/>
      <c r="I428" s="34"/>
      <c r="J428" s="34"/>
      <c r="K428" s="34"/>
      <c r="L428" s="34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3"/>
      <c r="Y428" s="19"/>
      <c r="Z428" s="19"/>
      <c r="AA428" s="19"/>
      <c r="AB428" s="19"/>
    </row>
    <row r="429" spans="1:28" x14ac:dyDescent="0.35">
      <c r="A429" s="24"/>
      <c r="B429" s="23"/>
      <c r="C429" s="23"/>
      <c r="D429" s="23"/>
      <c r="E429" s="82"/>
      <c r="F429" s="98" t="s">
        <v>20</v>
      </c>
      <c r="G429" s="98"/>
      <c r="H429" s="99">
        <v>43070</v>
      </c>
      <c r="I429" s="99">
        <v>43435</v>
      </c>
      <c r="J429" s="99">
        <v>43800</v>
      </c>
      <c r="K429" s="99">
        <v>44166</v>
      </c>
      <c r="L429" s="99">
        <v>44531</v>
      </c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3"/>
      <c r="Y429" s="19"/>
      <c r="Z429" s="19"/>
      <c r="AA429" s="19"/>
      <c r="AB429" s="19"/>
    </row>
    <row r="430" spans="1:28" ht="31" x14ac:dyDescent="0.35">
      <c r="A430" s="24"/>
      <c r="B430" s="23"/>
      <c r="C430" s="23"/>
      <c r="D430" s="23"/>
      <c r="E430" s="43" t="s">
        <v>767</v>
      </c>
      <c r="F430" s="98" t="s">
        <v>711</v>
      </c>
      <c r="G430" s="100"/>
      <c r="H430" s="34"/>
      <c r="I430" s="34"/>
      <c r="J430" s="34"/>
      <c r="K430" s="34"/>
      <c r="L430" s="34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3"/>
      <c r="Y430" s="19"/>
      <c r="Z430" s="19"/>
      <c r="AA430" s="19"/>
      <c r="AB430" s="19"/>
    </row>
    <row r="431" spans="1:28" x14ac:dyDescent="0.35">
      <c r="A431" s="24"/>
      <c r="B431" s="23"/>
      <c r="C431" s="23"/>
      <c r="D431" s="23"/>
      <c r="E431" s="101" t="s">
        <v>705</v>
      </c>
      <c r="F431" s="98" t="s">
        <v>712</v>
      </c>
      <c r="G431" s="100"/>
      <c r="H431" s="34"/>
      <c r="I431" s="34"/>
      <c r="J431" s="34"/>
      <c r="K431" s="34"/>
      <c r="L431" s="34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3"/>
      <c r="Y431" s="19"/>
      <c r="Z431" s="19"/>
      <c r="AA431" s="19"/>
      <c r="AB431" s="19"/>
    </row>
    <row r="432" spans="1:28" x14ac:dyDescent="0.35">
      <c r="A432" s="24"/>
      <c r="B432" s="23"/>
      <c r="C432" s="23"/>
      <c r="D432" s="23"/>
      <c r="E432" s="101" t="s">
        <v>705</v>
      </c>
      <c r="F432" s="98" t="s">
        <v>713</v>
      </c>
      <c r="G432" s="100"/>
      <c r="H432" s="34"/>
      <c r="I432" s="34"/>
      <c r="J432" s="34"/>
      <c r="K432" s="34"/>
      <c r="L432" s="34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3"/>
      <c r="Y432" s="19"/>
      <c r="Z432" s="19"/>
      <c r="AA432" s="19"/>
      <c r="AB432" s="19"/>
    </row>
    <row r="433" spans="1:28" x14ac:dyDescent="0.35">
      <c r="A433" s="24"/>
      <c r="B433" s="23"/>
      <c r="C433" s="23"/>
      <c r="D433" s="23"/>
      <c r="E433" s="101" t="s">
        <v>705</v>
      </c>
      <c r="F433" s="98" t="s">
        <v>714</v>
      </c>
      <c r="G433" s="100"/>
      <c r="H433" s="34"/>
      <c r="I433" s="34"/>
      <c r="J433" s="34"/>
      <c r="K433" s="34"/>
      <c r="L433" s="34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3"/>
      <c r="Y433" s="19"/>
      <c r="Z433" s="19"/>
      <c r="AA433" s="19"/>
      <c r="AB433" s="19"/>
    </row>
    <row r="434" spans="1:28" x14ac:dyDescent="0.35">
      <c r="A434" s="24"/>
      <c r="B434" s="23"/>
      <c r="C434" s="23"/>
      <c r="D434" s="23"/>
      <c r="E434" s="101"/>
      <c r="F434" s="98" t="s">
        <v>715</v>
      </c>
      <c r="G434" s="100"/>
      <c r="H434" s="34"/>
      <c r="I434" s="34"/>
      <c r="J434" s="34"/>
      <c r="K434" s="34"/>
      <c r="L434" s="34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3"/>
      <c r="Y434" s="19"/>
      <c r="Z434" s="19"/>
      <c r="AA434" s="19"/>
      <c r="AB434" s="19"/>
    </row>
    <row r="435" spans="1:28" x14ac:dyDescent="0.35">
      <c r="A435" s="24"/>
      <c r="B435" s="23"/>
      <c r="C435" s="23"/>
      <c r="D435" s="23"/>
      <c r="E435" s="101"/>
      <c r="F435" s="104"/>
      <c r="G435" s="34"/>
      <c r="H435" s="34"/>
      <c r="I435" s="34"/>
      <c r="J435" s="34"/>
      <c r="K435" s="34"/>
      <c r="L435" s="34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3"/>
      <c r="Y435" s="19"/>
      <c r="Z435" s="19"/>
      <c r="AA435" s="19"/>
      <c r="AB435" s="19"/>
    </row>
    <row r="436" spans="1:28" x14ac:dyDescent="0.35">
      <c r="A436" s="24"/>
      <c r="B436" s="23"/>
      <c r="C436" s="23"/>
      <c r="D436" s="23"/>
      <c r="E436" s="101"/>
      <c r="F436" s="104"/>
      <c r="G436" s="34"/>
      <c r="H436" s="34"/>
      <c r="I436" s="34"/>
      <c r="J436" s="34"/>
      <c r="K436" s="34"/>
      <c r="L436" s="34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3"/>
      <c r="Y436" s="19"/>
      <c r="Z436" s="19"/>
      <c r="AA436" s="19"/>
      <c r="AB436" s="19"/>
    </row>
    <row r="437" spans="1:28" x14ac:dyDescent="0.35">
      <c r="A437" s="24"/>
      <c r="B437" s="23"/>
      <c r="C437" s="23"/>
      <c r="D437" s="23"/>
      <c r="E437" s="101"/>
      <c r="F437" s="104"/>
      <c r="G437" s="34"/>
      <c r="H437" s="34"/>
      <c r="I437" s="34"/>
      <c r="J437" s="34"/>
      <c r="K437" s="34"/>
      <c r="L437" s="34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3"/>
      <c r="Y437" s="19"/>
      <c r="Z437" s="19"/>
      <c r="AA437" s="19"/>
      <c r="AB437" s="19"/>
    </row>
    <row r="438" spans="1:28" x14ac:dyDescent="0.35">
      <c r="A438" s="24"/>
      <c r="B438" s="23"/>
      <c r="C438" s="23"/>
      <c r="D438" s="23"/>
      <c r="E438" s="82"/>
      <c r="F438" s="98" t="s">
        <v>20</v>
      </c>
      <c r="G438" s="98"/>
      <c r="H438" s="99">
        <v>43070</v>
      </c>
      <c r="I438" s="99">
        <v>43435</v>
      </c>
      <c r="J438" s="99">
        <v>43800</v>
      </c>
      <c r="K438" s="99">
        <v>44166</v>
      </c>
      <c r="L438" s="99">
        <v>44531</v>
      </c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3"/>
      <c r="Y438" s="19"/>
      <c r="Z438" s="19"/>
      <c r="AA438" s="19"/>
      <c r="AB438" s="19"/>
    </row>
    <row r="439" spans="1:28" ht="31" x14ac:dyDescent="0.35">
      <c r="A439" s="24"/>
      <c r="B439" s="23"/>
      <c r="C439" s="23"/>
      <c r="D439" s="23"/>
      <c r="E439" s="43" t="s">
        <v>768</v>
      </c>
      <c r="F439" s="98" t="s">
        <v>711</v>
      </c>
      <c r="G439" s="100"/>
      <c r="H439" s="34"/>
      <c r="I439" s="34"/>
      <c r="J439" s="34"/>
      <c r="K439" s="34"/>
      <c r="L439" s="34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3"/>
      <c r="Y439" s="19"/>
      <c r="Z439" s="19"/>
      <c r="AA439" s="19"/>
      <c r="AB439" s="19"/>
    </row>
    <row r="440" spans="1:28" x14ac:dyDescent="0.35">
      <c r="A440" s="24"/>
      <c r="B440" s="23"/>
      <c r="C440" s="23"/>
      <c r="D440" s="23"/>
      <c r="E440" s="101" t="s">
        <v>705</v>
      </c>
      <c r="F440" s="98" t="s">
        <v>712</v>
      </c>
      <c r="G440" s="100"/>
      <c r="H440" s="34"/>
      <c r="I440" s="34"/>
      <c r="J440" s="34"/>
      <c r="K440" s="34"/>
      <c r="L440" s="34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3"/>
      <c r="Y440" s="19"/>
      <c r="Z440" s="19"/>
      <c r="AA440" s="19"/>
      <c r="AB440" s="19"/>
    </row>
    <row r="441" spans="1:28" x14ac:dyDescent="0.35">
      <c r="A441" s="24"/>
      <c r="B441" s="23"/>
      <c r="C441" s="23"/>
      <c r="D441" s="23"/>
      <c r="E441" s="101" t="s">
        <v>705</v>
      </c>
      <c r="F441" s="98" t="s">
        <v>713</v>
      </c>
      <c r="G441" s="100"/>
      <c r="H441" s="34"/>
      <c r="I441" s="34"/>
      <c r="J441" s="34"/>
      <c r="K441" s="34"/>
      <c r="L441" s="34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3"/>
      <c r="Y441" s="19"/>
      <c r="Z441" s="19"/>
      <c r="AA441" s="19"/>
      <c r="AB441" s="19"/>
    </row>
    <row r="442" spans="1:28" x14ac:dyDescent="0.35">
      <c r="A442" s="24"/>
      <c r="B442" s="23"/>
      <c r="C442" s="23"/>
      <c r="D442" s="23"/>
      <c r="E442" s="101" t="s">
        <v>705</v>
      </c>
      <c r="F442" s="98" t="s">
        <v>714</v>
      </c>
      <c r="G442" s="100"/>
      <c r="H442" s="34"/>
      <c r="I442" s="34"/>
      <c r="J442" s="34"/>
      <c r="K442" s="34"/>
      <c r="L442" s="34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3"/>
      <c r="Y442" s="19"/>
      <c r="Z442" s="19"/>
      <c r="AA442" s="19"/>
      <c r="AB442" s="19"/>
    </row>
    <row r="443" spans="1:28" x14ac:dyDescent="0.35">
      <c r="A443" s="24"/>
      <c r="B443" s="23"/>
      <c r="C443" s="23"/>
      <c r="D443" s="23"/>
      <c r="E443" s="101"/>
      <c r="F443" s="98" t="s">
        <v>715</v>
      </c>
      <c r="G443" s="100"/>
      <c r="H443" s="34"/>
      <c r="I443" s="34"/>
      <c r="J443" s="34"/>
      <c r="K443" s="34"/>
      <c r="L443" s="34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3"/>
      <c r="Y443" s="19"/>
      <c r="Z443" s="19"/>
      <c r="AA443" s="19"/>
      <c r="AB443" s="19"/>
    </row>
    <row r="444" spans="1:28" x14ac:dyDescent="0.35">
      <c r="A444" s="24"/>
      <c r="B444" s="23"/>
      <c r="C444" s="23"/>
      <c r="D444" s="23"/>
      <c r="E444" s="101"/>
      <c r="F444" s="104"/>
      <c r="G444" s="34"/>
      <c r="H444" s="34"/>
      <c r="I444" s="34"/>
      <c r="J444" s="34"/>
      <c r="K444" s="34"/>
      <c r="L444" s="34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3"/>
      <c r="Y444" s="19"/>
      <c r="Z444" s="19"/>
      <c r="AA444" s="19"/>
      <c r="AB444" s="19"/>
    </row>
    <row r="445" spans="1:28" x14ac:dyDescent="0.35">
      <c r="A445" s="24"/>
      <c r="B445" s="23"/>
      <c r="C445" s="23"/>
      <c r="D445" s="23"/>
      <c r="E445" s="101"/>
      <c r="F445" s="104"/>
      <c r="G445" s="34"/>
      <c r="H445" s="34"/>
      <c r="I445" s="34"/>
      <c r="J445" s="34"/>
      <c r="K445" s="34"/>
      <c r="L445" s="34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3"/>
      <c r="Y445" s="19"/>
      <c r="Z445" s="19"/>
      <c r="AA445" s="19"/>
      <c r="AB445" s="19"/>
    </row>
    <row r="446" spans="1:28" x14ac:dyDescent="0.35">
      <c r="A446" s="24"/>
      <c r="B446" s="23"/>
      <c r="C446" s="23"/>
      <c r="D446" s="23"/>
      <c r="E446" s="101"/>
      <c r="F446" s="104"/>
      <c r="G446" s="34"/>
      <c r="H446" s="34"/>
      <c r="I446" s="34"/>
      <c r="J446" s="34"/>
      <c r="K446" s="34"/>
      <c r="L446" s="34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3"/>
      <c r="Y446" s="19"/>
      <c r="Z446" s="19"/>
      <c r="AA446" s="19"/>
      <c r="AB446" s="19"/>
    </row>
    <row r="447" spans="1:28" x14ac:dyDescent="0.35">
      <c r="A447" s="24"/>
      <c r="B447" s="23"/>
      <c r="C447" s="23"/>
      <c r="D447" s="23"/>
      <c r="E447" s="82"/>
      <c r="F447" s="98" t="s">
        <v>20</v>
      </c>
      <c r="G447" s="98"/>
      <c r="H447" s="99">
        <v>43070</v>
      </c>
      <c r="I447" s="99">
        <v>43435</v>
      </c>
      <c r="J447" s="99">
        <v>43800</v>
      </c>
      <c r="K447" s="99">
        <v>44166</v>
      </c>
      <c r="L447" s="99">
        <v>44531</v>
      </c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3"/>
      <c r="Y447" s="19"/>
      <c r="Z447" s="19"/>
      <c r="AA447" s="19"/>
      <c r="AB447" s="19"/>
    </row>
    <row r="448" spans="1:28" ht="31" x14ac:dyDescent="0.35">
      <c r="A448" s="24"/>
      <c r="B448" s="23"/>
      <c r="C448" s="23"/>
      <c r="D448" s="23"/>
      <c r="E448" s="43" t="s">
        <v>769</v>
      </c>
      <c r="F448" s="98" t="s">
        <v>711</v>
      </c>
      <c r="G448" s="100"/>
      <c r="H448" s="34"/>
      <c r="I448" s="34"/>
      <c r="J448" s="34"/>
      <c r="K448" s="34"/>
      <c r="L448" s="34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3"/>
      <c r="Y448" s="19"/>
      <c r="Z448" s="19"/>
      <c r="AA448" s="19"/>
      <c r="AB448" s="19"/>
    </row>
    <row r="449" spans="1:28" x14ac:dyDescent="0.35">
      <c r="A449" s="24"/>
      <c r="B449" s="23"/>
      <c r="C449" s="23"/>
      <c r="D449" s="23"/>
      <c r="E449" s="101" t="s">
        <v>705</v>
      </c>
      <c r="F449" s="98" t="s">
        <v>712</v>
      </c>
      <c r="G449" s="100"/>
      <c r="H449" s="34"/>
      <c r="I449" s="34"/>
      <c r="J449" s="34"/>
      <c r="K449" s="34"/>
      <c r="L449" s="34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3"/>
      <c r="Y449" s="19"/>
      <c r="Z449" s="19"/>
      <c r="AA449" s="19"/>
      <c r="AB449" s="19"/>
    </row>
    <row r="450" spans="1:28" x14ac:dyDescent="0.35">
      <c r="A450" s="24"/>
      <c r="B450" s="23"/>
      <c r="C450" s="23"/>
      <c r="D450" s="23"/>
      <c r="E450" s="101" t="s">
        <v>705</v>
      </c>
      <c r="F450" s="98" t="s">
        <v>713</v>
      </c>
      <c r="G450" s="100"/>
      <c r="H450" s="34"/>
      <c r="I450" s="34"/>
      <c r="J450" s="34"/>
      <c r="K450" s="34"/>
      <c r="L450" s="34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3"/>
      <c r="Y450" s="19"/>
      <c r="Z450" s="19"/>
      <c r="AA450" s="19"/>
      <c r="AB450" s="19"/>
    </row>
    <row r="451" spans="1:28" x14ac:dyDescent="0.35">
      <c r="A451" s="24"/>
      <c r="B451" s="23"/>
      <c r="C451" s="23"/>
      <c r="D451" s="23"/>
      <c r="E451" s="101" t="s">
        <v>705</v>
      </c>
      <c r="F451" s="98" t="s">
        <v>714</v>
      </c>
      <c r="G451" s="100"/>
      <c r="H451" s="34"/>
      <c r="I451" s="34"/>
      <c r="J451" s="34"/>
      <c r="K451" s="34"/>
      <c r="L451" s="34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3"/>
      <c r="Y451" s="19"/>
      <c r="Z451" s="19"/>
      <c r="AA451" s="19"/>
      <c r="AB451" s="19"/>
    </row>
    <row r="452" spans="1:28" x14ac:dyDescent="0.35">
      <c r="A452" s="24"/>
      <c r="B452" s="23"/>
      <c r="C452" s="23"/>
      <c r="D452" s="23"/>
      <c r="E452" s="101"/>
      <c r="F452" s="98" t="s">
        <v>715</v>
      </c>
      <c r="G452" s="100"/>
      <c r="H452" s="34"/>
      <c r="I452" s="34"/>
      <c r="J452" s="34"/>
      <c r="K452" s="34"/>
      <c r="L452" s="34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3"/>
      <c r="Y452" s="19"/>
      <c r="Z452" s="19"/>
      <c r="AA452" s="19"/>
      <c r="AB452" s="19"/>
    </row>
    <row r="453" spans="1:28" x14ac:dyDescent="0.35">
      <c r="A453" s="24"/>
      <c r="B453" s="23"/>
      <c r="C453" s="23"/>
      <c r="D453" s="23"/>
      <c r="E453" s="101"/>
      <c r="F453" s="104"/>
      <c r="G453" s="34"/>
      <c r="H453" s="34"/>
      <c r="I453" s="34"/>
      <c r="J453" s="34"/>
      <c r="K453" s="34"/>
      <c r="L453" s="34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3"/>
      <c r="Y453" s="19"/>
      <c r="Z453" s="19"/>
      <c r="AA453" s="19"/>
      <c r="AB453" s="19"/>
    </row>
    <row r="454" spans="1:28" x14ac:dyDescent="0.35">
      <c r="A454" s="24"/>
      <c r="B454" s="23"/>
      <c r="C454" s="23"/>
      <c r="D454" s="23"/>
      <c r="E454" s="101"/>
      <c r="F454" s="104"/>
      <c r="G454" s="34"/>
      <c r="H454" s="34"/>
      <c r="I454" s="34"/>
      <c r="J454" s="34"/>
      <c r="K454" s="34"/>
      <c r="L454" s="34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3"/>
      <c r="Y454" s="19"/>
      <c r="Z454" s="19"/>
      <c r="AA454" s="19"/>
      <c r="AB454" s="19"/>
    </row>
    <row r="455" spans="1:28" x14ac:dyDescent="0.35">
      <c r="A455" s="24"/>
      <c r="B455" s="23"/>
      <c r="C455" s="23"/>
      <c r="D455" s="23"/>
      <c r="E455" s="101"/>
      <c r="F455" s="104"/>
      <c r="G455" s="34"/>
      <c r="H455" s="34"/>
      <c r="I455" s="34"/>
      <c r="J455" s="34"/>
      <c r="K455" s="34"/>
      <c r="L455" s="34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3"/>
      <c r="Y455" s="19"/>
      <c r="Z455" s="19"/>
      <c r="AA455" s="19"/>
      <c r="AB455" s="19"/>
    </row>
    <row r="456" spans="1:28" x14ac:dyDescent="0.35">
      <c r="A456" s="24"/>
      <c r="B456" s="23"/>
      <c r="C456" s="23"/>
      <c r="D456" s="23"/>
      <c r="E456" s="82"/>
      <c r="F456" s="98" t="s">
        <v>20</v>
      </c>
      <c r="G456" s="98"/>
      <c r="H456" s="99">
        <v>43070</v>
      </c>
      <c r="I456" s="99">
        <v>43435</v>
      </c>
      <c r="J456" s="99">
        <v>43800</v>
      </c>
      <c r="K456" s="99">
        <v>44166</v>
      </c>
      <c r="L456" s="99">
        <v>44531</v>
      </c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3"/>
      <c r="Y456" s="19"/>
      <c r="Z456" s="19"/>
      <c r="AA456" s="19"/>
      <c r="AB456" s="19"/>
    </row>
    <row r="457" spans="1:28" x14ac:dyDescent="0.35">
      <c r="A457" s="24"/>
      <c r="B457" s="23"/>
      <c r="C457" s="23"/>
      <c r="D457" s="23"/>
      <c r="E457" s="43" t="s">
        <v>770</v>
      </c>
      <c r="F457" s="98" t="s">
        <v>711</v>
      </c>
      <c r="G457" s="100"/>
      <c r="H457" s="34"/>
      <c r="I457" s="34"/>
      <c r="J457" s="34"/>
      <c r="K457" s="34"/>
      <c r="L457" s="34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3"/>
      <c r="Y457" s="19"/>
      <c r="Z457" s="19"/>
      <c r="AA457" s="19"/>
      <c r="AB457" s="19"/>
    </row>
    <row r="458" spans="1:28" x14ac:dyDescent="0.35">
      <c r="A458" s="24"/>
      <c r="B458" s="23"/>
      <c r="C458" s="23"/>
      <c r="D458" s="23"/>
      <c r="E458" s="101" t="s">
        <v>705</v>
      </c>
      <c r="F458" s="98" t="s">
        <v>712</v>
      </c>
      <c r="G458" s="100"/>
      <c r="H458" s="34"/>
      <c r="I458" s="34"/>
      <c r="J458" s="34"/>
      <c r="K458" s="34"/>
      <c r="L458" s="34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3"/>
      <c r="Y458" s="19"/>
      <c r="Z458" s="19"/>
      <c r="AA458" s="19"/>
      <c r="AB458" s="19"/>
    </row>
    <row r="459" spans="1:28" x14ac:dyDescent="0.35">
      <c r="A459" s="24"/>
      <c r="B459" s="23"/>
      <c r="C459" s="23"/>
      <c r="D459" s="23"/>
      <c r="E459" s="101" t="s">
        <v>705</v>
      </c>
      <c r="F459" s="98" t="s">
        <v>713</v>
      </c>
      <c r="G459" s="100"/>
      <c r="H459" s="34"/>
      <c r="I459" s="34"/>
      <c r="J459" s="34"/>
      <c r="K459" s="34"/>
      <c r="L459" s="34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3"/>
      <c r="Y459" s="19"/>
      <c r="Z459" s="19"/>
      <c r="AA459" s="19"/>
      <c r="AB459" s="19"/>
    </row>
    <row r="460" spans="1:28" x14ac:dyDescent="0.35">
      <c r="A460" s="24"/>
      <c r="B460" s="23"/>
      <c r="C460" s="23"/>
      <c r="D460" s="23"/>
      <c r="E460" s="101" t="s">
        <v>705</v>
      </c>
      <c r="F460" s="98" t="s">
        <v>714</v>
      </c>
      <c r="G460" s="100"/>
      <c r="H460" s="34"/>
      <c r="I460" s="34"/>
      <c r="J460" s="34"/>
      <c r="K460" s="34"/>
      <c r="L460" s="34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3"/>
      <c r="Y460" s="19"/>
      <c r="Z460" s="19"/>
      <c r="AA460" s="19"/>
      <c r="AB460" s="19"/>
    </row>
    <row r="461" spans="1:28" x14ac:dyDescent="0.35">
      <c r="A461" s="24"/>
      <c r="B461" s="23"/>
      <c r="C461" s="23"/>
      <c r="D461" s="23"/>
      <c r="E461" s="101"/>
      <c r="F461" s="98" t="s">
        <v>715</v>
      </c>
      <c r="G461" s="100"/>
      <c r="H461" s="34"/>
      <c r="I461" s="34"/>
      <c r="J461" s="34"/>
      <c r="K461" s="34"/>
      <c r="L461" s="34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3"/>
      <c r="Y461" s="19"/>
      <c r="Z461" s="19"/>
      <c r="AA461" s="19"/>
      <c r="AB461" s="19"/>
    </row>
    <row r="462" spans="1:28" x14ac:dyDescent="0.35">
      <c r="A462" s="24"/>
      <c r="B462" s="23"/>
      <c r="C462" s="23"/>
      <c r="D462" s="23"/>
      <c r="E462" s="101"/>
      <c r="F462" s="104"/>
      <c r="G462" s="34"/>
      <c r="H462" s="34"/>
      <c r="I462" s="34"/>
      <c r="J462" s="34"/>
      <c r="K462" s="34"/>
      <c r="L462" s="34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3"/>
      <c r="Y462" s="19"/>
      <c r="Z462" s="19"/>
      <c r="AA462" s="19"/>
      <c r="AB462" s="19"/>
    </row>
    <row r="463" spans="1:28" x14ac:dyDescent="0.35">
      <c r="A463" s="24"/>
      <c r="B463" s="23"/>
      <c r="C463" s="23"/>
      <c r="D463" s="23"/>
      <c r="E463" s="101"/>
      <c r="F463" s="104"/>
      <c r="G463" s="34"/>
      <c r="H463" s="34"/>
      <c r="I463" s="34"/>
      <c r="J463" s="34"/>
      <c r="K463" s="34"/>
      <c r="L463" s="34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3"/>
      <c r="Y463" s="19"/>
      <c r="Z463" s="19"/>
      <c r="AA463" s="19"/>
      <c r="AB463" s="19"/>
    </row>
    <row r="464" spans="1:28" x14ac:dyDescent="0.35">
      <c r="A464" s="24"/>
      <c r="B464" s="23"/>
      <c r="C464" s="23"/>
      <c r="D464" s="23"/>
      <c r="E464" s="101"/>
      <c r="F464" s="104"/>
      <c r="G464" s="34"/>
      <c r="H464" s="34"/>
      <c r="I464" s="34"/>
      <c r="J464" s="34"/>
      <c r="K464" s="34"/>
      <c r="L464" s="34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3"/>
      <c r="Y464" s="19"/>
      <c r="Z464" s="19"/>
      <c r="AA464" s="19"/>
      <c r="AB464" s="19"/>
    </row>
    <row r="465" spans="1:28" x14ac:dyDescent="0.35">
      <c r="A465" s="24"/>
      <c r="B465" s="23"/>
      <c r="C465" s="23"/>
      <c r="D465" s="23"/>
      <c r="E465" s="82"/>
      <c r="F465" s="98" t="s">
        <v>20</v>
      </c>
      <c r="G465" s="98"/>
      <c r="H465" s="99">
        <v>43070</v>
      </c>
      <c r="I465" s="99">
        <v>43435</v>
      </c>
      <c r="J465" s="99">
        <v>43800</v>
      </c>
      <c r="K465" s="99">
        <v>44166</v>
      </c>
      <c r="L465" s="99">
        <v>44531</v>
      </c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3"/>
      <c r="Y465" s="19"/>
      <c r="Z465" s="19"/>
      <c r="AA465" s="19"/>
      <c r="AB465" s="19"/>
    </row>
    <row r="466" spans="1:28" ht="31" x14ac:dyDescent="0.35">
      <c r="A466" s="24"/>
      <c r="B466" s="23"/>
      <c r="C466" s="23"/>
      <c r="D466" s="23"/>
      <c r="E466" s="43" t="s">
        <v>771</v>
      </c>
      <c r="F466" s="98" t="s">
        <v>711</v>
      </c>
      <c r="G466" s="100"/>
      <c r="H466" s="34"/>
      <c r="I466" s="34"/>
      <c r="J466" s="34"/>
      <c r="K466" s="34"/>
      <c r="L466" s="34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3"/>
      <c r="Y466" s="19"/>
      <c r="Z466" s="19"/>
      <c r="AA466" s="19"/>
      <c r="AB466" s="19"/>
    </row>
    <row r="467" spans="1:28" x14ac:dyDescent="0.35">
      <c r="A467" s="24"/>
      <c r="B467" s="23"/>
      <c r="C467" s="23"/>
      <c r="D467" s="23"/>
      <c r="E467" s="101" t="s">
        <v>705</v>
      </c>
      <c r="F467" s="98" t="s">
        <v>712</v>
      </c>
      <c r="G467" s="100"/>
      <c r="H467" s="34"/>
      <c r="I467" s="34"/>
      <c r="J467" s="34"/>
      <c r="K467" s="34"/>
      <c r="L467" s="34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3"/>
      <c r="Y467" s="19"/>
      <c r="Z467" s="19"/>
      <c r="AA467" s="19"/>
      <c r="AB467" s="19"/>
    </row>
    <row r="468" spans="1:28" x14ac:dyDescent="0.35">
      <c r="A468" s="24"/>
      <c r="B468" s="23"/>
      <c r="C468" s="23"/>
      <c r="D468" s="23"/>
      <c r="E468" s="101" t="s">
        <v>705</v>
      </c>
      <c r="F468" s="98" t="s">
        <v>713</v>
      </c>
      <c r="G468" s="100"/>
      <c r="H468" s="34"/>
      <c r="I468" s="34"/>
      <c r="J468" s="34"/>
      <c r="K468" s="34"/>
      <c r="L468" s="34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3"/>
      <c r="Y468" s="19"/>
      <c r="Z468" s="19"/>
      <c r="AA468" s="19"/>
      <c r="AB468" s="19"/>
    </row>
    <row r="469" spans="1:28" x14ac:dyDescent="0.35">
      <c r="A469" s="24"/>
      <c r="B469" s="23"/>
      <c r="C469" s="23"/>
      <c r="D469" s="23"/>
      <c r="E469" s="101" t="s">
        <v>705</v>
      </c>
      <c r="F469" s="98" t="s">
        <v>714</v>
      </c>
      <c r="G469" s="100"/>
      <c r="H469" s="34"/>
      <c r="I469" s="34"/>
      <c r="J469" s="34"/>
      <c r="K469" s="34"/>
      <c r="L469" s="34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3"/>
      <c r="Y469" s="19"/>
      <c r="Z469" s="19"/>
      <c r="AA469" s="19"/>
      <c r="AB469" s="19"/>
    </row>
    <row r="470" spans="1:28" x14ac:dyDescent="0.35">
      <c r="A470" s="24"/>
      <c r="B470" s="23"/>
      <c r="C470" s="23"/>
      <c r="D470" s="23"/>
      <c r="E470" s="101"/>
      <c r="F470" s="98" t="s">
        <v>715</v>
      </c>
      <c r="G470" s="100"/>
      <c r="H470" s="34"/>
      <c r="I470" s="34"/>
      <c r="J470" s="34"/>
      <c r="K470" s="34"/>
      <c r="L470" s="34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3"/>
      <c r="Y470" s="19"/>
      <c r="Z470" s="19"/>
      <c r="AA470" s="19"/>
      <c r="AB470" s="19"/>
    </row>
    <row r="471" spans="1:28" x14ac:dyDescent="0.35">
      <c r="A471" s="24"/>
      <c r="B471" s="23"/>
      <c r="C471" s="23"/>
      <c r="D471" s="23"/>
      <c r="E471" s="101"/>
      <c r="F471" s="104"/>
      <c r="G471" s="34"/>
      <c r="H471" s="34"/>
      <c r="I471" s="34"/>
      <c r="J471" s="34"/>
      <c r="K471" s="34"/>
      <c r="L471" s="34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3"/>
      <c r="Y471" s="19"/>
      <c r="Z471" s="19"/>
      <c r="AA471" s="19"/>
      <c r="AB471" s="19"/>
    </row>
    <row r="472" spans="1:28" x14ac:dyDescent="0.35">
      <c r="A472" s="24"/>
      <c r="B472" s="23"/>
      <c r="C472" s="23"/>
      <c r="D472" s="23"/>
      <c r="E472" s="101"/>
      <c r="F472" s="104"/>
      <c r="G472" s="34"/>
      <c r="H472" s="34"/>
      <c r="I472" s="34"/>
      <c r="J472" s="34"/>
      <c r="K472" s="34"/>
      <c r="L472" s="34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3"/>
      <c r="Y472" s="19"/>
      <c r="Z472" s="19"/>
      <c r="AA472" s="19"/>
      <c r="AB472" s="19"/>
    </row>
    <row r="473" spans="1:28" x14ac:dyDescent="0.35">
      <c r="A473" s="24"/>
      <c r="B473" s="23"/>
      <c r="C473" s="23"/>
      <c r="D473" s="23"/>
      <c r="E473" s="82"/>
      <c r="F473" s="98" t="s">
        <v>20</v>
      </c>
      <c r="G473" s="98"/>
      <c r="H473" s="99">
        <v>43070</v>
      </c>
      <c r="I473" s="99">
        <v>43435</v>
      </c>
      <c r="J473" s="99">
        <v>43800</v>
      </c>
      <c r="K473" s="99">
        <v>44166</v>
      </c>
      <c r="L473" s="99">
        <v>44531</v>
      </c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3"/>
      <c r="Y473" s="19"/>
      <c r="Z473" s="19"/>
      <c r="AA473" s="19"/>
      <c r="AB473" s="19"/>
    </row>
    <row r="474" spans="1:28" x14ac:dyDescent="0.35">
      <c r="A474" s="24"/>
      <c r="B474" s="23"/>
      <c r="C474" s="23"/>
      <c r="D474" s="23"/>
      <c r="E474" s="43" t="s">
        <v>705</v>
      </c>
      <c r="F474" s="98" t="s">
        <v>711</v>
      </c>
      <c r="G474" s="100"/>
      <c r="H474" s="34"/>
      <c r="I474" s="34"/>
      <c r="J474" s="34"/>
      <c r="K474" s="34"/>
      <c r="L474" s="34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3"/>
      <c r="Y474" s="19"/>
      <c r="Z474" s="19"/>
      <c r="AA474" s="19"/>
      <c r="AB474" s="19"/>
    </row>
    <row r="475" spans="1:28" x14ac:dyDescent="0.35">
      <c r="A475" s="24"/>
      <c r="B475" s="23"/>
      <c r="C475" s="23"/>
      <c r="D475" s="23"/>
      <c r="E475" s="101" t="s">
        <v>705</v>
      </c>
      <c r="F475" s="98" t="s">
        <v>712</v>
      </c>
      <c r="G475" s="100"/>
      <c r="H475" s="34"/>
      <c r="I475" s="34"/>
      <c r="J475" s="34"/>
      <c r="K475" s="34"/>
      <c r="L475" s="34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3"/>
      <c r="Y475" s="19"/>
      <c r="Z475" s="19"/>
      <c r="AA475" s="19"/>
      <c r="AB475" s="19"/>
    </row>
    <row r="476" spans="1:28" x14ac:dyDescent="0.35">
      <c r="A476" s="24"/>
      <c r="B476" s="23"/>
      <c r="C476" s="23"/>
      <c r="D476" s="23"/>
      <c r="E476" s="101" t="s">
        <v>705</v>
      </c>
      <c r="F476" s="98" t="s">
        <v>713</v>
      </c>
      <c r="G476" s="100"/>
      <c r="H476" s="34"/>
      <c r="I476" s="34"/>
      <c r="J476" s="34"/>
      <c r="K476" s="34"/>
      <c r="L476" s="34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3"/>
      <c r="Y476" s="19"/>
      <c r="Z476" s="19"/>
      <c r="AA476" s="19"/>
      <c r="AB476" s="19"/>
    </row>
    <row r="477" spans="1:28" x14ac:dyDescent="0.35">
      <c r="A477" s="24"/>
      <c r="B477" s="23"/>
      <c r="C477" s="23"/>
      <c r="D477" s="23"/>
      <c r="E477" s="101" t="s">
        <v>705</v>
      </c>
      <c r="F477" s="98" t="s">
        <v>714</v>
      </c>
      <c r="G477" s="100"/>
      <c r="H477" s="34"/>
      <c r="I477" s="34"/>
      <c r="J477" s="34"/>
      <c r="K477" s="34"/>
      <c r="L477" s="34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3"/>
      <c r="Y477" s="19"/>
      <c r="Z477" s="19"/>
      <c r="AA477" s="19"/>
      <c r="AB477" s="19"/>
    </row>
    <row r="478" spans="1:28" x14ac:dyDescent="0.35">
      <c r="A478" s="24"/>
      <c r="B478" s="23"/>
      <c r="C478" s="23"/>
      <c r="D478" s="23"/>
      <c r="E478" s="101"/>
      <c r="F478" s="98" t="s">
        <v>715</v>
      </c>
      <c r="G478" s="100"/>
      <c r="H478" s="34"/>
      <c r="I478" s="34"/>
      <c r="J478" s="34"/>
      <c r="K478" s="34"/>
      <c r="L478" s="34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3"/>
      <c r="Y478" s="19"/>
      <c r="Z478" s="19"/>
      <c r="AA478" s="19"/>
      <c r="AB478" s="19"/>
    </row>
    <row r="479" spans="1:28" x14ac:dyDescent="0.35">
      <c r="A479" s="24"/>
      <c r="B479" s="23"/>
      <c r="C479" s="23"/>
      <c r="D479" s="23"/>
      <c r="E479" s="101"/>
      <c r="F479" s="104"/>
      <c r="G479" s="34"/>
      <c r="H479" s="34"/>
      <c r="I479" s="34"/>
      <c r="J479" s="34"/>
      <c r="K479" s="34"/>
      <c r="L479" s="34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3"/>
      <c r="Y479" s="19"/>
      <c r="Z479" s="19"/>
      <c r="AA479" s="19"/>
      <c r="AB479" s="19"/>
    </row>
    <row r="480" spans="1:28" ht="16" thickBot="1" x14ac:dyDescent="0.4">
      <c r="A480" s="24"/>
      <c r="B480" s="23"/>
      <c r="C480" s="23"/>
      <c r="D480" s="23"/>
      <c r="E480" s="113"/>
      <c r="F480" s="104"/>
      <c r="G480" s="34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3"/>
      <c r="Y480" s="19"/>
      <c r="Z480" s="19"/>
      <c r="AA480" s="19"/>
      <c r="AB480" s="19"/>
    </row>
    <row r="481" spans="1:28" ht="13.75" customHeight="1" x14ac:dyDescent="0.35">
      <c r="A481" s="24"/>
      <c r="B481" s="23"/>
      <c r="C481" s="23"/>
      <c r="D481" s="23"/>
      <c r="E481" s="117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9"/>
      <c r="Z481" s="19"/>
      <c r="AA481" s="19"/>
      <c r="AB481" s="19"/>
    </row>
    <row r="482" spans="1:28" x14ac:dyDescent="0.35">
      <c r="A482" s="24"/>
      <c r="B482" s="23"/>
      <c r="C482" s="23"/>
      <c r="D482" s="23"/>
      <c r="E482" s="119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19"/>
      <c r="Z482" s="19"/>
      <c r="AA482" s="19"/>
      <c r="AB482" s="19"/>
    </row>
    <row r="483" spans="1:28" ht="16" thickBot="1" x14ac:dyDescent="0.4">
      <c r="A483" s="24"/>
      <c r="B483" s="23"/>
      <c r="C483" s="23"/>
      <c r="D483" s="23"/>
      <c r="E483" s="120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9"/>
      <c r="Z483" s="19"/>
      <c r="AA483" s="19"/>
      <c r="AB483" s="19"/>
    </row>
    <row r="484" spans="1:28" x14ac:dyDescent="0.35">
      <c r="A484" s="24"/>
      <c r="B484" s="23"/>
      <c r="C484" s="23"/>
      <c r="D484" s="23"/>
      <c r="E484" s="122" t="s">
        <v>656</v>
      </c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3"/>
      <c r="Y484" s="19"/>
      <c r="Z484" s="19"/>
      <c r="AA484" s="19"/>
      <c r="AB484" s="19"/>
    </row>
    <row r="485" spans="1:28" x14ac:dyDescent="0.35">
      <c r="A485" s="24"/>
      <c r="B485" s="23"/>
      <c r="C485" s="23"/>
      <c r="D485" s="23"/>
      <c r="E485" s="113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3"/>
      <c r="Y485" s="19"/>
      <c r="Z485" s="19"/>
      <c r="AA485" s="19"/>
      <c r="AB485" s="19"/>
    </row>
    <row r="486" spans="1:28" x14ac:dyDescent="0.35">
      <c r="A486" s="24"/>
      <c r="B486" s="23"/>
      <c r="C486" s="23"/>
      <c r="D486" s="23"/>
      <c r="E486" s="113"/>
      <c r="F486" s="98" t="s">
        <v>20</v>
      </c>
      <c r="G486" s="98"/>
      <c r="H486" s="99">
        <v>43070</v>
      </c>
      <c r="I486" s="99">
        <v>43435</v>
      </c>
      <c r="J486" s="99">
        <v>43800</v>
      </c>
      <c r="K486" s="99">
        <v>44166</v>
      </c>
      <c r="L486" s="99">
        <v>44531</v>
      </c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3"/>
      <c r="Y486" s="19"/>
      <c r="Z486" s="19"/>
      <c r="AA486" s="19"/>
      <c r="AB486" s="19"/>
    </row>
    <row r="487" spans="1:28" ht="46.5" x14ac:dyDescent="0.35">
      <c r="A487" s="24"/>
      <c r="B487" s="23"/>
      <c r="C487" s="23"/>
      <c r="D487" s="23"/>
      <c r="E487" s="83" t="s">
        <v>774</v>
      </c>
      <c r="F487" s="98" t="s">
        <v>711</v>
      </c>
      <c r="G487" s="100"/>
      <c r="H487" s="34"/>
      <c r="I487" s="34"/>
      <c r="J487" s="34"/>
      <c r="K487" s="34"/>
      <c r="L487" s="34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3"/>
      <c r="Y487" s="19"/>
      <c r="Z487" s="19"/>
      <c r="AA487" s="19"/>
      <c r="AB487" s="19"/>
    </row>
    <row r="488" spans="1:28" ht="31" x14ac:dyDescent="0.35">
      <c r="A488" s="24"/>
      <c r="B488" s="23"/>
      <c r="C488" s="23"/>
      <c r="D488" s="23"/>
      <c r="E488" s="105" t="s">
        <v>668</v>
      </c>
      <c r="F488" s="98" t="s">
        <v>712</v>
      </c>
      <c r="G488" s="100"/>
      <c r="H488" s="34"/>
      <c r="I488" s="34"/>
      <c r="J488" s="34"/>
      <c r="K488" s="34"/>
      <c r="L488" s="34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3"/>
      <c r="Y488" s="19"/>
      <c r="Z488" s="19"/>
      <c r="AA488" s="19"/>
      <c r="AB488" s="19"/>
    </row>
    <row r="489" spans="1:28" ht="31" x14ac:dyDescent="0.35">
      <c r="A489" s="24"/>
      <c r="B489" s="23"/>
      <c r="C489" s="23"/>
      <c r="D489" s="23"/>
      <c r="E489" s="105" t="s">
        <v>668</v>
      </c>
      <c r="F489" s="98" t="s">
        <v>713</v>
      </c>
      <c r="G489" s="100"/>
      <c r="H489" s="34"/>
      <c r="I489" s="34"/>
      <c r="J489" s="34"/>
      <c r="K489" s="34"/>
      <c r="L489" s="34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3"/>
      <c r="Y489" s="19"/>
      <c r="Z489" s="19"/>
      <c r="AA489" s="19"/>
      <c r="AB489" s="19"/>
    </row>
    <row r="490" spans="1:28" ht="31" x14ac:dyDescent="0.35">
      <c r="A490" s="24"/>
      <c r="B490" s="23"/>
      <c r="C490" s="23"/>
      <c r="D490" s="23"/>
      <c r="E490" s="105" t="s">
        <v>668</v>
      </c>
      <c r="F490" s="98" t="s">
        <v>714</v>
      </c>
      <c r="G490" s="100"/>
      <c r="H490" s="34"/>
      <c r="I490" s="34"/>
      <c r="J490" s="34"/>
      <c r="K490" s="34"/>
      <c r="L490" s="34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3"/>
      <c r="Y490" s="19"/>
      <c r="Z490" s="19"/>
      <c r="AA490" s="19"/>
      <c r="AB490" s="19"/>
    </row>
    <row r="491" spans="1:28" x14ac:dyDescent="0.35">
      <c r="A491" s="24"/>
      <c r="B491" s="23"/>
      <c r="C491" s="23"/>
      <c r="D491" s="23"/>
      <c r="E491" s="113"/>
      <c r="F491" s="98" t="s">
        <v>715</v>
      </c>
      <c r="G491" s="100"/>
      <c r="H491" s="34"/>
      <c r="I491" s="34"/>
      <c r="J491" s="34"/>
      <c r="K491" s="34"/>
      <c r="L491" s="34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3"/>
      <c r="Y491" s="19"/>
      <c r="Z491" s="19"/>
      <c r="AA491" s="19"/>
      <c r="AB491" s="19"/>
    </row>
    <row r="492" spans="1:28" x14ac:dyDescent="0.35">
      <c r="A492" s="24"/>
      <c r="B492" s="23"/>
      <c r="C492" s="23"/>
      <c r="D492" s="23"/>
      <c r="E492" s="113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3"/>
      <c r="Y492" s="19"/>
      <c r="Z492" s="19"/>
      <c r="AA492" s="19"/>
      <c r="AB492" s="19"/>
    </row>
    <row r="493" spans="1:28" x14ac:dyDescent="0.35">
      <c r="A493" s="24"/>
      <c r="B493" s="23"/>
      <c r="C493" s="23"/>
      <c r="D493" s="23"/>
      <c r="E493" s="113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3"/>
      <c r="Y493" s="19"/>
      <c r="Z493" s="19"/>
      <c r="AA493" s="19"/>
      <c r="AB493" s="19"/>
    </row>
    <row r="494" spans="1:28" x14ac:dyDescent="0.35">
      <c r="A494" s="24"/>
      <c r="B494" s="23"/>
      <c r="C494" s="23"/>
      <c r="D494" s="23"/>
      <c r="E494" s="113"/>
      <c r="F494" s="98" t="s">
        <v>20</v>
      </c>
      <c r="G494" s="98"/>
      <c r="H494" s="99">
        <v>43070</v>
      </c>
      <c r="I494" s="99">
        <v>43435</v>
      </c>
      <c r="J494" s="99">
        <v>43800</v>
      </c>
      <c r="K494" s="99">
        <v>44166</v>
      </c>
      <c r="L494" s="99">
        <v>44531</v>
      </c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3"/>
      <c r="Y494" s="19"/>
      <c r="Z494" s="19"/>
      <c r="AA494" s="19"/>
      <c r="AB494" s="19"/>
    </row>
    <row r="495" spans="1:28" ht="31" x14ac:dyDescent="0.35">
      <c r="A495" s="24"/>
      <c r="B495" s="23"/>
      <c r="C495" s="23"/>
      <c r="D495" s="23"/>
      <c r="E495" s="83" t="s">
        <v>775</v>
      </c>
      <c r="F495" s="98" t="s">
        <v>711</v>
      </c>
      <c r="G495" s="100"/>
      <c r="H495" s="34"/>
      <c r="I495" s="34"/>
      <c r="J495" s="34"/>
      <c r="K495" s="34"/>
      <c r="L495" s="34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3"/>
      <c r="Y495" s="19"/>
      <c r="Z495" s="19"/>
      <c r="AA495" s="19"/>
      <c r="AB495" s="19"/>
    </row>
    <row r="496" spans="1:28" ht="46.5" x14ac:dyDescent="0.35">
      <c r="A496" s="24"/>
      <c r="B496" s="23"/>
      <c r="C496" s="23"/>
      <c r="D496" s="23"/>
      <c r="E496" s="105" t="s">
        <v>667</v>
      </c>
      <c r="F496" s="98" t="s">
        <v>712</v>
      </c>
      <c r="G496" s="100"/>
      <c r="H496" s="34"/>
      <c r="I496" s="34"/>
      <c r="J496" s="34"/>
      <c r="K496" s="34"/>
      <c r="L496" s="34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3"/>
      <c r="Y496" s="19"/>
      <c r="Z496" s="19"/>
      <c r="AA496" s="19"/>
      <c r="AB496" s="19"/>
    </row>
    <row r="497" spans="1:28" ht="46.5" x14ac:dyDescent="0.35">
      <c r="A497" s="24"/>
      <c r="B497" s="23"/>
      <c r="C497" s="23"/>
      <c r="D497" s="23"/>
      <c r="E497" s="105" t="s">
        <v>667</v>
      </c>
      <c r="F497" s="98" t="s">
        <v>713</v>
      </c>
      <c r="G497" s="100"/>
      <c r="H497" s="34"/>
      <c r="I497" s="34"/>
      <c r="J497" s="34"/>
      <c r="K497" s="34"/>
      <c r="L497" s="34"/>
      <c r="M497" s="32"/>
      <c r="N497" s="32"/>
      <c r="O497" s="32"/>
      <c r="P497" s="123"/>
      <c r="Q497" s="32"/>
      <c r="R497" s="32"/>
      <c r="S497" s="32"/>
      <c r="T497" s="32"/>
      <c r="U497" s="32"/>
      <c r="V497" s="32"/>
      <c r="W497" s="32"/>
      <c r="X497" s="33"/>
      <c r="Y497" s="19"/>
      <c r="Z497" s="19"/>
      <c r="AA497" s="19"/>
      <c r="AB497" s="19"/>
    </row>
    <row r="498" spans="1:28" ht="46.5" x14ac:dyDescent="0.35">
      <c r="A498" s="24"/>
      <c r="B498" s="23"/>
      <c r="C498" s="23"/>
      <c r="D498" s="23"/>
      <c r="E498" s="105" t="s">
        <v>667</v>
      </c>
      <c r="F498" s="98" t="s">
        <v>714</v>
      </c>
      <c r="G498" s="100"/>
      <c r="H498" s="34"/>
      <c r="I498" s="34"/>
      <c r="J498" s="34"/>
      <c r="K498" s="34"/>
      <c r="L498" s="34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3"/>
      <c r="Y498" s="19"/>
      <c r="Z498" s="19"/>
      <c r="AA498" s="19"/>
      <c r="AB498" s="19"/>
    </row>
    <row r="499" spans="1:28" x14ac:dyDescent="0.35">
      <c r="A499" s="24"/>
      <c r="B499" s="23"/>
      <c r="C499" s="23"/>
      <c r="D499" s="23"/>
      <c r="E499" s="113"/>
      <c r="F499" s="98" t="s">
        <v>715</v>
      </c>
      <c r="G499" s="100"/>
      <c r="H499" s="34"/>
      <c r="I499" s="34"/>
      <c r="J499" s="34"/>
      <c r="K499" s="34"/>
      <c r="L499" s="34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3"/>
      <c r="Y499" s="19"/>
      <c r="Z499" s="19"/>
      <c r="AA499" s="19"/>
      <c r="AB499" s="19"/>
    </row>
    <row r="500" spans="1:28" x14ac:dyDescent="0.35">
      <c r="A500" s="24"/>
      <c r="B500" s="23"/>
      <c r="C500" s="23"/>
      <c r="D500" s="23"/>
      <c r="E500" s="113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3"/>
      <c r="Y500" s="19"/>
      <c r="Z500" s="19"/>
      <c r="AA500" s="19"/>
      <c r="AB500" s="19"/>
    </row>
    <row r="501" spans="1:28" x14ac:dyDescent="0.35">
      <c r="A501" s="24"/>
      <c r="B501" s="23"/>
      <c r="C501" s="23"/>
      <c r="D501" s="23"/>
      <c r="E501" s="113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3"/>
      <c r="Y501" s="19"/>
      <c r="Z501" s="19"/>
      <c r="AA501" s="19"/>
      <c r="AB501" s="19"/>
    </row>
    <row r="502" spans="1:28" x14ac:dyDescent="0.35">
      <c r="A502" s="24"/>
      <c r="B502" s="23"/>
      <c r="C502" s="23"/>
      <c r="D502" s="23"/>
      <c r="E502" s="82"/>
      <c r="F502" s="98" t="s">
        <v>20</v>
      </c>
      <c r="G502" s="98"/>
      <c r="H502" s="99">
        <v>43070</v>
      </c>
      <c r="I502" s="99">
        <v>43435</v>
      </c>
      <c r="J502" s="99">
        <v>43800</v>
      </c>
      <c r="K502" s="99">
        <v>44166</v>
      </c>
      <c r="L502" s="99">
        <v>44531</v>
      </c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3"/>
      <c r="Y502" s="19"/>
      <c r="Z502" s="19"/>
      <c r="AA502" s="19"/>
      <c r="AB502" s="19"/>
    </row>
    <row r="503" spans="1:28" ht="46.5" x14ac:dyDescent="0.35">
      <c r="A503" s="24"/>
      <c r="B503" s="24"/>
      <c r="C503" s="24"/>
      <c r="D503" s="24"/>
      <c r="E503" s="43" t="s">
        <v>776</v>
      </c>
      <c r="F503" s="98" t="s">
        <v>711</v>
      </c>
      <c r="G503" s="100"/>
      <c r="H503" s="34"/>
      <c r="I503" s="34"/>
      <c r="J503" s="34"/>
      <c r="K503" s="34"/>
      <c r="L503" s="34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3"/>
      <c r="Y503" s="19"/>
      <c r="Z503" s="19"/>
      <c r="AA503" s="19"/>
      <c r="AB503" s="19"/>
    </row>
    <row r="504" spans="1:28" ht="46.5" x14ac:dyDescent="0.35">
      <c r="A504" s="24"/>
      <c r="B504" s="24"/>
      <c r="C504" s="24"/>
      <c r="D504" s="24"/>
      <c r="E504" s="101" t="s">
        <v>666</v>
      </c>
      <c r="F504" s="98" t="s">
        <v>712</v>
      </c>
      <c r="G504" s="100"/>
      <c r="H504" s="34"/>
      <c r="I504" s="34"/>
      <c r="J504" s="34"/>
      <c r="K504" s="34"/>
      <c r="L504" s="34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3"/>
      <c r="Y504" s="19"/>
      <c r="Z504" s="19"/>
      <c r="AA504" s="19"/>
      <c r="AB504" s="19"/>
    </row>
    <row r="505" spans="1:28" ht="46.5" x14ac:dyDescent="0.35">
      <c r="A505" s="24"/>
      <c r="B505" s="24"/>
      <c r="C505" s="24"/>
      <c r="D505" s="24"/>
      <c r="E505" s="101" t="s">
        <v>666</v>
      </c>
      <c r="F505" s="98" t="s">
        <v>713</v>
      </c>
      <c r="G505" s="100"/>
      <c r="H505" s="34"/>
      <c r="I505" s="34"/>
      <c r="J505" s="34"/>
      <c r="K505" s="34"/>
      <c r="L505" s="34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3"/>
      <c r="Y505" s="19"/>
      <c r="Z505" s="19"/>
      <c r="AA505" s="19"/>
      <c r="AB505" s="19"/>
    </row>
    <row r="506" spans="1:28" ht="46.5" x14ac:dyDescent="0.35">
      <c r="A506" s="24"/>
      <c r="B506" s="24"/>
      <c r="C506" s="24"/>
      <c r="D506" s="24"/>
      <c r="E506" s="101" t="s">
        <v>666</v>
      </c>
      <c r="F506" s="98" t="s">
        <v>714</v>
      </c>
      <c r="G506" s="100"/>
      <c r="H506" s="34"/>
      <c r="I506" s="34"/>
      <c r="J506" s="34"/>
      <c r="K506" s="34"/>
      <c r="L506" s="34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3"/>
      <c r="Y506" s="19"/>
      <c r="Z506" s="19"/>
      <c r="AA506" s="19"/>
      <c r="AB506" s="19"/>
    </row>
    <row r="507" spans="1:28" ht="15.65" customHeight="1" x14ac:dyDescent="0.35">
      <c r="A507" s="24"/>
      <c r="B507" s="23"/>
      <c r="C507" s="23"/>
      <c r="D507" s="23"/>
      <c r="E507" s="101"/>
      <c r="F507" s="98" t="s">
        <v>715</v>
      </c>
      <c r="G507" s="100"/>
      <c r="H507" s="34"/>
      <c r="I507" s="34"/>
      <c r="J507" s="34"/>
      <c r="K507" s="34"/>
      <c r="L507" s="34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3"/>
      <c r="Y507" s="19"/>
      <c r="Z507" s="19"/>
      <c r="AA507" s="19"/>
      <c r="AB507" s="19"/>
    </row>
    <row r="508" spans="1:28" ht="15.65" customHeight="1" x14ac:dyDescent="0.35">
      <c r="A508" s="24"/>
      <c r="B508" s="23"/>
      <c r="C508" s="23"/>
      <c r="D508" s="23"/>
      <c r="E508" s="101"/>
      <c r="F508" s="104"/>
      <c r="G508" s="34"/>
      <c r="H508" s="34"/>
      <c r="I508" s="34"/>
      <c r="J508" s="34"/>
      <c r="K508" s="34"/>
      <c r="L508" s="34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3"/>
      <c r="Y508" s="19"/>
      <c r="Z508" s="19"/>
      <c r="AA508" s="19"/>
      <c r="AB508" s="19"/>
    </row>
    <row r="509" spans="1:28" ht="15.65" customHeight="1" x14ac:dyDescent="0.35">
      <c r="A509" s="24"/>
      <c r="B509" s="23"/>
      <c r="C509" s="23"/>
      <c r="D509" s="23"/>
      <c r="E509" s="101"/>
      <c r="F509" s="104"/>
      <c r="G509" s="34"/>
      <c r="H509" s="34"/>
      <c r="I509" s="34"/>
      <c r="J509" s="34"/>
      <c r="K509" s="34"/>
      <c r="L509" s="34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3"/>
      <c r="Y509" s="19"/>
      <c r="Z509" s="19"/>
      <c r="AA509" s="19"/>
      <c r="AB509" s="19"/>
    </row>
    <row r="510" spans="1:28" ht="15.65" customHeight="1" x14ac:dyDescent="0.35">
      <c r="A510" s="24"/>
      <c r="B510" s="23"/>
      <c r="C510" s="23"/>
      <c r="D510" s="23"/>
      <c r="E510" s="82"/>
      <c r="F510" s="98" t="s">
        <v>20</v>
      </c>
      <c r="G510" s="98"/>
      <c r="H510" s="99">
        <v>43070</v>
      </c>
      <c r="I510" s="99">
        <v>43435</v>
      </c>
      <c r="J510" s="99">
        <v>43800</v>
      </c>
      <c r="K510" s="99">
        <v>44166</v>
      </c>
      <c r="L510" s="99">
        <v>44531</v>
      </c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3"/>
      <c r="Y510" s="19"/>
      <c r="Z510" s="19"/>
      <c r="AA510" s="19"/>
      <c r="AB510" s="19"/>
    </row>
    <row r="511" spans="1:28" ht="15.65" customHeight="1" x14ac:dyDescent="0.35">
      <c r="A511" s="24"/>
      <c r="B511" s="23"/>
      <c r="C511" s="23"/>
      <c r="D511" s="23"/>
      <c r="E511" s="43" t="s">
        <v>777</v>
      </c>
      <c r="F511" s="98" t="s">
        <v>711</v>
      </c>
      <c r="G511" s="100"/>
      <c r="H511" s="34"/>
      <c r="I511" s="34"/>
      <c r="J511" s="34"/>
      <c r="K511" s="34"/>
      <c r="L511" s="34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3"/>
      <c r="Y511" s="19"/>
      <c r="Z511" s="19"/>
      <c r="AA511" s="19"/>
      <c r="AB511" s="19"/>
    </row>
    <row r="512" spans="1:28" ht="15.65" customHeight="1" x14ac:dyDescent="0.35">
      <c r="A512" s="24"/>
      <c r="B512" s="23"/>
      <c r="C512" s="23"/>
      <c r="D512" s="23"/>
      <c r="E512" s="101" t="s">
        <v>666</v>
      </c>
      <c r="F512" s="98" t="s">
        <v>712</v>
      </c>
      <c r="G512" s="100"/>
      <c r="H512" s="34"/>
      <c r="I512" s="34"/>
      <c r="J512" s="34"/>
      <c r="K512" s="34"/>
      <c r="L512" s="34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3"/>
      <c r="Y512" s="19"/>
      <c r="Z512" s="19"/>
      <c r="AA512" s="19"/>
      <c r="AB512" s="19"/>
    </row>
    <row r="513" spans="1:28" ht="15.65" customHeight="1" x14ac:dyDescent="0.35">
      <c r="A513" s="24"/>
      <c r="B513" s="23"/>
      <c r="C513" s="23"/>
      <c r="D513" s="23"/>
      <c r="E513" s="101" t="s">
        <v>666</v>
      </c>
      <c r="F513" s="98" t="s">
        <v>713</v>
      </c>
      <c r="G513" s="100"/>
      <c r="H513" s="34"/>
      <c r="I513" s="34"/>
      <c r="J513" s="34"/>
      <c r="K513" s="34"/>
      <c r="L513" s="34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3"/>
      <c r="Y513" s="19"/>
      <c r="Z513" s="19"/>
      <c r="AA513" s="19"/>
      <c r="AB513" s="19"/>
    </row>
    <row r="514" spans="1:28" ht="15.65" customHeight="1" x14ac:dyDescent="0.35">
      <c r="A514" s="24"/>
      <c r="B514" s="23"/>
      <c r="C514" s="23"/>
      <c r="D514" s="23"/>
      <c r="E514" s="101" t="s">
        <v>666</v>
      </c>
      <c r="F514" s="98" t="s">
        <v>714</v>
      </c>
      <c r="G514" s="100"/>
      <c r="H514" s="34"/>
      <c r="I514" s="34"/>
      <c r="J514" s="34"/>
      <c r="K514" s="34"/>
      <c r="L514" s="34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3"/>
      <c r="Y514" s="19"/>
      <c r="Z514" s="19"/>
      <c r="AA514" s="19"/>
      <c r="AB514" s="19"/>
    </row>
    <row r="515" spans="1:28" ht="15.65" customHeight="1" x14ac:dyDescent="0.35">
      <c r="A515" s="24"/>
      <c r="B515" s="23"/>
      <c r="C515" s="23"/>
      <c r="D515" s="23"/>
      <c r="E515" s="101"/>
      <c r="F515" s="98" t="s">
        <v>715</v>
      </c>
      <c r="G515" s="100"/>
      <c r="H515" s="34"/>
      <c r="I515" s="34"/>
      <c r="J515" s="34"/>
      <c r="K515" s="34"/>
      <c r="L515" s="34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3"/>
      <c r="Y515" s="19"/>
      <c r="Z515" s="19"/>
      <c r="AA515" s="19"/>
      <c r="AB515" s="19"/>
    </row>
    <row r="516" spans="1:28" ht="15.65" customHeight="1" x14ac:dyDescent="0.35">
      <c r="A516" s="24"/>
      <c r="B516" s="23"/>
      <c r="C516" s="23"/>
      <c r="D516" s="23"/>
      <c r="E516" s="101"/>
      <c r="F516" s="104"/>
      <c r="G516" s="34"/>
      <c r="H516" s="34"/>
      <c r="I516" s="34"/>
      <c r="J516" s="34"/>
      <c r="K516" s="34"/>
      <c r="L516" s="34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3"/>
      <c r="Y516" s="19"/>
      <c r="Z516" s="19"/>
      <c r="AA516" s="19"/>
      <c r="AB516" s="19"/>
    </row>
    <row r="517" spans="1:28" ht="15.65" customHeight="1" x14ac:dyDescent="0.35">
      <c r="A517" s="24"/>
      <c r="B517" s="23"/>
      <c r="C517" s="23"/>
      <c r="D517" s="23"/>
      <c r="E517" s="101"/>
      <c r="F517" s="104"/>
      <c r="G517" s="34"/>
      <c r="H517" s="34"/>
      <c r="I517" s="34"/>
      <c r="J517" s="34"/>
      <c r="K517" s="34"/>
      <c r="L517" s="34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3"/>
      <c r="Y517" s="19"/>
      <c r="Z517" s="19"/>
      <c r="AA517" s="19"/>
      <c r="AB517" s="19"/>
    </row>
    <row r="518" spans="1:28" ht="15.65" customHeight="1" x14ac:dyDescent="0.35">
      <c r="A518" s="24"/>
      <c r="B518" s="23"/>
      <c r="C518" s="23"/>
      <c r="D518" s="23"/>
      <c r="E518" s="82"/>
      <c r="F518" s="98" t="s">
        <v>20</v>
      </c>
      <c r="G518" s="98"/>
      <c r="H518" s="99">
        <v>43070</v>
      </c>
      <c r="I518" s="99">
        <v>43435</v>
      </c>
      <c r="J518" s="99">
        <v>43800</v>
      </c>
      <c r="K518" s="99">
        <v>44166</v>
      </c>
      <c r="L518" s="99">
        <v>44531</v>
      </c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3"/>
      <c r="Y518" s="19"/>
      <c r="Z518" s="19"/>
      <c r="AA518" s="19"/>
      <c r="AB518" s="19"/>
    </row>
    <row r="519" spans="1:28" ht="15.65" customHeight="1" x14ac:dyDescent="0.35">
      <c r="A519" s="24"/>
      <c r="B519" s="23"/>
      <c r="C519" s="23"/>
      <c r="D519" s="23"/>
      <c r="E519" s="43" t="s">
        <v>807</v>
      </c>
      <c r="F519" s="98" t="s">
        <v>711</v>
      </c>
      <c r="G519" s="100"/>
      <c r="H519" s="34"/>
      <c r="I519" s="34"/>
      <c r="J519" s="34"/>
      <c r="K519" s="34"/>
      <c r="L519" s="34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3"/>
      <c r="Y519" s="19"/>
      <c r="Z519" s="19"/>
      <c r="AA519" s="19"/>
      <c r="AB519" s="19"/>
    </row>
    <row r="520" spans="1:28" ht="15.65" customHeight="1" x14ac:dyDescent="0.35">
      <c r="A520" s="24"/>
      <c r="B520" s="23"/>
      <c r="C520" s="23"/>
      <c r="D520" s="23"/>
      <c r="E520" s="101" t="s">
        <v>666</v>
      </c>
      <c r="F520" s="98" t="s">
        <v>712</v>
      </c>
      <c r="G520" s="100"/>
      <c r="H520" s="34"/>
      <c r="I520" s="34"/>
      <c r="J520" s="34"/>
      <c r="K520" s="34"/>
      <c r="L520" s="34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3"/>
      <c r="Y520" s="19"/>
      <c r="Z520" s="19"/>
      <c r="AA520" s="19"/>
      <c r="AB520" s="19"/>
    </row>
    <row r="521" spans="1:28" ht="15.65" customHeight="1" x14ac:dyDescent="0.35">
      <c r="A521" s="24"/>
      <c r="B521" s="23"/>
      <c r="C521" s="23"/>
      <c r="D521" s="23"/>
      <c r="E521" s="101" t="s">
        <v>666</v>
      </c>
      <c r="F521" s="98" t="s">
        <v>713</v>
      </c>
      <c r="G521" s="100"/>
      <c r="H521" s="34"/>
      <c r="I521" s="34"/>
      <c r="J521" s="34"/>
      <c r="K521" s="34"/>
      <c r="L521" s="34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3"/>
      <c r="Y521" s="19"/>
      <c r="Z521" s="19"/>
      <c r="AA521" s="19"/>
      <c r="AB521" s="19"/>
    </row>
    <row r="522" spans="1:28" ht="15.65" customHeight="1" x14ac:dyDescent="0.35">
      <c r="A522" s="24"/>
      <c r="B522" s="23"/>
      <c r="C522" s="23"/>
      <c r="D522" s="23"/>
      <c r="E522" s="101" t="s">
        <v>666</v>
      </c>
      <c r="F522" s="98" t="s">
        <v>714</v>
      </c>
      <c r="G522" s="100"/>
      <c r="H522" s="34"/>
      <c r="I522" s="34"/>
      <c r="J522" s="34"/>
      <c r="K522" s="34"/>
      <c r="L522" s="34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3"/>
      <c r="Y522" s="19"/>
      <c r="Z522" s="19"/>
      <c r="AA522" s="19"/>
      <c r="AB522" s="19"/>
    </row>
    <row r="523" spans="1:28" ht="15.65" customHeight="1" x14ac:dyDescent="0.35">
      <c r="A523" s="24"/>
      <c r="B523" s="23"/>
      <c r="C523" s="23"/>
      <c r="D523" s="23"/>
      <c r="E523" s="101"/>
      <c r="F523" s="98" t="s">
        <v>715</v>
      </c>
      <c r="G523" s="100"/>
      <c r="H523" s="34"/>
      <c r="I523" s="34"/>
      <c r="J523" s="34"/>
      <c r="K523" s="34"/>
      <c r="L523" s="34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3"/>
      <c r="Y523" s="19"/>
      <c r="Z523" s="19"/>
      <c r="AA523" s="19"/>
      <c r="AB523" s="19"/>
    </row>
    <row r="524" spans="1:28" ht="15.65" customHeight="1" x14ac:dyDescent="0.35">
      <c r="A524" s="24"/>
      <c r="B524" s="23"/>
      <c r="C524" s="23"/>
      <c r="D524" s="23"/>
      <c r="E524" s="101"/>
      <c r="F524" s="104"/>
      <c r="G524" s="34"/>
      <c r="H524" s="34"/>
      <c r="I524" s="34"/>
      <c r="J524" s="34"/>
      <c r="K524" s="34"/>
      <c r="L524" s="34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3"/>
      <c r="Y524" s="19"/>
      <c r="Z524" s="19"/>
      <c r="AA524" s="19"/>
      <c r="AB524" s="19"/>
    </row>
    <row r="525" spans="1:28" ht="15.65" customHeight="1" x14ac:dyDescent="0.35">
      <c r="A525" s="24"/>
      <c r="B525" s="23"/>
      <c r="C525" s="23"/>
      <c r="D525" s="23"/>
      <c r="E525" s="101"/>
      <c r="F525" s="104"/>
      <c r="G525" s="34"/>
      <c r="H525" s="34"/>
      <c r="I525" s="34"/>
      <c r="J525" s="34"/>
      <c r="K525" s="34"/>
      <c r="L525" s="34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3"/>
      <c r="Y525" s="19"/>
      <c r="Z525" s="19"/>
      <c r="AA525" s="19"/>
      <c r="AB525" s="19"/>
    </row>
    <row r="526" spans="1:28" ht="15.65" customHeight="1" x14ac:dyDescent="0.35">
      <c r="A526" s="24"/>
      <c r="B526" s="23"/>
      <c r="C526" s="23"/>
      <c r="D526" s="23"/>
      <c r="E526" s="82"/>
      <c r="F526" s="98" t="s">
        <v>20</v>
      </c>
      <c r="G526" s="98"/>
      <c r="H526" s="99">
        <v>43070</v>
      </c>
      <c r="I526" s="99">
        <v>43435</v>
      </c>
      <c r="J526" s="99">
        <v>43800</v>
      </c>
      <c r="K526" s="99">
        <v>44166</v>
      </c>
      <c r="L526" s="99">
        <v>44531</v>
      </c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3"/>
      <c r="Y526" s="19"/>
      <c r="Z526" s="19"/>
      <c r="AA526" s="19"/>
      <c r="AB526" s="19"/>
    </row>
    <row r="527" spans="1:28" ht="15.65" customHeight="1" x14ac:dyDescent="0.35">
      <c r="A527" s="24"/>
      <c r="B527" s="23"/>
      <c r="C527" s="23"/>
      <c r="D527" s="23"/>
      <c r="E527" s="43" t="s">
        <v>806</v>
      </c>
      <c r="F527" s="98" t="s">
        <v>711</v>
      </c>
      <c r="G527" s="100"/>
      <c r="H527" s="34"/>
      <c r="I527" s="34"/>
      <c r="J527" s="34"/>
      <c r="K527" s="34"/>
      <c r="L527" s="34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3"/>
      <c r="Y527" s="19"/>
      <c r="Z527" s="19"/>
      <c r="AA527" s="19"/>
      <c r="AB527" s="19"/>
    </row>
    <row r="528" spans="1:28" ht="15.65" customHeight="1" x14ac:dyDescent="0.35">
      <c r="A528" s="24"/>
      <c r="B528" s="23"/>
      <c r="C528" s="23"/>
      <c r="D528" s="23"/>
      <c r="E528" s="101" t="s">
        <v>666</v>
      </c>
      <c r="F528" s="98" t="s">
        <v>712</v>
      </c>
      <c r="G528" s="100"/>
      <c r="H528" s="34"/>
      <c r="I528" s="34"/>
      <c r="J528" s="34"/>
      <c r="K528" s="34"/>
      <c r="L528" s="34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3"/>
      <c r="Y528" s="19"/>
      <c r="Z528" s="19"/>
      <c r="AA528" s="19"/>
      <c r="AB528" s="19"/>
    </row>
    <row r="529" spans="1:28" ht="15.65" customHeight="1" x14ac:dyDescent="0.35">
      <c r="A529" s="24"/>
      <c r="B529" s="23"/>
      <c r="C529" s="23"/>
      <c r="D529" s="23"/>
      <c r="E529" s="101" t="s">
        <v>666</v>
      </c>
      <c r="F529" s="98" t="s">
        <v>713</v>
      </c>
      <c r="G529" s="100"/>
      <c r="H529" s="34"/>
      <c r="I529" s="34"/>
      <c r="J529" s="34"/>
      <c r="K529" s="34"/>
      <c r="L529" s="34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3"/>
      <c r="Y529" s="19"/>
      <c r="Z529" s="19"/>
      <c r="AA529" s="19"/>
      <c r="AB529" s="19"/>
    </row>
    <row r="530" spans="1:28" ht="15.65" customHeight="1" x14ac:dyDescent="0.35">
      <c r="A530" s="24"/>
      <c r="B530" s="23"/>
      <c r="C530" s="23"/>
      <c r="D530" s="23"/>
      <c r="E530" s="101" t="s">
        <v>666</v>
      </c>
      <c r="F530" s="98" t="s">
        <v>714</v>
      </c>
      <c r="G530" s="100"/>
      <c r="H530" s="34"/>
      <c r="I530" s="34"/>
      <c r="J530" s="34"/>
      <c r="K530" s="34"/>
      <c r="L530" s="34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3"/>
      <c r="Y530" s="19"/>
      <c r="Z530" s="19"/>
      <c r="AA530" s="19"/>
      <c r="AB530" s="19"/>
    </row>
    <row r="531" spans="1:28" ht="15.65" customHeight="1" x14ac:dyDescent="0.35">
      <c r="A531" s="24"/>
      <c r="B531" s="23"/>
      <c r="C531" s="23"/>
      <c r="D531" s="23"/>
      <c r="E531" s="101"/>
      <c r="F531" s="98" t="s">
        <v>715</v>
      </c>
      <c r="G531" s="100"/>
      <c r="H531" s="34"/>
      <c r="I531" s="34"/>
      <c r="J531" s="34"/>
      <c r="K531" s="34"/>
      <c r="L531" s="34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3"/>
      <c r="Y531" s="19"/>
      <c r="Z531" s="19"/>
      <c r="AA531" s="19"/>
      <c r="AB531" s="19"/>
    </row>
    <row r="532" spans="1:28" ht="15.65" customHeight="1" x14ac:dyDescent="0.35">
      <c r="A532" s="24"/>
      <c r="B532" s="23"/>
      <c r="C532" s="23"/>
      <c r="D532" s="23"/>
      <c r="E532" s="101"/>
      <c r="F532" s="104"/>
      <c r="G532" s="34"/>
      <c r="H532" s="34"/>
      <c r="I532" s="34"/>
      <c r="J532" s="34"/>
      <c r="K532" s="34"/>
      <c r="L532" s="34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3"/>
      <c r="Y532" s="19"/>
      <c r="Z532" s="19"/>
      <c r="AA532" s="19"/>
      <c r="AB532" s="19"/>
    </row>
    <row r="533" spans="1:28" ht="16" thickBot="1" x14ac:dyDescent="0.4">
      <c r="A533" s="24"/>
      <c r="B533" s="23"/>
      <c r="C533" s="23"/>
      <c r="D533" s="23"/>
      <c r="E533" s="107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9"/>
      <c r="Y533" s="19"/>
      <c r="Z533" s="19"/>
      <c r="AA533" s="19"/>
      <c r="AB533" s="19"/>
    </row>
    <row r="534" spans="1:28" x14ac:dyDescent="0.35">
      <c r="A534" s="24"/>
      <c r="B534" s="23"/>
      <c r="C534" s="23"/>
      <c r="D534" s="23"/>
      <c r="E534" s="80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6" thickBot="1" x14ac:dyDescent="0.4">
      <c r="A535" s="24"/>
      <c r="B535" s="23"/>
      <c r="C535" s="23"/>
      <c r="D535" s="23"/>
      <c r="E535" s="80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x14ac:dyDescent="0.35">
      <c r="A536" s="24"/>
      <c r="B536" s="23"/>
      <c r="C536" s="23"/>
      <c r="D536" s="23"/>
      <c r="E536" s="28" t="s">
        <v>11</v>
      </c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7"/>
      <c r="Y536" s="19"/>
      <c r="Z536" s="19"/>
      <c r="AA536" s="19"/>
      <c r="AB536" s="19"/>
    </row>
    <row r="537" spans="1:28" x14ac:dyDescent="0.35">
      <c r="A537" s="24"/>
      <c r="B537" s="23"/>
      <c r="C537" s="23"/>
      <c r="D537" s="23"/>
      <c r="E537" s="82"/>
      <c r="F537" s="98" t="s">
        <v>20</v>
      </c>
      <c r="G537" s="98"/>
      <c r="H537" s="99">
        <v>43070</v>
      </c>
      <c r="I537" s="99">
        <v>43435</v>
      </c>
      <c r="J537" s="99">
        <v>43800</v>
      </c>
      <c r="K537" s="99">
        <v>44166</v>
      </c>
      <c r="L537" s="99">
        <v>44531</v>
      </c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3"/>
      <c r="Y537" s="19"/>
      <c r="Z537" s="19"/>
      <c r="AA537" s="19"/>
      <c r="AB537" s="19"/>
    </row>
    <row r="538" spans="1:28" x14ac:dyDescent="0.35">
      <c r="A538" s="24"/>
      <c r="B538" s="23"/>
      <c r="C538" s="23"/>
      <c r="D538" s="23"/>
      <c r="E538" s="43" t="s">
        <v>778</v>
      </c>
      <c r="F538" s="98" t="s">
        <v>711</v>
      </c>
      <c r="G538" s="100"/>
      <c r="H538" s="34"/>
      <c r="I538" s="34"/>
      <c r="J538" s="34"/>
      <c r="K538" s="34"/>
      <c r="L538" s="34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3"/>
      <c r="Y538" s="19"/>
      <c r="Z538" s="19"/>
      <c r="AA538" s="19"/>
      <c r="AB538" s="19"/>
    </row>
    <row r="539" spans="1:28" x14ac:dyDescent="0.35">
      <c r="A539" s="24"/>
      <c r="B539" s="23"/>
      <c r="C539" s="23"/>
      <c r="D539" s="23"/>
      <c r="E539" s="101" t="s">
        <v>682</v>
      </c>
      <c r="F539" s="98" t="s">
        <v>712</v>
      </c>
      <c r="G539" s="100"/>
      <c r="H539" s="34"/>
      <c r="I539" s="34"/>
      <c r="J539" s="34"/>
      <c r="K539" s="34"/>
      <c r="L539" s="34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3"/>
      <c r="Y539" s="19"/>
      <c r="Z539" s="19"/>
      <c r="AA539" s="19"/>
      <c r="AB539" s="19"/>
    </row>
    <row r="540" spans="1:28" x14ac:dyDescent="0.35">
      <c r="A540" s="24"/>
      <c r="B540" s="23"/>
      <c r="C540" s="23"/>
      <c r="D540" s="23"/>
      <c r="E540" s="101" t="s">
        <v>682</v>
      </c>
      <c r="F540" s="98" t="s">
        <v>713</v>
      </c>
      <c r="G540" s="100"/>
      <c r="H540" s="34"/>
      <c r="I540" s="34"/>
      <c r="J540" s="34"/>
      <c r="K540" s="34"/>
      <c r="L540" s="34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3"/>
      <c r="Y540" s="19"/>
      <c r="Z540" s="19"/>
      <c r="AA540" s="19"/>
      <c r="AB540" s="19"/>
    </row>
    <row r="541" spans="1:28" x14ac:dyDescent="0.35">
      <c r="A541" s="24"/>
      <c r="B541" s="23"/>
      <c r="C541" s="23"/>
      <c r="D541" s="23"/>
      <c r="E541" s="101" t="s">
        <v>682</v>
      </c>
      <c r="F541" s="98" t="s">
        <v>714</v>
      </c>
      <c r="G541" s="100"/>
      <c r="H541" s="34"/>
      <c r="I541" s="34"/>
      <c r="J541" s="34"/>
      <c r="K541" s="34"/>
      <c r="L541" s="34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3"/>
      <c r="Y541" s="19"/>
      <c r="Z541" s="19"/>
      <c r="AA541" s="19"/>
      <c r="AB541" s="19"/>
    </row>
    <row r="542" spans="1:28" x14ac:dyDescent="0.35">
      <c r="A542" s="24"/>
      <c r="B542" s="23"/>
      <c r="C542" s="23"/>
      <c r="D542" s="23"/>
      <c r="E542" s="82"/>
      <c r="F542" s="98" t="s">
        <v>715</v>
      </c>
      <c r="G542" s="100"/>
      <c r="H542" s="34"/>
      <c r="I542" s="34"/>
      <c r="J542" s="34"/>
      <c r="K542" s="34"/>
      <c r="L542" s="34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3"/>
      <c r="Y542" s="19"/>
      <c r="Z542" s="19"/>
      <c r="AA542" s="19"/>
      <c r="AB542" s="19"/>
    </row>
    <row r="543" spans="1:28" x14ac:dyDescent="0.35">
      <c r="A543" s="24"/>
      <c r="B543" s="23"/>
      <c r="C543" s="23"/>
      <c r="D543" s="23"/>
      <c r="E543" s="8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3"/>
      <c r="Y543" s="19"/>
      <c r="Z543" s="19"/>
      <c r="AA543" s="19"/>
      <c r="AB543" s="19"/>
    </row>
    <row r="544" spans="1:28" x14ac:dyDescent="0.35">
      <c r="A544" s="24"/>
      <c r="B544" s="23"/>
      <c r="C544" s="23"/>
      <c r="D544" s="23"/>
      <c r="E544" s="8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3"/>
      <c r="Y544" s="19"/>
      <c r="Z544" s="19"/>
      <c r="AA544" s="19"/>
      <c r="AB544" s="19"/>
    </row>
    <row r="545" spans="1:28" x14ac:dyDescent="0.35">
      <c r="A545" s="24"/>
      <c r="B545" s="23"/>
      <c r="C545" s="23"/>
      <c r="D545" s="23"/>
      <c r="E545" s="82"/>
      <c r="F545" s="98" t="s">
        <v>20</v>
      </c>
      <c r="G545" s="98"/>
      <c r="H545" s="99">
        <v>43070</v>
      </c>
      <c r="I545" s="99">
        <v>43435</v>
      </c>
      <c r="J545" s="99">
        <v>43800</v>
      </c>
      <c r="K545" s="99">
        <v>44166</v>
      </c>
      <c r="L545" s="99">
        <v>44531</v>
      </c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3"/>
      <c r="Y545" s="19"/>
      <c r="Z545" s="19"/>
      <c r="AA545" s="19"/>
      <c r="AB545" s="19"/>
    </row>
    <row r="546" spans="1:28" x14ac:dyDescent="0.35">
      <c r="A546" s="24"/>
      <c r="B546" s="23"/>
      <c r="C546" s="23"/>
      <c r="D546" s="23"/>
      <c r="E546" s="43" t="s">
        <v>779</v>
      </c>
      <c r="F546" s="98" t="s">
        <v>711</v>
      </c>
      <c r="G546" s="100"/>
      <c r="H546" s="34"/>
      <c r="I546" s="34"/>
      <c r="J546" s="34"/>
      <c r="K546" s="34"/>
      <c r="L546" s="34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3"/>
      <c r="Y546" s="19"/>
      <c r="Z546" s="19"/>
      <c r="AA546" s="19"/>
      <c r="AB546" s="19"/>
    </row>
    <row r="547" spans="1:28" ht="31" x14ac:dyDescent="0.35">
      <c r="A547" s="24"/>
      <c r="B547" s="23"/>
      <c r="C547" s="23"/>
      <c r="D547" s="23"/>
      <c r="E547" s="101" t="s">
        <v>683</v>
      </c>
      <c r="F547" s="98" t="s">
        <v>712</v>
      </c>
      <c r="G547" s="100"/>
      <c r="H547" s="34"/>
      <c r="I547" s="34"/>
      <c r="J547" s="34"/>
      <c r="K547" s="34"/>
      <c r="L547" s="34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3"/>
      <c r="Y547" s="19"/>
      <c r="Z547" s="19"/>
      <c r="AA547" s="19"/>
      <c r="AB547" s="19"/>
    </row>
    <row r="548" spans="1:28" ht="31" x14ac:dyDescent="0.35">
      <c r="A548" s="24"/>
      <c r="B548" s="23"/>
      <c r="C548" s="23"/>
      <c r="D548" s="23"/>
      <c r="E548" s="101" t="s">
        <v>683</v>
      </c>
      <c r="F548" s="98" t="s">
        <v>713</v>
      </c>
      <c r="G548" s="100"/>
      <c r="H548" s="34"/>
      <c r="I548" s="34"/>
      <c r="J548" s="34"/>
      <c r="K548" s="34"/>
      <c r="L548" s="34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3"/>
      <c r="Y548" s="19"/>
      <c r="Z548" s="19"/>
      <c r="AA548" s="19"/>
      <c r="AB548" s="19"/>
    </row>
    <row r="549" spans="1:28" ht="31" x14ac:dyDescent="0.35">
      <c r="A549" s="24"/>
      <c r="B549" s="23"/>
      <c r="C549" s="23"/>
      <c r="D549" s="23"/>
      <c r="E549" s="101" t="s">
        <v>683</v>
      </c>
      <c r="F549" s="98" t="s">
        <v>714</v>
      </c>
      <c r="G549" s="100"/>
      <c r="H549" s="34"/>
      <c r="I549" s="34"/>
      <c r="J549" s="34"/>
      <c r="K549" s="34"/>
      <c r="L549" s="34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3"/>
      <c r="Y549" s="19"/>
      <c r="Z549" s="19"/>
      <c r="AA549" s="19"/>
      <c r="AB549" s="19"/>
    </row>
    <row r="550" spans="1:28" x14ac:dyDescent="0.35">
      <c r="A550" s="24"/>
      <c r="B550" s="23"/>
      <c r="C550" s="23"/>
      <c r="D550" s="23"/>
      <c r="E550" s="82"/>
      <c r="F550" s="98" t="s">
        <v>715</v>
      </c>
      <c r="G550" s="100"/>
      <c r="H550" s="34"/>
      <c r="I550" s="34"/>
      <c r="J550" s="34"/>
      <c r="K550" s="34"/>
      <c r="L550" s="34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3"/>
      <c r="Y550" s="19"/>
      <c r="Z550" s="19"/>
      <c r="AA550" s="19"/>
      <c r="AB550" s="19"/>
    </row>
    <row r="551" spans="1:28" x14ac:dyDescent="0.35">
      <c r="A551" s="24"/>
      <c r="B551" s="23"/>
      <c r="C551" s="23"/>
      <c r="D551" s="23"/>
      <c r="E551" s="8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3"/>
      <c r="Y551" s="19"/>
      <c r="Z551" s="19"/>
      <c r="AA551" s="19"/>
      <c r="AB551" s="19"/>
    </row>
    <row r="552" spans="1:28" x14ac:dyDescent="0.35">
      <c r="A552" s="24"/>
      <c r="B552" s="23"/>
      <c r="C552" s="23"/>
      <c r="D552" s="23"/>
      <c r="E552" s="8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3"/>
      <c r="Y552" s="19"/>
      <c r="Z552" s="19"/>
      <c r="AA552" s="19"/>
      <c r="AB552" s="19"/>
    </row>
    <row r="553" spans="1:28" x14ac:dyDescent="0.35">
      <c r="A553" s="24"/>
      <c r="B553" s="23"/>
      <c r="C553" s="23"/>
      <c r="D553" s="23"/>
      <c r="E553" s="82"/>
      <c r="F553" s="98" t="s">
        <v>20</v>
      </c>
      <c r="G553" s="98"/>
      <c r="H553" s="99">
        <v>43070</v>
      </c>
      <c r="I553" s="99">
        <v>43435</v>
      </c>
      <c r="J553" s="99">
        <v>43800</v>
      </c>
      <c r="K553" s="99">
        <v>44166</v>
      </c>
      <c r="L553" s="99">
        <v>44531</v>
      </c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3"/>
      <c r="Y553" s="19"/>
      <c r="Z553" s="19"/>
      <c r="AA553" s="19"/>
      <c r="AB553" s="19"/>
    </row>
    <row r="554" spans="1:28" ht="31" x14ac:dyDescent="0.35">
      <c r="A554" s="24"/>
      <c r="B554" s="23"/>
      <c r="C554" s="23"/>
      <c r="D554" s="23"/>
      <c r="E554" s="43" t="s">
        <v>780</v>
      </c>
      <c r="F554" s="98" t="s">
        <v>711</v>
      </c>
      <c r="G554" s="100"/>
      <c r="H554" s="34"/>
      <c r="I554" s="34"/>
      <c r="J554" s="34"/>
      <c r="K554" s="34"/>
      <c r="L554" s="34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3"/>
      <c r="Y554" s="19"/>
      <c r="Z554" s="19"/>
      <c r="AA554" s="19"/>
      <c r="AB554" s="19"/>
    </row>
    <row r="555" spans="1:28" x14ac:dyDescent="0.35">
      <c r="A555" s="24"/>
      <c r="B555" s="23"/>
      <c r="C555" s="23"/>
      <c r="D555" s="23"/>
      <c r="E555" s="101" t="s">
        <v>690</v>
      </c>
      <c r="F555" s="98" t="s">
        <v>712</v>
      </c>
      <c r="G555" s="100"/>
      <c r="H555" s="34"/>
      <c r="I555" s="34"/>
      <c r="J555" s="34"/>
      <c r="K555" s="34"/>
      <c r="L555" s="34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3"/>
      <c r="Y555" s="19"/>
      <c r="Z555" s="19"/>
      <c r="AA555" s="19"/>
      <c r="AB555" s="19"/>
    </row>
    <row r="556" spans="1:28" x14ac:dyDescent="0.35">
      <c r="A556" s="24"/>
      <c r="B556" s="23"/>
      <c r="C556" s="23"/>
      <c r="D556" s="23"/>
      <c r="E556" s="101" t="s">
        <v>690</v>
      </c>
      <c r="F556" s="98" t="s">
        <v>713</v>
      </c>
      <c r="G556" s="100"/>
      <c r="H556" s="34"/>
      <c r="I556" s="34"/>
      <c r="J556" s="34"/>
      <c r="K556" s="34"/>
      <c r="L556" s="34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3"/>
      <c r="Y556" s="19"/>
      <c r="Z556" s="19"/>
      <c r="AA556" s="19"/>
      <c r="AB556" s="19"/>
    </row>
    <row r="557" spans="1:28" x14ac:dyDescent="0.35">
      <c r="A557" s="24"/>
      <c r="B557" s="23"/>
      <c r="C557" s="23"/>
      <c r="D557" s="23"/>
      <c r="E557" s="101" t="s">
        <v>690</v>
      </c>
      <c r="F557" s="98" t="s">
        <v>714</v>
      </c>
      <c r="G557" s="100"/>
      <c r="H557" s="34"/>
      <c r="I557" s="34"/>
      <c r="J557" s="34"/>
      <c r="K557" s="34"/>
      <c r="L557" s="34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3"/>
      <c r="Y557" s="19"/>
      <c r="Z557" s="19"/>
      <c r="AA557" s="19"/>
      <c r="AB557" s="19"/>
    </row>
    <row r="558" spans="1:28" x14ac:dyDescent="0.35">
      <c r="A558" s="24"/>
      <c r="B558" s="23"/>
      <c r="C558" s="23"/>
      <c r="D558" s="23"/>
      <c r="E558" s="82"/>
      <c r="F558" s="98" t="s">
        <v>715</v>
      </c>
      <c r="G558" s="100"/>
      <c r="H558" s="34"/>
      <c r="I558" s="34"/>
      <c r="J558" s="34"/>
      <c r="K558" s="34"/>
      <c r="L558" s="34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3"/>
      <c r="Y558" s="19"/>
      <c r="Z558" s="19"/>
      <c r="AA558" s="19"/>
      <c r="AB558" s="19"/>
    </row>
    <row r="559" spans="1:28" x14ac:dyDescent="0.35">
      <c r="A559" s="24"/>
      <c r="B559" s="23"/>
      <c r="C559" s="23"/>
      <c r="D559" s="23"/>
      <c r="E559" s="82"/>
      <c r="F559" s="104"/>
      <c r="G559" s="34"/>
      <c r="H559" s="34"/>
      <c r="I559" s="34"/>
      <c r="J559" s="34"/>
      <c r="K559" s="34"/>
      <c r="L559" s="34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3"/>
      <c r="Y559" s="19"/>
      <c r="Z559" s="19"/>
      <c r="AA559" s="19"/>
      <c r="AB559" s="19"/>
    </row>
    <row r="560" spans="1:28" x14ac:dyDescent="0.35">
      <c r="A560" s="24"/>
      <c r="B560" s="23"/>
      <c r="C560" s="23"/>
      <c r="D560" s="23"/>
      <c r="E560" s="8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3"/>
      <c r="Y560" s="19"/>
      <c r="Z560" s="19"/>
      <c r="AA560" s="19"/>
      <c r="AB560" s="19"/>
    </row>
    <row r="561" spans="1:28" x14ac:dyDescent="0.35">
      <c r="A561" s="24"/>
      <c r="B561" s="23"/>
      <c r="C561" s="23"/>
      <c r="D561" s="23"/>
      <c r="E561" s="82"/>
      <c r="F561" s="98" t="s">
        <v>20</v>
      </c>
      <c r="G561" s="98"/>
      <c r="H561" s="99">
        <v>43070</v>
      </c>
      <c r="I561" s="99">
        <v>43435</v>
      </c>
      <c r="J561" s="99">
        <v>43800</v>
      </c>
      <c r="K561" s="99">
        <v>44166</v>
      </c>
      <c r="L561" s="99">
        <v>44531</v>
      </c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3"/>
      <c r="Y561" s="19"/>
      <c r="Z561" s="19"/>
      <c r="AA561" s="19"/>
      <c r="AB561" s="19"/>
    </row>
    <row r="562" spans="1:28" x14ac:dyDescent="0.35">
      <c r="A562" s="24"/>
      <c r="B562" s="23"/>
      <c r="C562" s="23"/>
      <c r="D562" s="23"/>
      <c r="E562" s="43" t="s">
        <v>781</v>
      </c>
      <c r="F562" s="98" t="s">
        <v>711</v>
      </c>
      <c r="G562" s="100"/>
      <c r="H562" s="34"/>
      <c r="I562" s="34"/>
      <c r="J562" s="34"/>
      <c r="K562" s="34"/>
      <c r="L562" s="34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3"/>
      <c r="Y562" s="19"/>
      <c r="Z562" s="19"/>
      <c r="AA562" s="19"/>
      <c r="AB562" s="19"/>
    </row>
    <row r="563" spans="1:28" x14ac:dyDescent="0.35">
      <c r="A563" s="24"/>
      <c r="B563" s="23"/>
      <c r="C563" s="23"/>
      <c r="D563" s="23"/>
      <c r="E563" s="101" t="s">
        <v>684</v>
      </c>
      <c r="F563" s="98" t="s">
        <v>712</v>
      </c>
      <c r="G563" s="100"/>
      <c r="H563" s="34"/>
      <c r="I563" s="34"/>
      <c r="J563" s="34"/>
      <c r="K563" s="34"/>
      <c r="L563" s="34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3"/>
      <c r="Y563" s="19"/>
      <c r="Z563" s="19"/>
      <c r="AA563" s="19"/>
      <c r="AB563" s="19"/>
    </row>
    <row r="564" spans="1:28" x14ac:dyDescent="0.35">
      <c r="A564" s="24"/>
      <c r="B564" s="23"/>
      <c r="C564" s="23"/>
      <c r="D564" s="23"/>
      <c r="E564" s="101" t="s">
        <v>684</v>
      </c>
      <c r="F564" s="98" t="s">
        <v>713</v>
      </c>
      <c r="G564" s="100"/>
      <c r="H564" s="34"/>
      <c r="I564" s="34"/>
      <c r="J564" s="34"/>
      <c r="K564" s="34"/>
      <c r="L564" s="34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3"/>
      <c r="Y564" s="19"/>
      <c r="Z564" s="19"/>
      <c r="AA564" s="19"/>
      <c r="AB564" s="19"/>
    </row>
    <row r="565" spans="1:28" x14ac:dyDescent="0.35">
      <c r="A565" s="24"/>
      <c r="B565" s="24"/>
      <c r="C565" s="24"/>
      <c r="D565" s="24"/>
      <c r="E565" s="101" t="s">
        <v>684</v>
      </c>
      <c r="F565" s="98" t="s">
        <v>714</v>
      </c>
      <c r="G565" s="100"/>
      <c r="H565" s="34"/>
      <c r="I565" s="34"/>
      <c r="J565" s="34"/>
      <c r="K565" s="34"/>
      <c r="L565" s="34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3"/>
      <c r="Y565" s="19"/>
      <c r="Z565" s="19"/>
      <c r="AA565" s="19"/>
      <c r="AB565" s="19"/>
    </row>
    <row r="566" spans="1:28" x14ac:dyDescent="0.35">
      <c r="A566" s="24"/>
      <c r="B566" s="24"/>
      <c r="C566" s="24"/>
      <c r="D566" s="24"/>
      <c r="E566" s="82"/>
      <c r="F566" s="98" t="s">
        <v>715</v>
      </c>
      <c r="G566" s="100"/>
      <c r="H566" s="34"/>
      <c r="I566" s="34"/>
      <c r="J566" s="34"/>
      <c r="K566" s="34"/>
      <c r="L566" s="34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3"/>
      <c r="Y566" s="19"/>
      <c r="Z566" s="19"/>
      <c r="AA566" s="19"/>
      <c r="AB566" s="19"/>
    </row>
    <row r="567" spans="1:28" x14ac:dyDescent="0.35">
      <c r="A567" s="24"/>
      <c r="B567" s="24"/>
      <c r="C567" s="24"/>
      <c r="D567" s="24"/>
      <c r="E567" s="8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3"/>
      <c r="Y567" s="19"/>
      <c r="Z567" s="19"/>
      <c r="AA567" s="19"/>
      <c r="AB567" s="19"/>
    </row>
    <row r="568" spans="1:28" x14ac:dyDescent="0.35">
      <c r="A568" s="24"/>
      <c r="B568" s="24"/>
      <c r="C568" s="24"/>
      <c r="D568" s="24"/>
      <c r="E568" s="8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3"/>
      <c r="Y568" s="19"/>
      <c r="Z568" s="19"/>
      <c r="AA568" s="19"/>
      <c r="AB568" s="19"/>
    </row>
    <row r="569" spans="1:28" x14ac:dyDescent="0.35">
      <c r="A569" s="24"/>
      <c r="B569" s="24"/>
      <c r="C569" s="24"/>
      <c r="D569" s="24"/>
      <c r="E569" s="82"/>
      <c r="F569" s="98" t="s">
        <v>20</v>
      </c>
      <c r="G569" s="98"/>
      <c r="H569" s="99">
        <v>43070</v>
      </c>
      <c r="I569" s="99">
        <v>43435</v>
      </c>
      <c r="J569" s="99">
        <v>43800</v>
      </c>
      <c r="K569" s="99">
        <v>44166</v>
      </c>
      <c r="L569" s="99">
        <v>44531</v>
      </c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3"/>
      <c r="Y569" s="19"/>
      <c r="Z569" s="19"/>
      <c r="AA569" s="19"/>
      <c r="AB569" s="19"/>
    </row>
    <row r="570" spans="1:28" x14ac:dyDescent="0.35">
      <c r="A570" s="24"/>
      <c r="B570" s="24"/>
      <c r="C570" s="24"/>
      <c r="D570" s="24"/>
      <c r="E570" s="43" t="s">
        <v>782</v>
      </c>
      <c r="F570" s="98" t="s">
        <v>711</v>
      </c>
      <c r="G570" s="100"/>
      <c r="H570" s="34"/>
      <c r="I570" s="34"/>
      <c r="J570" s="34"/>
      <c r="K570" s="34"/>
      <c r="L570" s="34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3"/>
      <c r="Y570" s="19"/>
      <c r="Z570" s="19"/>
      <c r="AA570" s="19"/>
      <c r="AB570" s="19"/>
    </row>
    <row r="571" spans="1:28" x14ac:dyDescent="0.35">
      <c r="A571" s="24"/>
      <c r="B571" s="24"/>
      <c r="C571" s="24"/>
      <c r="D571" s="24"/>
      <c r="E571" s="101" t="s">
        <v>684</v>
      </c>
      <c r="F571" s="98" t="s">
        <v>712</v>
      </c>
      <c r="G571" s="100"/>
      <c r="H571" s="34"/>
      <c r="I571" s="34"/>
      <c r="J571" s="34"/>
      <c r="K571" s="34"/>
      <c r="L571" s="34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3"/>
      <c r="Y571" s="19"/>
      <c r="Z571" s="19"/>
      <c r="AA571" s="19"/>
      <c r="AB571" s="19"/>
    </row>
    <row r="572" spans="1:28" x14ac:dyDescent="0.35">
      <c r="A572" s="24"/>
      <c r="B572" s="24"/>
      <c r="C572" s="24"/>
      <c r="D572" s="24"/>
      <c r="E572" s="101" t="s">
        <v>684</v>
      </c>
      <c r="F572" s="98" t="s">
        <v>713</v>
      </c>
      <c r="G572" s="100"/>
      <c r="H572" s="34"/>
      <c r="I572" s="34"/>
      <c r="J572" s="34"/>
      <c r="K572" s="34"/>
      <c r="L572" s="34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3"/>
      <c r="Y572" s="19"/>
      <c r="Z572" s="19"/>
      <c r="AA572" s="19"/>
      <c r="AB572" s="19"/>
    </row>
    <row r="573" spans="1:28" x14ac:dyDescent="0.35">
      <c r="A573" s="24"/>
      <c r="B573" s="24"/>
      <c r="C573" s="24"/>
      <c r="D573" s="24"/>
      <c r="E573" s="101" t="s">
        <v>684</v>
      </c>
      <c r="F573" s="98" t="s">
        <v>714</v>
      </c>
      <c r="G573" s="100"/>
      <c r="H573" s="34"/>
      <c r="I573" s="34"/>
      <c r="J573" s="34"/>
      <c r="K573" s="34"/>
      <c r="L573" s="34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3"/>
      <c r="Y573" s="19"/>
      <c r="Z573" s="19"/>
      <c r="AA573" s="19"/>
      <c r="AB573" s="19"/>
    </row>
    <row r="574" spans="1:28" x14ac:dyDescent="0.35">
      <c r="A574" s="24"/>
      <c r="B574" s="24"/>
      <c r="C574" s="24"/>
      <c r="D574" s="24"/>
      <c r="E574" s="82"/>
      <c r="F574" s="98" t="s">
        <v>715</v>
      </c>
      <c r="G574" s="100"/>
      <c r="H574" s="34"/>
      <c r="I574" s="34"/>
      <c r="J574" s="34"/>
      <c r="K574" s="34"/>
      <c r="L574" s="34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3"/>
      <c r="Y574" s="19"/>
      <c r="Z574" s="19"/>
      <c r="AA574" s="19"/>
      <c r="AB574" s="19"/>
    </row>
    <row r="575" spans="1:28" x14ac:dyDescent="0.35">
      <c r="A575" s="24"/>
      <c r="B575" s="24"/>
      <c r="C575" s="24"/>
      <c r="D575" s="24"/>
      <c r="E575" s="8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3"/>
      <c r="Y575" s="19"/>
      <c r="Z575" s="19"/>
      <c r="AA575" s="19"/>
      <c r="AB575" s="19"/>
    </row>
    <row r="576" spans="1:28" x14ac:dyDescent="0.35">
      <c r="A576" s="24"/>
      <c r="B576" s="24"/>
      <c r="C576" s="24"/>
      <c r="D576" s="24"/>
      <c r="E576" s="8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3"/>
      <c r="Y576" s="19"/>
      <c r="Z576" s="19"/>
      <c r="AA576" s="19"/>
      <c r="AB576" s="19"/>
    </row>
    <row r="577" spans="1:28" x14ac:dyDescent="0.35">
      <c r="A577" s="24"/>
      <c r="B577" s="24"/>
      <c r="C577" s="24"/>
      <c r="D577" s="24"/>
      <c r="E577" s="82"/>
      <c r="F577" s="98" t="s">
        <v>20</v>
      </c>
      <c r="G577" s="98"/>
      <c r="H577" s="99">
        <v>43070</v>
      </c>
      <c r="I577" s="99">
        <v>43435</v>
      </c>
      <c r="J577" s="99">
        <v>43800</v>
      </c>
      <c r="K577" s="99">
        <v>44166</v>
      </c>
      <c r="L577" s="99">
        <v>44531</v>
      </c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3"/>
      <c r="Y577" s="19"/>
      <c r="Z577" s="19"/>
      <c r="AA577" s="19"/>
      <c r="AB577" s="19"/>
    </row>
    <row r="578" spans="1:28" x14ac:dyDescent="0.35">
      <c r="A578" s="24"/>
      <c r="B578" s="24"/>
      <c r="C578" s="24"/>
      <c r="D578" s="24"/>
      <c r="E578" s="43" t="s">
        <v>783</v>
      </c>
      <c r="F578" s="98" t="s">
        <v>711</v>
      </c>
      <c r="G578" s="100"/>
      <c r="H578" s="34"/>
      <c r="I578" s="34"/>
      <c r="J578" s="34"/>
      <c r="K578" s="34"/>
      <c r="L578" s="34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3"/>
      <c r="Y578" s="19"/>
      <c r="Z578" s="19"/>
      <c r="AA578" s="19"/>
      <c r="AB578" s="19"/>
    </row>
    <row r="579" spans="1:28" x14ac:dyDescent="0.35">
      <c r="A579" s="24"/>
      <c r="B579" s="24"/>
      <c r="C579" s="24"/>
      <c r="D579" s="24"/>
      <c r="E579" s="101" t="s">
        <v>684</v>
      </c>
      <c r="F579" s="98" t="s">
        <v>712</v>
      </c>
      <c r="G579" s="100"/>
      <c r="H579" s="34"/>
      <c r="I579" s="34"/>
      <c r="J579" s="34"/>
      <c r="K579" s="34"/>
      <c r="L579" s="34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3"/>
      <c r="Y579" s="19"/>
      <c r="Z579" s="19"/>
      <c r="AA579" s="19"/>
      <c r="AB579" s="19"/>
    </row>
    <row r="580" spans="1:28" x14ac:dyDescent="0.35">
      <c r="A580" s="24"/>
      <c r="B580" s="24"/>
      <c r="C580" s="24"/>
      <c r="D580" s="24"/>
      <c r="E580" s="101" t="s">
        <v>684</v>
      </c>
      <c r="F580" s="98" t="s">
        <v>713</v>
      </c>
      <c r="G580" s="100"/>
      <c r="H580" s="34"/>
      <c r="I580" s="34"/>
      <c r="J580" s="34"/>
      <c r="K580" s="34"/>
      <c r="L580" s="34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3"/>
      <c r="Y580" s="19"/>
      <c r="Z580" s="19"/>
      <c r="AA580" s="19"/>
      <c r="AB580" s="19"/>
    </row>
    <row r="581" spans="1:28" x14ac:dyDescent="0.35">
      <c r="A581" s="24"/>
      <c r="B581" s="24"/>
      <c r="C581" s="24"/>
      <c r="D581" s="24"/>
      <c r="E581" s="101" t="s">
        <v>684</v>
      </c>
      <c r="F581" s="98" t="s">
        <v>714</v>
      </c>
      <c r="G581" s="100"/>
      <c r="H581" s="34"/>
      <c r="I581" s="34"/>
      <c r="J581" s="34"/>
      <c r="K581" s="34"/>
      <c r="L581" s="34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3"/>
      <c r="Y581" s="19"/>
      <c r="Z581" s="19"/>
      <c r="AA581" s="19"/>
      <c r="AB581" s="19"/>
    </row>
    <row r="582" spans="1:28" x14ac:dyDescent="0.35">
      <c r="A582" s="24"/>
      <c r="B582" s="24"/>
      <c r="C582" s="24"/>
      <c r="D582" s="24"/>
      <c r="E582" s="82"/>
      <c r="F582" s="98" t="s">
        <v>715</v>
      </c>
      <c r="G582" s="100"/>
      <c r="H582" s="34"/>
      <c r="I582" s="34"/>
      <c r="J582" s="34"/>
      <c r="K582" s="34"/>
      <c r="L582" s="34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3"/>
      <c r="Y582" s="19"/>
      <c r="Z582" s="19"/>
      <c r="AA582" s="19"/>
      <c r="AB582" s="19"/>
    </row>
    <row r="583" spans="1:28" x14ac:dyDescent="0.35">
      <c r="A583" s="24"/>
      <c r="B583" s="24"/>
      <c r="C583" s="24"/>
      <c r="D583" s="24"/>
      <c r="E583" s="8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3"/>
      <c r="Y583" s="19"/>
      <c r="Z583" s="19"/>
      <c r="AA583" s="19"/>
      <c r="AB583" s="19"/>
    </row>
    <row r="584" spans="1:28" x14ac:dyDescent="0.35">
      <c r="A584" s="24"/>
      <c r="B584" s="24"/>
      <c r="C584" s="24"/>
      <c r="D584" s="24"/>
      <c r="E584" s="8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3"/>
      <c r="Y584" s="19"/>
      <c r="Z584" s="19"/>
      <c r="AA584" s="19"/>
      <c r="AB584" s="19"/>
    </row>
    <row r="585" spans="1:28" x14ac:dyDescent="0.35">
      <c r="A585" s="24"/>
      <c r="B585" s="24"/>
      <c r="C585" s="24"/>
      <c r="D585" s="24"/>
      <c r="E585" s="82"/>
      <c r="F585" s="98" t="s">
        <v>20</v>
      </c>
      <c r="G585" s="98"/>
      <c r="H585" s="99">
        <v>43070</v>
      </c>
      <c r="I585" s="99">
        <v>43435</v>
      </c>
      <c r="J585" s="99">
        <v>43800</v>
      </c>
      <c r="K585" s="99">
        <v>44166</v>
      </c>
      <c r="L585" s="99">
        <v>44531</v>
      </c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3"/>
      <c r="Y585" s="19"/>
      <c r="Z585" s="19"/>
      <c r="AA585" s="19"/>
      <c r="AB585" s="19"/>
    </row>
    <row r="586" spans="1:28" x14ac:dyDescent="0.35">
      <c r="A586" s="24"/>
      <c r="B586" s="24"/>
      <c r="C586" s="24"/>
      <c r="D586" s="24"/>
      <c r="E586" s="43" t="s">
        <v>784</v>
      </c>
      <c r="F586" s="98" t="s">
        <v>711</v>
      </c>
      <c r="G586" s="100"/>
      <c r="H586" s="34"/>
      <c r="I586" s="34"/>
      <c r="J586" s="34"/>
      <c r="K586" s="34"/>
      <c r="L586" s="34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3"/>
      <c r="Y586" s="19"/>
      <c r="Z586" s="19"/>
      <c r="AA586" s="19"/>
      <c r="AB586" s="19"/>
    </row>
    <row r="587" spans="1:28" x14ac:dyDescent="0.35">
      <c r="A587" s="24"/>
      <c r="B587" s="24"/>
      <c r="C587" s="24"/>
      <c r="D587" s="24"/>
      <c r="E587" s="101" t="s">
        <v>684</v>
      </c>
      <c r="F587" s="98" t="s">
        <v>712</v>
      </c>
      <c r="G587" s="100"/>
      <c r="H587" s="34"/>
      <c r="I587" s="34"/>
      <c r="J587" s="34"/>
      <c r="K587" s="34"/>
      <c r="L587" s="34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3"/>
      <c r="Y587" s="19"/>
      <c r="Z587" s="19"/>
      <c r="AA587" s="19"/>
      <c r="AB587" s="19"/>
    </row>
    <row r="588" spans="1:28" x14ac:dyDescent="0.35">
      <c r="A588" s="24"/>
      <c r="B588" s="24"/>
      <c r="C588" s="24"/>
      <c r="D588" s="24"/>
      <c r="E588" s="101" t="s">
        <v>684</v>
      </c>
      <c r="F588" s="98" t="s">
        <v>713</v>
      </c>
      <c r="G588" s="100"/>
      <c r="H588" s="34"/>
      <c r="I588" s="34"/>
      <c r="J588" s="34"/>
      <c r="K588" s="34"/>
      <c r="L588" s="34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3"/>
      <c r="Y588" s="19"/>
      <c r="Z588" s="19"/>
      <c r="AA588" s="19"/>
      <c r="AB588" s="19"/>
    </row>
    <row r="589" spans="1:28" x14ac:dyDescent="0.35">
      <c r="A589" s="24"/>
      <c r="B589" s="24"/>
      <c r="C589" s="24"/>
      <c r="D589" s="24"/>
      <c r="E589" s="101" t="s">
        <v>684</v>
      </c>
      <c r="F589" s="98" t="s">
        <v>714</v>
      </c>
      <c r="G589" s="100"/>
      <c r="H589" s="34"/>
      <c r="I589" s="34"/>
      <c r="J589" s="34"/>
      <c r="K589" s="34"/>
      <c r="L589" s="34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3"/>
      <c r="Y589" s="19"/>
      <c r="Z589" s="19"/>
      <c r="AA589" s="19"/>
      <c r="AB589" s="19"/>
    </row>
    <row r="590" spans="1:28" x14ac:dyDescent="0.35">
      <c r="A590" s="24"/>
      <c r="B590" s="24"/>
      <c r="C590" s="24"/>
      <c r="D590" s="24"/>
      <c r="E590" s="82"/>
      <c r="F590" s="98" t="s">
        <v>715</v>
      </c>
      <c r="G590" s="100"/>
      <c r="H590" s="34"/>
      <c r="I590" s="34"/>
      <c r="J590" s="34"/>
      <c r="K590" s="34"/>
      <c r="L590" s="34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3"/>
      <c r="Y590" s="19"/>
      <c r="Z590" s="19"/>
      <c r="AA590" s="19"/>
      <c r="AB590" s="19"/>
    </row>
    <row r="591" spans="1:28" x14ac:dyDescent="0.35">
      <c r="A591" s="24"/>
      <c r="B591" s="24"/>
      <c r="C591" s="24"/>
      <c r="D591" s="24"/>
      <c r="E591" s="8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3"/>
      <c r="Y591" s="19"/>
      <c r="Z591" s="19"/>
      <c r="AA591" s="19"/>
      <c r="AB591" s="19"/>
    </row>
    <row r="592" spans="1:28" x14ac:dyDescent="0.35">
      <c r="A592" s="24"/>
      <c r="B592" s="24"/>
      <c r="C592" s="24"/>
      <c r="D592" s="24"/>
      <c r="E592" s="8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3"/>
      <c r="Y592" s="19"/>
      <c r="Z592" s="19"/>
      <c r="AA592" s="19"/>
      <c r="AB592" s="19"/>
    </row>
    <row r="593" spans="1:28" x14ac:dyDescent="0.35">
      <c r="A593" s="24"/>
      <c r="B593" s="24"/>
      <c r="C593" s="24"/>
      <c r="D593" s="24"/>
      <c r="E593" s="82"/>
      <c r="F593" s="98" t="s">
        <v>20</v>
      </c>
      <c r="G593" s="98"/>
      <c r="H593" s="99">
        <v>43070</v>
      </c>
      <c r="I593" s="99">
        <v>43435</v>
      </c>
      <c r="J593" s="99">
        <v>43800</v>
      </c>
      <c r="K593" s="99">
        <v>44166</v>
      </c>
      <c r="L593" s="99">
        <v>44531</v>
      </c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3"/>
      <c r="Y593" s="19"/>
      <c r="Z593" s="19"/>
      <c r="AA593" s="19"/>
      <c r="AB593" s="19"/>
    </row>
    <row r="594" spans="1:28" x14ac:dyDescent="0.35">
      <c r="A594" s="24"/>
      <c r="B594" s="24"/>
      <c r="C594" s="24"/>
      <c r="D594" s="24"/>
      <c r="E594" s="43" t="s">
        <v>785</v>
      </c>
      <c r="F594" s="98" t="s">
        <v>711</v>
      </c>
      <c r="G594" s="100"/>
      <c r="H594" s="34"/>
      <c r="I594" s="34"/>
      <c r="J594" s="34"/>
      <c r="K594" s="34"/>
      <c r="L594" s="34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3"/>
      <c r="Y594" s="19"/>
      <c r="Z594" s="19"/>
      <c r="AA594" s="19"/>
      <c r="AB594" s="19"/>
    </row>
    <row r="595" spans="1:28" x14ac:dyDescent="0.35">
      <c r="A595" s="24"/>
      <c r="B595" s="24"/>
      <c r="C595" s="24"/>
      <c r="D595" s="24"/>
      <c r="E595" s="101" t="s">
        <v>684</v>
      </c>
      <c r="F595" s="98" t="s">
        <v>712</v>
      </c>
      <c r="G595" s="100"/>
      <c r="H595" s="34"/>
      <c r="I595" s="34"/>
      <c r="J595" s="34"/>
      <c r="K595" s="34"/>
      <c r="L595" s="34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3"/>
      <c r="Y595" s="19"/>
      <c r="Z595" s="19"/>
      <c r="AA595" s="19"/>
      <c r="AB595" s="19"/>
    </row>
    <row r="596" spans="1:28" x14ac:dyDescent="0.35">
      <c r="A596" s="24"/>
      <c r="B596" s="24"/>
      <c r="C596" s="24"/>
      <c r="D596" s="24"/>
      <c r="E596" s="101" t="s">
        <v>684</v>
      </c>
      <c r="F596" s="98" t="s">
        <v>713</v>
      </c>
      <c r="G596" s="100"/>
      <c r="H596" s="34"/>
      <c r="I596" s="34"/>
      <c r="J596" s="34"/>
      <c r="K596" s="34"/>
      <c r="L596" s="34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3"/>
      <c r="Y596" s="19"/>
      <c r="Z596" s="19"/>
      <c r="AA596" s="19"/>
      <c r="AB596" s="19"/>
    </row>
    <row r="597" spans="1:28" x14ac:dyDescent="0.35">
      <c r="A597" s="24"/>
      <c r="B597" s="24"/>
      <c r="C597" s="24"/>
      <c r="D597" s="24"/>
      <c r="E597" s="101" t="s">
        <v>684</v>
      </c>
      <c r="F597" s="98" t="s">
        <v>714</v>
      </c>
      <c r="G597" s="100"/>
      <c r="H597" s="34"/>
      <c r="I597" s="34"/>
      <c r="J597" s="34"/>
      <c r="K597" s="34"/>
      <c r="L597" s="34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3"/>
      <c r="Y597" s="19"/>
      <c r="Z597" s="19"/>
      <c r="AA597" s="19"/>
      <c r="AB597" s="19"/>
    </row>
    <row r="598" spans="1:28" x14ac:dyDescent="0.35">
      <c r="A598" s="24"/>
      <c r="B598" s="24"/>
      <c r="C598" s="24"/>
      <c r="D598" s="24"/>
      <c r="E598" s="82"/>
      <c r="F598" s="98" t="s">
        <v>715</v>
      </c>
      <c r="G598" s="100"/>
      <c r="H598" s="34"/>
      <c r="I598" s="34"/>
      <c r="J598" s="34"/>
      <c r="K598" s="34"/>
      <c r="L598" s="34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3"/>
      <c r="Y598" s="19"/>
      <c r="Z598" s="19"/>
      <c r="AA598" s="19"/>
      <c r="AB598" s="19"/>
    </row>
    <row r="599" spans="1:28" x14ac:dyDescent="0.35">
      <c r="A599" s="24"/>
      <c r="B599" s="24"/>
      <c r="C599" s="24"/>
      <c r="D599" s="24"/>
      <c r="E599" s="8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3"/>
      <c r="Y599" s="19"/>
      <c r="Z599" s="19"/>
      <c r="AA599" s="19"/>
      <c r="AB599" s="19"/>
    </row>
    <row r="600" spans="1:28" x14ac:dyDescent="0.35">
      <c r="A600" s="24"/>
      <c r="B600" s="24"/>
      <c r="C600" s="24"/>
      <c r="D600" s="24"/>
      <c r="E600" s="8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3"/>
      <c r="Y600" s="19"/>
      <c r="Z600" s="19"/>
      <c r="AA600" s="19"/>
      <c r="AB600" s="19"/>
    </row>
    <row r="601" spans="1:28" x14ac:dyDescent="0.35">
      <c r="A601" s="24"/>
      <c r="B601" s="24"/>
      <c r="C601" s="24"/>
      <c r="D601" s="24"/>
      <c r="E601" s="82"/>
      <c r="F601" s="98" t="s">
        <v>20</v>
      </c>
      <c r="G601" s="98"/>
      <c r="H601" s="99">
        <v>43070</v>
      </c>
      <c r="I601" s="99">
        <v>43435</v>
      </c>
      <c r="J601" s="99">
        <v>43800</v>
      </c>
      <c r="K601" s="99">
        <v>44166</v>
      </c>
      <c r="L601" s="99">
        <v>44531</v>
      </c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3"/>
      <c r="Y601" s="19"/>
      <c r="Z601" s="19"/>
      <c r="AA601" s="19"/>
      <c r="AB601" s="19"/>
    </row>
    <row r="602" spans="1:28" x14ac:dyDescent="0.35">
      <c r="A602" s="24"/>
      <c r="B602" s="24"/>
      <c r="C602" s="24"/>
      <c r="D602" s="24"/>
      <c r="E602" s="43" t="s">
        <v>786</v>
      </c>
      <c r="F602" s="98" t="s">
        <v>711</v>
      </c>
      <c r="G602" s="100"/>
      <c r="H602" s="34"/>
      <c r="I602" s="34"/>
      <c r="J602" s="34"/>
      <c r="K602" s="34"/>
      <c r="L602" s="34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3"/>
      <c r="Y602" s="19"/>
      <c r="Z602" s="19"/>
      <c r="AA602" s="19"/>
      <c r="AB602" s="19"/>
    </row>
    <row r="603" spans="1:28" x14ac:dyDescent="0.35">
      <c r="A603" s="24"/>
      <c r="B603" s="24"/>
      <c r="C603" s="24"/>
      <c r="D603" s="24"/>
      <c r="E603" s="101" t="s">
        <v>684</v>
      </c>
      <c r="F603" s="98" t="s">
        <v>712</v>
      </c>
      <c r="G603" s="100"/>
      <c r="H603" s="34"/>
      <c r="I603" s="34"/>
      <c r="J603" s="34"/>
      <c r="K603" s="34"/>
      <c r="L603" s="34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3"/>
      <c r="Y603" s="19"/>
      <c r="Z603" s="19"/>
      <c r="AA603" s="19"/>
      <c r="AB603" s="19"/>
    </row>
    <row r="604" spans="1:28" x14ac:dyDescent="0.35">
      <c r="A604" s="24"/>
      <c r="B604" s="24"/>
      <c r="C604" s="24"/>
      <c r="D604" s="24"/>
      <c r="E604" s="101" t="s">
        <v>684</v>
      </c>
      <c r="F604" s="98" t="s">
        <v>713</v>
      </c>
      <c r="G604" s="100"/>
      <c r="H604" s="34"/>
      <c r="I604" s="34"/>
      <c r="J604" s="34"/>
      <c r="K604" s="34"/>
      <c r="L604" s="34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3"/>
      <c r="Y604" s="19"/>
      <c r="Z604" s="19"/>
      <c r="AA604" s="19"/>
      <c r="AB604" s="19"/>
    </row>
    <row r="605" spans="1:28" x14ac:dyDescent="0.35">
      <c r="A605" s="24"/>
      <c r="B605" s="24"/>
      <c r="C605" s="24"/>
      <c r="D605" s="24"/>
      <c r="E605" s="101" t="s">
        <v>684</v>
      </c>
      <c r="F605" s="98" t="s">
        <v>714</v>
      </c>
      <c r="G605" s="100"/>
      <c r="H605" s="34"/>
      <c r="I605" s="34"/>
      <c r="J605" s="34"/>
      <c r="K605" s="34"/>
      <c r="L605" s="34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3"/>
      <c r="Y605" s="19"/>
      <c r="Z605" s="19"/>
      <c r="AA605" s="19"/>
      <c r="AB605" s="19"/>
    </row>
    <row r="606" spans="1:28" x14ac:dyDescent="0.35">
      <c r="A606" s="24"/>
      <c r="B606" s="24"/>
      <c r="C606" s="24"/>
      <c r="D606" s="24"/>
      <c r="E606" s="82"/>
      <c r="F606" s="98" t="s">
        <v>715</v>
      </c>
      <c r="G606" s="100"/>
      <c r="H606" s="34"/>
      <c r="I606" s="34"/>
      <c r="J606" s="34"/>
      <c r="K606" s="34"/>
      <c r="L606" s="34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3"/>
      <c r="Y606" s="19"/>
      <c r="Z606" s="19"/>
      <c r="AA606" s="19"/>
      <c r="AB606" s="19"/>
    </row>
    <row r="607" spans="1:28" x14ac:dyDescent="0.35">
      <c r="A607" s="24"/>
      <c r="B607" s="24"/>
      <c r="C607" s="24"/>
      <c r="D607" s="24"/>
      <c r="E607" s="8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3"/>
      <c r="Y607" s="19"/>
      <c r="Z607" s="19"/>
      <c r="AA607" s="19"/>
      <c r="AB607" s="19"/>
    </row>
    <row r="608" spans="1:28" x14ac:dyDescent="0.35">
      <c r="A608" s="24"/>
      <c r="B608" s="24"/>
      <c r="C608" s="24"/>
      <c r="D608" s="24"/>
      <c r="E608" s="8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3"/>
      <c r="Y608" s="19"/>
      <c r="Z608" s="19"/>
      <c r="AA608" s="19"/>
      <c r="AB608" s="19"/>
    </row>
    <row r="609" spans="1:28" x14ac:dyDescent="0.35">
      <c r="A609" s="24"/>
      <c r="B609" s="24"/>
      <c r="C609" s="24"/>
      <c r="D609" s="24"/>
      <c r="E609" s="82"/>
      <c r="F609" s="98" t="s">
        <v>20</v>
      </c>
      <c r="G609" s="98"/>
      <c r="H609" s="99">
        <v>43070</v>
      </c>
      <c r="I609" s="99">
        <v>43435</v>
      </c>
      <c r="J609" s="99">
        <v>43800</v>
      </c>
      <c r="K609" s="99">
        <v>44166</v>
      </c>
      <c r="L609" s="99">
        <v>44531</v>
      </c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3"/>
      <c r="Y609" s="19"/>
      <c r="Z609" s="19"/>
      <c r="AA609" s="19"/>
      <c r="AB609" s="19"/>
    </row>
    <row r="610" spans="1:28" x14ac:dyDescent="0.35">
      <c r="A610" s="24"/>
      <c r="B610" s="24"/>
      <c r="C610" s="24"/>
      <c r="D610" s="24"/>
      <c r="E610" s="43" t="s">
        <v>787</v>
      </c>
      <c r="F610" s="98" t="s">
        <v>711</v>
      </c>
      <c r="G610" s="100"/>
      <c r="H610" s="34"/>
      <c r="I610" s="34"/>
      <c r="J610" s="34"/>
      <c r="K610" s="34"/>
      <c r="L610" s="34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3"/>
      <c r="Y610" s="19"/>
      <c r="Z610" s="19"/>
      <c r="AA610" s="19"/>
      <c r="AB610" s="19"/>
    </row>
    <row r="611" spans="1:28" x14ac:dyDescent="0.35">
      <c r="A611" s="24"/>
      <c r="B611" s="24"/>
      <c r="C611" s="24"/>
      <c r="D611" s="24"/>
      <c r="E611" s="101" t="s">
        <v>684</v>
      </c>
      <c r="F611" s="98" t="s">
        <v>712</v>
      </c>
      <c r="G611" s="100"/>
      <c r="H611" s="34"/>
      <c r="I611" s="34"/>
      <c r="J611" s="34"/>
      <c r="K611" s="34"/>
      <c r="L611" s="34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3"/>
      <c r="Y611" s="19"/>
      <c r="Z611" s="19"/>
      <c r="AA611" s="19"/>
      <c r="AB611" s="19"/>
    </row>
    <row r="612" spans="1:28" x14ac:dyDescent="0.35">
      <c r="A612" s="24"/>
      <c r="B612" s="24"/>
      <c r="C612" s="24"/>
      <c r="D612" s="24"/>
      <c r="E612" s="101" t="s">
        <v>684</v>
      </c>
      <c r="F612" s="98" t="s">
        <v>713</v>
      </c>
      <c r="G612" s="100"/>
      <c r="H612" s="34"/>
      <c r="I612" s="34"/>
      <c r="J612" s="34"/>
      <c r="K612" s="34"/>
      <c r="L612" s="34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3"/>
      <c r="Y612" s="19"/>
      <c r="Z612" s="19"/>
      <c r="AA612" s="19"/>
      <c r="AB612" s="19"/>
    </row>
    <row r="613" spans="1:28" x14ac:dyDescent="0.35">
      <c r="A613" s="24"/>
      <c r="B613" s="24"/>
      <c r="C613" s="24"/>
      <c r="D613" s="24"/>
      <c r="E613" s="101" t="s">
        <v>684</v>
      </c>
      <c r="F613" s="98" t="s">
        <v>714</v>
      </c>
      <c r="G613" s="100"/>
      <c r="H613" s="34"/>
      <c r="I613" s="34"/>
      <c r="J613" s="34"/>
      <c r="K613" s="34"/>
      <c r="L613" s="34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3"/>
      <c r="Y613" s="19"/>
      <c r="Z613" s="19"/>
      <c r="AA613" s="19"/>
      <c r="AB613" s="19"/>
    </row>
    <row r="614" spans="1:28" x14ac:dyDescent="0.35">
      <c r="A614" s="24"/>
      <c r="B614" s="24"/>
      <c r="C614" s="24"/>
      <c r="D614" s="24"/>
      <c r="E614" s="82"/>
      <c r="F614" s="98" t="s">
        <v>715</v>
      </c>
      <c r="G614" s="100"/>
      <c r="H614" s="34"/>
      <c r="I614" s="34"/>
      <c r="J614" s="34"/>
      <c r="K614" s="34"/>
      <c r="L614" s="34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3"/>
      <c r="Y614" s="19"/>
      <c r="Z614" s="19"/>
      <c r="AA614" s="19"/>
      <c r="AB614" s="19"/>
    </row>
    <row r="615" spans="1:28" x14ac:dyDescent="0.35">
      <c r="A615" s="24"/>
      <c r="B615" s="24"/>
      <c r="C615" s="24"/>
      <c r="D615" s="24"/>
      <c r="E615" s="8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3"/>
      <c r="Y615" s="19"/>
      <c r="Z615" s="19"/>
      <c r="AA615" s="19"/>
      <c r="AB615" s="19"/>
    </row>
    <row r="616" spans="1:28" x14ac:dyDescent="0.35">
      <c r="A616" s="24"/>
      <c r="B616" s="24"/>
      <c r="C616" s="24"/>
      <c r="D616" s="24"/>
      <c r="E616" s="8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3"/>
      <c r="Y616" s="19"/>
      <c r="Z616" s="19"/>
      <c r="AA616" s="19"/>
      <c r="AB616" s="19"/>
    </row>
    <row r="617" spans="1:28" x14ac:dyDescent="0.35">
      <c r="A617" s="24"/>
      <c r="B617" s="24"/>
      <c r="C617" s="24"/>
      <c r="D617" s="24"/>
      <c r="E617" s="82"/>
      <c r="F617" s="98" t="s">
        <v>20</v>
      </c>
      <c r="G617" s="98"/>
      <c r="H617" s="99">
        <v>43070</v>
      </c>
      <c r="I617" s="99">
        <v>43435</v>
      </c>
      <c r="J617" s="99">
        <v>43800</v>
      </c>
      <c r="K617" s="99">
        <v>44166</v>
      </c>
      <c r="L617" s="99">
        <v>44531</v>
      </c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3"/>
      <c r="Y617" s="19"/>
      <c r="Z617" s="19"/>
      <c r="AA617" s="19"/>
      <c r="AB617" s="19"/>
    </row>
    <row r="618" spans="1:28" ht="31" x14ac:dyDescent="0.35">
      <c r="A618" s="24"/>
      <c r="B618" s="24"/>
      <c r="C618" s="24"/>
      <c r="D618" s="24"/>
      <c r="E618" s="43" t="s">
        <v>788</v>
      </c>
      <c r="F618" s="98" t="s">
        <v>711</v>
      </c>
      <c r="G618" s="100"/>
      <c r="H618" s="34"/>
      <c r="I618" s="34"/>
      <c r="J618" s="34"/>
      <c r="K618" s="34"/>
      <c r="L618" s="34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3"/>
      <c r="Y618" s="19"/>
      <c r="Z618" s="19"/>
      <c r="AA618" s="19"/>
      <c r="AB618" s="19"/>
    </row>
    <row r="619" spans="1:28" x14ac:dyDescent="0.35">
      <c r="A619" s="24"/>
      <c r="B619" s="24"/>
      <c r="C619" s="24"/>
      <c r="D619" s="24"/>
      <c r="E619" s="101" t="s">
        <v>684</v>
      </c>
      <c r="F619" s="98" t="s">
        <v>712</v>
      </c>
      <c r="G619" s="100"/>
      <c r="H619" s="34"/>
      <c r="I619" s="34"/>
      <c r="J619" s="34"/>
      <c r="K619" s="34"/>
      <c r="L619" s="34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3"/>
      <c r="Y619" s="19"/>
      <c r="Z619" s="19"/>
      <c r="AA619" s="19"/>
      <c r="AB619" s="19"/>
    </row>
    <row r="620" spans="1:28" x14ac:dyDescent="0.35">
      <c r="A620" s="24"/>
      <c r="B620" s="24"/>
      <c r="C620" s="24"/>
      <c r="D620" s="24"/>
      <c r="E620" s="101" t="s">
        <v>684</v>
      </c>
      <c r="F620" s="98" t="s">
        <v>713</v>
      </c>
      <c r="G620" s="100"/>
      <c r="H620" s="34"/>
      <c r="I620" s="34"/>
      <c r="J620" s="34"/>
      <c r="K620" s="34"/>
      <c r="L620" s="34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3"/>
      <c r="Y620" s="19"/>
      <c r="Z620" s="19"/>
      <c r="AA620" s="19"/>
      <c r="AB620" s="19"/>
    </row>
    <row r="621" spans="1:28" x14ac:dyDescent="0.35">
      <c r="A621" s="24"/>
      <c r="B621" s="24"/>
      <c r="C621" s="24"/>
      <c r="D621" s="24"/>
      <c r="E621" s="101" t="s">
        <v>684</v>
      </c>
      <c r="F621" s="98" t="s">
        <v>714</v>
      </c>
      <c r="G621" s="100"/>
      <c r="H621" s="34"/>
      <c r="I621" s="34"/>
      <c r="J621" s="34"/>
      <c r="K621" s="34"/>
      <c r="L621" s="34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3"/>
      <c r="Y621" s="19"/>
      <c r="Z621" s="19"/>
      <c r="AA621" s="19"/>
      <c r="AB621" s="19"/>
    </row>
    <row r="622" spans="1:28" x14ac:dyDescent="0.35">
      <c r="A622" s="24"/>
      <c r="B622" s="24"/>
      <c r="C622" s="24"/>
      <c r="D622" s="24"/>
      <c r="E622" s="82"/>
      <c r="F622" s="98" t="s">
        <v>715</v>
      </c>
      <c r="G622" s="100"/>
      <c r="H622" s="34"/>
      <c r="I622" s="34"/>
      <c r="J622" s="34"/>
      <c r="K622" s="34"/>
      <c r="L622" s="34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3"/>
      <c r="Y622" s="19"/>
      <c r="Z622" s="19"/>
      <c r="AA622" s="19"/>
      <c r="AB622" s="19"/>
    </row>
    <row r="623" spans="1:28" x14ac:dyDescent="0.35">
      <c r="A623" s="24"/>
      <c r="B623" s="24"/>
      <c r="C623" s="24"/>
      <c r="D623" s="24"/>
      <c r="E623" s="8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3"/>
      <c r="Y623" s="19"/>
      <c r="Z623" s="19"/>
      <c r="AA623" s="19"/>
      <c r="AB623" s="19"/>
    </row>
    <row r="624" spans="1:28" x14ac:dyDescent="0.35">
      <c r="A624" s="24"/>
      <c r="B624" s="24"/>
      <c r="C624" s="24"/>
      <c r="D624" s="24"/>
      <c r="E624" s="8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3"/>
      <c r="Y624" s="19"/>
      <c r="Z624" s="19"/>
      <c r="AA624" s="19"/>
      <c r="AB624" s="19"/>
    </row>
    <row r="625" spans="1:28" x14ac:dyDescent="0.35">
      <c r="A625" s="24"/>
      <c r="B625" s="24"/>
      <c r="C625" s="24"/>
      <c r="D625" s="24"/>
      <c r="E625" s="82"/>
      <c r="F625" s="98" t="s">
        <v>20</v>
      </c>
      <c r="G625" s="98"/>
      <c r="H625" s="99">
        <v>43070</v>
      </c>
      <c r="I625" s="99">
        <v>43435</v>
      </c>
      <c r="J625" s="99">
        <v>43800</v>
      </c>
      <c r="K625" s="99">
        <v>44166</v>
      </c>
      <c r="L625" s="99">
        <v>44531</v>
      </c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3"/>
      <c r="Y625" s="19"/>
      <c r="Z625" s="19"/>
      <c r="AA625" s="19"/>
      <c r="AB625" s="19"/>
    </row>
    <row r="626" spans="1:28" x14ac:dyDescent="0.35">
      <c r="A626" s="24"/>
      <c r="B626" s="24"/>
      <c r="C626" s="24"/>
      <c r="D626" s="24"/>
      <c r="E626" s="43" t="s">
        <v>789</v>
      </c>
      <c r="F626" s="98" t="s">
        <v>711</v>
      </c>
      <c r="G626" s="100"/>
      <c r="H626" s="34"/>
      <c r="I626" s="34"/>
      <c r="J626" s="34"/>
      <c r="K626" s="34"/>
      <c r="L626" s="34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3"/>
      <c r="Y626" s="19"/>
      <c r="Z626" s="19"/>
      <c r="AA626" s="19"/>
      <c r="AB626" s="19"/>
    </row>
    <row r="627" spans="1:28" x14ac:dyDescent="0.35">
      <c r="A627" s="24"/>
      <c r="B627" s="24"/>
      <c r="C627" s="24"/>
      <c r="D627" s="24"/>
      <c r="E627" s="101" t="s">
        <v>684</v>
      </c>
      <c r="F627" s="98" t="s">
        <v>712</v>
      </c>
      <c r="G627" s="100"/>
      <c r="H627" s="34"/>
      <c r="I627" s="34"/>
      <c r="J627" s="34"/>
      <c r="K627" s="34"/>
      <c r="L627" s="34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3"/>
      <c r="Y627" s="19"/>
      <c r="Z627" s="19"/>
      <c r="AA627" s="19"/>
      <c r="AB627" s="19"/>
    </row>
    <row r="628" spans="1:28" x14ac:dyDescent="0.35">
      <c r="A628" s="24"/>
      <c r="B628" s="24"/>
      <c r="C628" s="24"/>
      <c r="D628" s="24"/>
      <c r="E628" s="101" t="s">
        <v>684</v>
      </c>
      <c r="F628" s="98" t="s">
        <v>713</v>
      </c>
      <c r="G628" s="100"/>
      <c r="H628" s="34"/>
      <c r="I628" s="34"/>
      <c r="J628" s="34"/>
      <c r="K628" s="34"/>
      <c r="L628" s="34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3"/>
      <c r="Y628" s="19"/>
      <c r="Z628" s="19"/>
      <c r="AA628" s="19"/>
      <c r="AB628" s="19"/>
    </row>
    <row r="629" spans="1:28" x14ac:dyDescent="0.35">
      <c r="A629" s="24"/>
      <c r="B629" s="24"/>
      <c r="C629" s="24"/>
      <c r="D629" s="24"/>
      <c r="E629" s="101" t="s">
        <v>684</v>
      </c>
      <c r="F629" s="98" t="s">
        <v>714</v>
      </c>
      <c r="G629" s="100"/>
      <c r="H629" s="34"/>
      <c r="I629" s="34"/>
      <c r="J629" s="34"/>
      <c r="K629" s="34"/>
      <c r="L629" s="34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3"/>
      <c r="Y629" s="19"/>
      <c r="Z629" s="19"/>
      <c r="AA629" s="19"/>
      <c r="AB629" s="19"/>
    </row>
    <row r="630" spans="1:28" x14ac:dyDescent="0.35">
      <c r="A630" s="24"/>
      <c r="B630" s="24"/>
      <c r="C630" s="24"/>
      <c r="D630" s="24"/>
      <c r="E630" s="82"/>
      <c r="F630" s="98" t="s">
        <v>715</v>
      </c>
      <c r="G630" s="100"/>
      <c r="H630" s="34"/>
      <c r="I630" s="34"/>
      <c r="J630" s="34"/>
      <c r="K630" s="34"/>
      <c r="L630" s="34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3"/>
      <c r="Y630" s="19"/>
      <c r="Z630" s="19"/>
      <c r="AA630" s="19"/>
      <c r="AB630" s="19"/>
    </row>
    <row r="631" spans="1:28" x14ac:dyDescent="0.35">
      <c r="A631" s="24"/>
      <c r="B631" s="24"/>
      <c r="C631" s="24"/>
      <c r="D631" s="24"/>
      <c r="E631" s="8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3"/>
      <c r="Y631" s="19"/>
      <c r="Z631" s="19"/>
      <c r="AA631" s="19"/>
      <c r="AB631" s="19"/>
    </row>
    <row r="632" spans="1:28" x14ac:dyDescent="0.35">
      <c r="A632" s="24"/>
      <c r="B632" s="24"/>
      <c r="C632" s="24"/>
      <c r="D632" s="24"/>
      <c r="E632" s="8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3"/>
      <c r="Y632" s="19"/>
      <c r="Z632" s="19"/>
      <c r="AA632" s="19"/>
      <c r="AB632" s="19"/>
    </row>
    <row r="633" spans="1:28" ht="16" thickBot="1" x14ac:dyDescent="0.4">
      <c r="A633" s="24"/>
      <c r="B633" s="24"/>
      <c r="C633" s="24"/>
      <c r="D633" s="24"/>
      <c r="E633" s="107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9"/>
      <c r="Y633" s="19"/>
      <c r="Z633" s="19"/>
      <c r="AA633" s="19"/>
      <c r="AB633" s="19"/>
    </row>
    <row r="634" spans="1:28" x14ac:dyDescent="0.35">
      <c r="A634" s="24"/>
      <c r="B634" s="24"/>
      <c r="C634" s="24"/>
      <c r="D634" s="24"/>
      <c r="E634" s="80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x14ac:dyDescent="0.35">
      <c r="A635" s="24"/>
      <c r="B635" s="24"/>
      <c r="C635" s="24"/>
      <c r="D635" s="24"/>
      <c r="E635" s="80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x14ac:dyDescent="0.35">
      <c r="A636" s="124"/>
      <c r="B636" s="124"/>
      <c r="C636" s="24"/>
      <c r="D636" s="24"/>
      <c r="E636" s="80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x14ac:dyDescent="0.35">
      <c r="A637" s="124"/>
      <c r="B637" s="124"/>
      <c r="C637" s="24"/>
      <c r="D637" s="24"/>
      <c r="E637" s="80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idden="1" x14ac:dyDescent="0.35">
      <c r="A638" s="124"/>
      <c r="B638" s="124"/>
      <c r="C638" s="124"/>
      <c r="D638" s="124"/>
      <c r="E638" s="80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</row>
    <row r="639" spans="1:28" hidden="1" x14ac:dyDescent="0.35">
      <c r="A639" s="124"/>
      <c r="B639" s="124"/>
      <c r="C639" s="124"/>
      <c r="D639" s="124"/>
      <c r="E639" s="80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</row>
    <row r="640" spans="1:28" hidden="1" x14ac:dyDescent="0.35">
      <c r="A640" s="124"/>
      <c r="B640" s="124"/>
      <c r="C640" s="124"/>
      <c r="D640" s="124"/>
      <c r="E640" s="80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</row>
    <row r="641" spans="1:24" hidden="1" x14ac:dyDescent="0.35">
      <c r="A641" s="124"/>
      <c r="B641" s="124"/>
      <c r="C641" s="124"/>
      <c r="D641" s="124"/>
      <c r="E641" s="80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</row>
    <row r="642" spans="1:24" hidden="1" x14ac:dyDescent="0.35">
      <c r="A642" s="124"/>
      <c r="B642" s="124"/>
      <c r="C642" s="124"/>
      <c r="D642" s="124"/>
      <c r="E642" s="80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</row>
    <row r="643" spans="1:24" hidden="1" x14ac:dyDescent="0.35">
      <c r="E643" s="80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</row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</sheetData>
  <phoneticPr fontId="5" type="noConversion"/>
  <pageMargins left="0.7" right="0.7" top="0.75" bottom="0.75" header="0.3" footer="0.3"/>
  <pageSetup paperSize="9" orientation="portrait" horizontalDpi="90" verticalDpi="9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64B1-65D8-4E96-A9D4-87395FC68F48}">
  <sheetPr codeName="Sheet10"/>
  <dimension ref="A1:V158"/>
  <sheetViews>
    <sheetView topLeftCell="B1" workbookViewId="0">
      <selection activeCell="T29" sqref="T29"/>
    </sheetView>
  </sheetViews>
  <sheetFormatPr defaultRowHeight="14.5" x14ac:dyDescent="0.35"/>
  <sheetData>
    <row r="1" spans="1:22" x14ac:dyDescent="0.35">
      <c r="A1">
        <v>2019</v>
      </c>
      <c r="T1">
        <v>2020</v>
      </c>
    </row>
    <row r="2" spans="1:22" x14ac:dyDescent="0.35">
      <c r="A2" t="s">
        <v>110</v>
      </c>
      <c r="B2" t="s">
        <v>111</v>
      </c>
      <c r="C2" t="s">
        <v>112</v>
      </c>
      <c r="D2" t="s">
        <v>113</v>
      </c>
    </row>
    <row r="3" spans="1:22" x14ac:dyDescent="0.35">
      <c r="A3" t="s">
        <v>114</v>
      </c>
      <c r="B3">
        <v>1</v>
      </c>
      <c r="D3" t="s">
        <v>115</v>
      </c>
      <c r="T3" t="s">
        <v>24</v>
      </c>
      <c r="U3" t="s">
        <v>23</v>
      </c>
      <c r="V3" t="s">
        <v>8</v>
      </c>
    </row>
    <row r="4" spans="1:22" x14ac:dyDescent="0.35">
      <c r="T4" t="s">
        <v>26</v>
      </c>
      <c r="U4" t="s">
        <v>25</v>
      </c>
      <c r="V4" t="s">
        <v>8</v>
      </c>
    </row>
    <row r="5" spans="1:22" x14ac:dyDescent="0.35">
      <c r="B5">
        <v>2</v>
      </c>
      <c r="D5" t="s">
        <v>116</v>
      </c>
      <c r="T5" t="s">
        <v>34</v>
      </c>
      <c r="U5" t="s">
        <v>33</v>
      </c>
      <c r="V5" t="s">
        <v>9</v>
      </c>
    </row>
    <row r="6" spans="1:22" x14ac:dyDescent="0.35">
      <c r="C6" t="s">
        <v>117</v>
      </c>
      <c r="D6" t="s">
        <v>118</v>
      </c>
      <c r="T6" t="s">
        <v>22</v>
      </c>
      <c r="U6" t="s">
        <v>21</v>
      </c>
      <c r="V6" t="s">
        <v>9</v>
      </c>
    </row>
    <row r="7" spans="1:22" x14ac:dyDescent="0.35">
      <c r="C7" t="s">
        <v>119</v>
      </c>
      <c r="D7" t="s">
        <v>120</v>
      </c>
      <c r="T7" t="s">
        <v>36</v>
      </c>
      <c r="U7" t="s">
        <v>35</v>
      </c>
      <c r="V7" t="s">
        <v>9</v>
      </c>
    </row>
    <row r="8" spans="1:22" x14ac:dyDescent="0.35">
      <c r="C8" t="s">
        <v>121</v>
      </c>
      <c r="D8" t="s">
        <v>122</v>
      </c>
      <c r="T8" t="s">
        <v>28</v>
      </c>
      <c r="U8" t="s">
        <v>27</v>
      </c>
      <c r="V8" t="s">
        <v>9</v>
      </c>
    </row>
    <row r="9" spans="1:22" x14ac:dyDescent="0.35">
      <c r="T9" t="s">
        <v>30</v>
      </c>
      <c r="U9" t="s">
        <v>29</v>
      </c>
      <c r="V9" t="s">
        <v>9</v>
      </c>
    </row>
    <row r="10" spans="1:22" x14ac:dyDescent="0.35">
      <c r="B10">
        <v>3</v>
      </c>
      <c r="D10" t="s">
        <v>123</v>
      </c>
      <c r="T10" t="s">
        <v>32</v>
      </c>
      <c r="U10" t="s">
        <v>31</v>
      </c>
      <c r="V10" t="s">
        <v>9</v>
      </c>
    </row>
    <row r="11" spans="1:22" x14ac:dyDescent="0.35">
      <c r="C11" t="s">
        <v>124</v>
      </c>
      <c r="D11" t="s">
        <v>125</v>
      </c>
      <c r="T11" t="s">
        <v>52</v>
      </c>
      <c r="U11" t="s">
        <v>51</v>
      </c>
      <c r="V11" t="s">
        <v>10</v>
      </c>
    </row>
    <row r="12" spans="1:22" x14ac:dyDescent="0.35">
      <c r="C12" t="s">
        <v>126</v>
      </c>
      <c r="D12" t="s">
        <v>127</v>
      </c>
      <c r="T12" t="s">
        <v>42</v>
      </c>
      <c r="U12" t="s">
        <v>41</v>
      </c>
      <c r="V12" t="s">
        <v>10</v>
      </c>
    </row>
    <row r="13" spans="1:22" x14ac:dyDescent="0.35">
      <c r="C13" t="s">
        <v>128</v>
      </c>
      <c r="D13" t="s">
        <v>129</v>
      </c>
      <c r="T13" t="s">
        <v>44</v>
      </c>
      <c r="U13" t="s">
        <v>43</v>
      </c>
      <c r="V13" t="s">
        <v>10</v>
      </c>
    </row>
    <row r="14" spans="1:22" x14ac:dyDescent="0.35">
      <c r="T14" t="s">
        <v>46</v>
      </c>
      <c r="U14" t="s">
        <v>45</v>
      </c>
      <c r="V14" t="s">
        <v>10</v>
      </c>
    </row>
    <row r="15" spans="1:22" x14ac:dyDescent="0.35">
      <c r="B15">
        <v>4</v>
      </c>
      <c r="D15" t="s">
        <v>130</v>
      </c>
      <c r="T15" t="s">
        <v>48</v>
      </c>
      <c r="U15" t="s">
        <v>47</v>
      </c>
      <c r="V15" t="s">
        <v>10</v>
      </c>
    </row>
    <row r="16" spans="1:22" x14ac:dyDescent="0.35">
      <c r="C16" t="s">
        <v>131</v>
      </c>
      <c r="D16" t="s">
        <v>28</v>
      </c>
      <c r="T16" t="s">
        <v>50</v>
      </c>
      <c r="U16" t="s">
        <v>49</v>
      </c>
      <c r="V16" t="s">
        <v>10</v>
      </c>
    </row>
    <row r="17" spans="2:22" x14ac:dyDescent="0.35">
      <c r="C17" t="s">
        <v>132</v>
      </c>
      <c r="D17" t="s">
        <v>30</v>
      </c>
      <c r="T17" t="s">
        <v>38</v>
      </c>
      <c r="U17" t="s">
        <v>37</v>
      </c>
      <c r="V17" t="s">
        <v>10</v>
      </c>
    </row>
    <row r="18" spans="2:22" x14ac:dyDescent="0.35">
      <c r="C18" t="s">
        <v>133</v>
      </c>
      <c r="D18" t="s">
        <v>134</v>
      </c>
      <c r="T18" t="s">
        <v>60</v>
      </c>
      <c r="U18" t="s">
        <v>39</v>
      </c>
      <c r="V18" t="s">
        <v>10</v>
      </c>
    </row>
    <row r="19" spans="2:22" x14ac:dyDescent="0.35">
      <c r="C19" t="s">
        <v>135</v>
      </c>
      <c r="D19" t="s">
        <v>32</v>
      </c>
      <c r="T19" t="s">
        <v>58</v>
      </c>
      <c r="U19" t="s">
        <v>57</v>
      </c>
      <c r="V19" t="s">
        <v>11</v>
      </c>
    </row>
    <row r="20" spans="2:22" x14ac:dyDescent="0.35">
      <c r="C20" t="s">
        <v>136</v>
      </c>
      <c r="D20" t="s">
        <v>137</v>
      </c>
      <c r="T20" t="s">
        <v>54</v>
      </c>
      <c r="U20" t="s">
        <v>53</v>
      </c>
      <c r="V20" t="s">
        <v>11</v>
      </c>
    </row>
    <row r="21" spans="2:22" x14ac:dyDescent="0.35">
      <c r="C21" t="s">
        <v>138</v>
      </c>
      <c r="D21" t="s">
        <v>139</v>
      </c>
      <c r="T21" t="s">
        <v>56</v>
      </c>
      <c r="U21" t="s">
        <v>55</v>
      </c>
      <c r="V21" t="s">
        <v>11</v>
      </c>
    </row>
    <row r="22" spans="2:22" x14ac:dyDescent="0.35">
      <c r="C22" t="s">
        <v>140</v>
      </c>
      <c r="D22" t="s">
        <v>141</v>
      </c>
      <c r="T22" t="e">
        <v>#N/A</v>
      </c>
      <c r="U22" t="s">
        <v>18</v>
      </c>
      <c r="V22" t="s">
        <v>18</v>
      </c>
    </row>
    <row r="23" spans="2:22" x14ac:dyDescent="0.35">
      <c r="C23" t="s">
        <v>142</v>
      </c>
      <c r="D23" t="s">
        <v>54</v>
      </c>
    </row>
    <row r="24" spans="2:22" x14ac:dyDescent="0.35">
      <c r="C24" t="s">
        <v>143</v>
      </c>
      <c r="D24" t="s">
        <v>144</v>
      </c>
    </row>
    <row r="25" spans="2:22" x14ac:dyDescent="0.35">
      <c r="C25" t="s">
        <v>145</v>
      </c>
      <c r="D25" t="s">
        <v>146</v>
      </c>
    </row>
    <row r="27" spans="2:22" x14ac:dyDescent="0.35">
      <c r="B27">
        <v>5</v>
      </c>
      <c r="D27" t="s">
        <v>147</v>
      </c>
    </row>
    <row r="28" spans="2:22" x14ac:dyDescent="0.35">
      <c r="C28" t="s">
        <v>148</v>
      </c>
      <c r="D28" t="s">
        <v>149</v>
      </c>
    </row>
    <row r="29" spans="2:22" x14ac:dyDescent="0.35">
      <c r="C29" t="s">
        <v>150</v>
      </c>
      <c r="D29" t="s">
        <v>38</v>
      </c>
    </row>
    <row r="30" spans="2:22" x14ac:dyDescent="0.35">
      <c r="C30" t="s">
        <v>151</v>
      </c>
      <c r="D30" t="s">
        <v>152</v>
      </c>
    </row>
    <row r="31" spans="2:22" x14ac:dyDescent="0.35">
      <c r="C31" t="s">
        <v>153</v>
      </c>
      <c r="D31" t="s">
        <v>154</v>
      </c>
    </row>
    <row r="32" spans="2:22" x14ac:dyDescent="0.35">
      <c r="C32" t="s">
        <v>155</v>
      </c>
      <c r="D32" t="s">
        <v>156</v>
      </c>
    </row>
    <row r="33" spans="1:4" x14ac:dyDescent="0.35">
      <c r="C33" t="s">
        <v>157</v>
      </c>
      <c r="D33" t="s">
        <v>158</v>
      </c>
    </row>
    <row r="34" spans="1:4" x14ac:dyDescent="0.35">
      <c r="C34" t="s">
        <v>159</v>
      </c>
      <c r="D34" t="s">
        <v>160</v>
      </c>
    </row>
    <row r="35" spans="1:4" x14ac:dyDescent="0.35">
      <c r="C35" t="s">
        <v>161</v>
      </c>
      <c r="D35" t="s">
        <v>162</v>
      </c>
    </row>
    <row r="37" spans="1:4" x14ac:dyDescent="0.35">
      <c r="B37">
        <v>6</v>
      </c>
      <c r="D37" t="s">
        <v>163</v>
      </c>
    </row>
    <row r="38" spans="1:4" x14ac:dyDescent="0.35">
      <c r="C38" t="s">
        <v>164</v>
      </c>
      <c r="D38" t="s">
        <v>165</v>
      </c>
    </row>
    <row r="39" spans="1:4" x14ac:dyDescent="0.35">
      <c r="C39" t="s">
        <v>166</v>
      </c>
      <c r="D39" t="s">
        <v>167</v>
      </c>
    </row>
    <row r="40" spans="1:4" x14ac:dyDescent="0.35">
      <c r="C40" t="s">
        <v>168</v>
      </c>
      <c r="D40" t="s">
        <v>169</v>
      </c>
    </row>
    <row r="42" spans="1:4" x14ac:dyDescent="0.35">
      <c r="B42">
        <v>7</v>
      </c>
      <c r="D42" t="s">
        <v>170</v>
      </c>
    </row>
    <row r="43" spans="1:4" x14ac:dyDescent="0.35">
      <c r="C43" t="s">
        <v>171</v>
      </c>
      <c r="D43" t="s">
        <v>172</v>
      </c>
    </row>
    <row r="44" spans="1:4" x14ac:dyDescent="0.35">
      <c r="C44" t="s">
        <v>173</v>
      </c>
      <c r="D44" t="s">
        <v>174</v>
      </c>
    </row>
    <row r="45" spans="1:4" x14ac:dyDescent="0.35">
      <c r="C45" t="s">
        <v>175</v>
      </c>
      <c r="D45" t="s">
        <v>176</v>
      </c>
    </row>
    <row r="47" spans="1:4" x14ac:dyDescent="0.35">
      <c r="A47" t="s">
        <v>177</v>
      </c>
      <c r="B47">
        <v>8</v>
      </c>
      <c r="D47" t="s">
        <v>178</v>
      </c>
    </row>
    <row r="48" spans="1:4" x14ac:dyDescent="0.35">
      <c r="C48" t="s">
        <v>179</v>
      </c>
      <c r="D48" t="s">
        <v>180</v>
      </c>
    </row>
    <row r="49" spans="1:4" x14ac:dyDescent="0.35">
      <c r="C49" t="s">
        <v>181</v>
      </c>
      <c r="D49" t="s">
        <v>182</v>
      </c>
    </row>
    <row r="50" spans="1:4" x14ac:dyDescent="0.35">
      <c r="C50" t="s">
        <v>183</v>
      </c>
      <c r="D50" t="s">
        <v>184</v>
      </c>
    </row>
    <row r="51" spans="1:4" x14ac:dyDescent="0.35">
      <c r="C51" t="s">
        <v>185</v>
      </c>
      <c r="D51" t="s">
        <v>186</v>
      </c>
    </row>
    <row r="52" spans="1:4" x14ac:dyDescent="0.35">
      <c r="C52" t="s">
        <v>187</v>
      </c>
      <c r="D52" t="s">
        <v>188</v>
      </c>
    </row>
    <row r="53" spans="1:4" x14ac:dyDescent="0.35">
      <c r="C53" t="s">
        <v>189</v>
      </c>
      <c r="D53" t="s">
        <v>190</v>
      </c>
    </row>
    <row r="54" spans="1:4" x14ac:dyDescent="0.35">
      <c r="C54" t="s">
        <v>191</v>
      </c>
      <c r="D54" t="s">
        <v>192</v>
      </c>
    </row>
    <row r="56" spans="1:4" x14ac:dyDescent="0.35">
      <c r="B56">
        <v>9</v>
      </c>
      <c r="D56" t="s">
        <v>193</v>
      </c>
    </row>
    <row r="57" spans="1:4" x14ac:dyDescent="0.35">
      <c r="C57" t="s">
        <v>194</v>
      </c>
      <c r="D57" t="s">
        <v>195</v>
      </c>
    </row>
    <row r="58" spans="1:4" x14ac:dyDescent="0.35">
      <c r="C58" t="s">
        <v>196</v>
      </c>
      <c r="D58" t="s">
        <v>197</v>
      </c>
    </row>
    <row r="59" spans="1:4" x14ac:dyDescent="0.35">
      <c r="C59" t="s">
        <v>198</v>
      </c>
      <c r="D59" t="s">
        <v>199</v>
      </c>
    </row>
    <row r="60" spans="1:4" x14ac:dyDescent="0.35">
      <c r="C60" t="s">
        <v>200</v>
      </c>
      <c r="D60" t="s">
        <v>201</v>
      </c>
    </row>
    <row r="62" spans="1:4" x14ac:dyDescent="0.35">
      <c r="A62" t="s">
        <v>202</v>
      </c>
      <c r="B62">
        <v>10</v>
      </c>
      <c r="C62" t="s">
        <v>203</v>
      </c>
      <c r="D62" t="s">
        <v>204</v>
      </c>
    </row>
    <row r="63" spans="1:4" x14ac:dyDescent="0.35">
      <c r="C63" t="s">
        <v>205</v>
      </c>
      <c r="D63" t="s">
        <v>206</v>
      </c>
    </row>
    <row r="64" spans="1:4" x14ac:dyDescent="0.35">
      <c r="C64" t="s">
        <v>207</v>
      </c>
      <c r="D64" t="s">
        <v>208</v>
      </c>
    </row>
    <row r="66" spans="2:4" x14ac:dyDescent="0.35">
      <c r="B66">
        <v>11</v>
      </c>
      <c r="D66" t="s">
        <v>209</v>
      </c>
    </row>
    <row r="67" spans="2:4" x14ac:dyDescent="0.35">
      <c r="C67" t="s">
        <v>210</v>
      </c>
      <c r="D67" t="s">
        <v>42</v>
      </c>
    </row>
    <row r="68" spans="2:4" x14ac:dyDescent="0.35">
      <c r="C68" t="s">
        <v>211</v>
      </c>
      <c r="D68" t="s">
        <v>212</v>
      </c>
    </row>
    <row r="69" spans="2:4" x14ac:dyDescent="0.35">
      <c r="C69" t="s">
        <v>213</v>
      </c>
      <c r="D69" t="s">
        <v>44</v>
      </c>
    </row>
    <row r="70" spans="2:4" x14ac:dyDescent="0.35">
      <c r="C70" t="s">
        <v>214</v>
      </c>
      <c r="D70" t="s">
        <v>215</v>
      </c>
    </row>
    <row r="71" spans="2:4" x14ac:dyDescent="0.35">
      <c r="C71" t="s">
        <v>216</v>
      </c>
      <c r="D71" t="s">
        <v>217</v>
      </c>
    </row>
    <row r="72" spans="2:4" x14ac:dyDescent="0.35">
      <c r="C72" t="s">
        <v>218</v>
      </c>
      <c r="D72" t="s">
        <v>219</v>
      </c>
    </row>
    <row r="73" spans="2:4" x14ac:dyDescent="0.35">
      <c r="C73" t="s">
        <v>220</v>
      </c>
      <c r="D73" t="s">
        <v>221</v>
      </c>
    </row>
    <row r="75" spans="2:4" x14ac:dyDescent="0.35">
      <c r="B75">
        <v>12</v>
      </c>
      <c r="D75" t="s">
        <v>222</v>
      </c>
    </row>
    <row r="76" spans="2:4" x14ac:dyDescent="0.35">
      <c r="C76" t="s">
        <v>223</v>
      </c>
      <c r="D76" t="s">
        <v>224</v>
      </c>
    </row>
    <row r="77" spans="2:4" x14ac:dyDescent="0.35">
      <c r="C77" t="s">
        <v>225</v>
      </c>
      <c r="D77" t="s">
        <v>226</v>
      </c>
    </row>
    <row r="78" spans="2:4" x14ac:dyDescent="0.35">
      <c r="C78" t="s">
        <v>227</v>
      </c>
      <c r="D78" t="s">
        <v>228</v>
      </c>
    </row>
    <row r="79" spans="2:4" x14ac:dyDescent="0.35">
      <c r="C79" t="s">
        <v>229</v>
      </c>
      <c r="D79" t="s">
        <v>230</v>
      </c>
    </row>
    <row r="81" spans="2:4" x14ac:dyDescent="0.35">
      <c r="B81">
        <v>13</v>
      </c>
      <c r="D81" t="s">
        <v>231</v>
      </c>
    </row>
    <row r="82" spans="2:4" x14ac:dyDescent="0.35">
      <c r="C82" t="s">
        <v>232</v>
      </c>
      <c r="D82" t="s">
        <v>224</v>
      </c>
    </row>
    <row r="83" spans="2:4" x14ac:dyDescent="0.35">
      <c r="C83" t="s">
        <v>233</v>
      </c>
      <c r="D83" t="s">
        <v>226</v>
      </c>
    </row>
    <row r="84" spans="2:4" x14ac:dyDescent="0.35">
      <c r="C84" t="s">
        <v>234</v>
      </c>
      <c r="D84" t="s">
        <v>228</v>
      </c>
    </row>
    <row r="85" spans="2:4" x14ac:dyDescent="0.35">
      <c r="C85" t="s">
        <v>235</v>
      </c>
      <c r="D85" t="s">
        <v>236</v>
      </c>
    </row>
    <row r="87" spans="2:4" x14ac:dyDescent="0.35">
      <c r="B87">
        <v>14</v>
      </c>
      <c r="D87" t="s">
        <v>52</v>
      </c>
    </row>
    <row r="89" spans="2:4" x14ac:dyDescent="0.35">
      <c r="B89">
        <v>15</v>
      </c>
      <c r="D89" t="s">
        <v>237</v>
      </c>
    </row>
    <row r="90" spans="2:4" x14ac:dyDescent="0.35">
      <c r="C90" t="s">
        <v>238</v>
      </c>
      <c r="D90" t="s">
        <v>224</v>
      </c>
    </row>
    <row r="91" spans="2:4" x14ac:dyDescent="0.35">
      <c r="C91" t="s">
        <v>239</v>
      </c>
      <c r="D91" t="s">
        <v>240</v>
      </c>
    </row>
    <row r="92" spans="2:4" x14ac:dyDescent="0.35">
      <c r="C92" t="s">
        <v>241</v>
      </c>
      <c r="D92" t="s">
        <v>242</v>
      </c>
    </row>
    <row r="94" spans="2:4" x14ac:dyDescent="0.35">
      <c r="B94">
        <v>16</v>
      </c>
      <c r="D94" t="s">
        <v>243</v>
      </c>
    </row>
    <row r="95" spans="2:4" x14ac:dyDescent="0.35">
      <c r="C95" t="s">
        <v>244</v>
      </c>
      <c r="D95" t="s">
        <v>245</v>
      </c>
    </row>
    <row r="96" spans="2:4" x14ac:dyDescent="0.35">
      <c r="C96" t="s">
        <v>246</v>
      </c>
      <c r="D96" t="s">
        <v>247</v>
      </c>
    </row>
    <row r="97" spans="1:4" x14ac:dyDescent="0.35">
      <c r="C97" t="s">
        <v>248</v>
      </c>
      <c r="D97" t="s">
        <v>249</v>
      </c>
    </row>
    <row r="99" spans="1:4" x14ac:dyDescent="0.35">
      <c r="B99">
        <v>17</v>
      </c>
      <c r="D99" t="s">
        <v>250</v>
      </c>
    </row>
    <row r="100" spans="1:4" x14ac:dyDescent="0.35">
      <c r="C100" t="s">
        <v>251</v>
      </c>
      <c r="D100" t="s">
        <v>252</v>
      </c>
    </row>
    <row r="101" spans="1:4" x14ac:dyDescent="0.35">
      <c r="C101" t="s">
        <v>253</v>
      </c>
      <c r="D101" t="s">
        <v>254</v>
      </c>
    </row>
    <row r="102" spans="1:4" x14ac:dyDescent="0.35">
      <c r="C102" t="s">
        <v>255</v>
      </c>
      <c r="D102" t="s">
        <v>256</v>
      </c>
    </row>
    <row r="103" spans="1:4" x14ac:dyDescent="0.35">
      <c r="C103" t="s">
        <v>257</v>
      </c>
      <c r="D103" t="s">
        <v>258</v>
      </c>
    </row>
    <row r="105" spans="1:4" x14ac:dyDescent="0.35">
      <c r="B105">
        <v>18</v>
      </c>
      <c r="D105" t="s">
        <v>259</v>
      </c>
    </row>
    <row r="106" spans="1:4" x14ac:dyDescent="0.35">
      <c r="C106" t="s">
        <v>260</v>
      </c>
      <c r="D106" t="s">
        <v>261</v>
      </c>
    </row>
    <row r="107" spans="1:4" x14ac:dyDescent="0.35">
      <c r="B107" t="s">
        <v>262</v>
      </c>
      <c r="D107" t="s">
        <v>263</v>
      </c>
    </row>
    <row r="108" spans="1:4" x14ac:dyDescent="0.35">
      <c r="C108" t="s">
        <v>264</v>
      </c>
      <c r="D108" t="s">
        <v>265</v>
      </c>
    </row>
    <row r="109" spans="1:4" x14ac:dyDescent="0.35">
      <c r="C109" t="s">
        <v>266</v>
      </c>
      <c r="D109" t="s">
        <v>267</v>
      </c>
    </row>
    <row r="111" spans="1:4" x14ac:dyDescent="0.35">
      <c r="A111" t="s">
        <v>268</v>
      </c>
      <c r="B111">
        <v>19</v>
      </c>
      <c r="C111" t="s">
        <v>269</v>
      </c>
      <c r="D111" t="s">
        <v>270</v>
      </c>
    </row>
    <row r="112" spans="1:4" x14ac:dyDescent="0.35">
      <c r="C112" t="s">
        <v>271</v>
      </c>
      <c r="D112" t="s">
        <v>272</v>
      </c>
    </row>
    <row r="113" spans="1:4" x14ac:dyDescent="0.35">
      <c r="C113" t="s">
        <v>273</v>
      </c>
      <c r="D113" t="s">
        <v>274</v>
      </c>
    </row>
    <row r="114" spans="1:4" x14ac:dyDescent="0.35">
      <c r="C114" t="s">
        <v>275</v>
      </c>
      <c r="D114" t="s">
        <v>276</v>
      </c>
    </row>
    <row r="115" spans="1:4" x14ac:dyDescent="0.35">
      <c r="C115" t="s">
        <v>277</v>
      </c>
      <c r="D115" t="s">
        <v>278</v>
      </c>
    </row>
    <row r="116" spans="1:4" x14ac:dyDescent="0.35">
      <c r="C116" t="s">
        <v>279</v>
      </c>
      <c r="D116" t="s">
        <v>280</v>
      </c>
    </row>
    <row r="117" spans="1:4" x14ac:dyDescent="0.35">
      <c r="C117" t="s">
        <v>281</v>
      </c>
      <c r="D117" t="s">
        <v>282</v>
      </c>
    </row>
    <row r="119" spans="1:4" x14ac:dyDescent="0.35">
      <c r="B119">
        <v>20</v>
      </c>
      <c r="D119" t="s">
        <v>283</v>
      </c>
    </row>
    <row r="121" spans="1:4" x14ac:dyDescent="0.35">
      <c r="A121" t="s">
        <v>284</v>
      </c>
      <c r="B121">
        <v>21</v>
      </c>
      <c r="D121" t="s">
        <v>285</v>
      </c>
    </row>
    <row r="122" spans="1:4" x14ac:dyDescent="0.35">
      <c r="C122" t="s">
        <v>286</v>
      </c>
      <c r="D122" t="s">
        <v>287</v>
      </c>
    </row>
    <row r="123" spans="1:4" x14ac:dyDescent="0.35">
      <c r="C123" t="s">
        <v>288</v>
      </c>
      <c r="D123" t="s">
        <v>289</v>
      </c>
    </row>
    <row r="124" spans="1:4" x14ac:dyDescent="0.35">
      <c r="C124" t="s">
        <v>290</v>
      </c>
      <c r="D124" t="s">
        <v>291</v>
      </c>
    </row>
    <row r="125" spans="1:4" x14ac:dyDescent="0.35">
      <c r="C125" t="s">
        <v>292</v>
      </c>
      <c r="D125" t="s">
        <v>293</v>
      </c>
    </row>
    <row r="127" spans="1:4" x14ac:dyDescent="0.35">
      <c r="B127">
        <v>22</v>
      </c>
      <c r="D127" t="s">
        <v>294</v>
      </c>
    </row>
    <row r="128" spans="1:4" x14ac:dyDescent="0.35">
      <c r="C128" t="s">
        <v>295</v>
      </c>
      <c r="D128" t="s">
        <v>296</v>
      </c>
    </row>
    <row r="129" spans="1:4" x14ac:dyDescent="0.35">
      <c r="B129" t="s">
        <v>297</v>
      </c>
      <c r="D129" t="s">
        <v>298</v>
      </c>
    </row>
    <row r="130" spans="1:4" x14ac:dyDescent="0.35">
      <c r="C130" t="s">
        <v>299</v>
      </c>
      <c r="D130" t="s">
        <v>300</v>
      </c>
    </row>
    <row r="131" spans="1:4" x14ac:dyDescent="0.35">
      <c r="C131" t="s">
        <v>301</v>
      </c>
      <c r="D131" t="s">
        <v>302</v>
      </c>
    </row>
    <row r="133" spans="1:4" x14ac:dyDescent="0.35">
      <c r="B133">
        <v>23</v>
      </c>
      <c r="D133" t="s">
        <v>303</v>
      </c>
    </row>
    <row r="134" spans="1:4" x14ac:dyDescent="0.35">
      <c r="C134" t="s">
        <v>304</v>
      </c>
      <c r="D134" t="s">
        <v>58</v>
      </c>
    </row>
    <row r="135" spans="1:4" x14ac:dyDescent="0.35">
      <c r="C135" t="s">
        <v>305</v>
      </c>
      <c r="D135" t="s">
        <v>306</v>
      </c>
    </row>
    <row r="136" spans="1:4" x14ac:dyDescent="0.35">
      <c r="C136" t="s">
        <v>307</v>
      </c>
      <c r="D136" t="s">
        <v>308</v>
      </c>
    </row>
    <row r="137" spans="1:4" x14ac:dyDescent="0.35">
      <c r="C137" t="s">
        <v>309</v>
      </c>
      <c r="D137" t="s">
        <v>310</v>
      </c>
    </row>
    <row r="139" spans="1:4" x14ac:dyDescent="0.35">
      <c r="A139" t="s">
        <v>311</v>
      </c>
      <c r="B139">
        <v>24</v>
      </c>
      <c r="D139" t="s">
        <v>312</v>
      </c>
    </row>
    <row r="140" spans="1:4" x14ac:dyDescent="0.35">
      <c r="C140" t="s">
        <v>313</v>
      </c>
      <c r="D140" t="s">
        <v>314</v>
      </c>
    </row>
    <row r="141" spans="1:4" x14ac:dyDescent="0.35">
      <c r="C141" t="s">
        <v>315</v>
      </c>
      <c r="D141" t="s">
        <v>316</v>
      </c>
    </row>
    <row r="143" spans="1:4" x14ac:dyDescent="0.35">
      <c r="B143">
        <v>25</v>
      </c>
      <c r="D143" t="s">
        <v>317</v>
      </c>
    </row>
    <row r="145" spans="2:4" x14ac:dyDescent="0.35">
      <c r="B145">
        <v>26</v>
      </c>
      <c r="D145" t="s">
        <v>318</v>
      </c>
    </row>
    <row r="147" spans="2:4" x14ac:dyDescent="0.35">
      <c r="B147">
        <v>27</v>
      </c>
      <c r="D147" t="s">
        <v>319</v>
      </c>
    </row>
    <row r="149" spans="2:4" x14ac:dyDescent="0.35">
      <c r="B149">
        <v>28</v>
      </c>
      <c r="C149" t="s">
        <v>320</v>
      </c>
      <c r="D149" t="s">
        <v>321</v>
      </c>
    </row>
    <row r="150" spans="2:4" x14ac:dyDescent="0.35">
      <c r="C150" t="s">
        <v>322</v>
      </c>
      <c r="D150" t="s">
        <v>323</v>
      </c>
    </row>
    <row r="152" spans="2:4" x14ac:dyDescent="0.35">
      <c r="B152">
        <v>29</v>
      </c>
      <c r="D152" t="s">
        <v>324</v>
      </c>
    </row>
    <row r="154" spans="2:4" x14ac:dyDescent="0.35">
      <c r="B154">
        <v>30</v>
      </c>
      <c r="D154" t="s">
        <v>325</v>
      </c>
    </row>
    <row r="156" spans="2:4" x14ac:dyDescent="0.35">
      <c r="B156">
        <v>31</v>
      </c>
      <c r="D156" t="s">
        <v>326</v>
      </c>
    </row>
    <row r="157" spans="2:4" x14ac:dyDescent="0.35">
      <c r="C157" t="s">
        <v>327</v>
      </c>
      <c r="D157" t="s">
        <v>328</v>
      </c>
    </row>
    <row r="158" spans="2:4" x14ac:dyDescent="0.35">
      <c r="C158" t="s">
        <v>329</v>
      </c>
      <c r="D158" t="s">
        <v>330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C2DE-39F7-4D04-A3E6-086CA80770F6}">
  <sheetPr codeName="Sheet14"/>
  <dimension ref="B3:I13"/>
  <sheetViews>
    <sheetView workbookViewId="0">
      <selection activeCell="L29" sqref="L29"/>
    </sheetView>
  </sheetViews>
  <sheetFormatPr defaultRowHeight="14.5" x14ac:dyDescent="0.35"/>
  <sheetData>
    <row r="3" spans="2:9" x14ac:dyDescent="0.35">
      <c r="B3" t="s">
        <v>597</v>
      </c>
      <c r="E3" t="s">
        <v>597</v>
      </c>
      <c r="F3" t="s">
        <v>8</v>
      </c>
      <c r="G3" t="s">
        <v>9</v>
      </c>
      <c r="H3" t="s">
        <v>10</v>
      </c>
      <c r="I3" t="s">
        <v>11</v>
      </c>
    </row>
    <row r="4" spans="2:9" x14ac:dyDescent="0.35">
      <c r="B4" t="s">
        <v>8</v>
      </c>
      <c r="E4" t="s">
        <v>278</v>
      </c>
      <c r="F4" t="s">
        <v>24</v>
      </c>
      <c r="G4" t="s">
        <v>28</v>
      </c>
      <c r="H4" t="s">
        <v>38</v>
      </c>
      <c r="I4" t="s">
        <v>54</v>
      </c>
    </row>
    <row r="5" spans="2:9" x14ac:dyDescent="0.35">
      <c r="B5" t="s">
        <v>9</v>
      </c>
      <c r="F5" t="s">
        <v>598</v>
      </c>
      <c r="G5" t="s">
        <v>30</v>
      </c>
      <c r="H5" t="s">
        <v>599</v>
      </c>
      <c r="I5" t="s">
        <v>56</v>
      </c>
    </row>
    <row r="6" spans="2:9" x14ac:dyDescent="0.35">
      <c r="B6" t="s">
        <v>10</v>
      </c>
      <c r="F6" t="s">
        <v>600</v>
      </c>
      <c r="G6" t="s">
        <v>32</v>
      </c>
      <c r="H6" t="s">
        <v>40</v>
      </c>
      <c r="I6" t="s">
        <v>58</v>
      </c>
    </row>
    <row r="7" spans="2:9" x14ac:dyDescent="0.35">
      <c r="B7" t="s">
        <v>11</v>
      </c>
      <c r="G7" t="s">
        <v>265</v>
      </c>
      <c r="H7" t="s">
        <v>42</v>
      </c>
      <c r="I7" t="s">
        <v>601</v>
      </c>
    </row>
    <row r="8" spans="2:9" x14ac:dyDescent="0.35">
      <c r="G8" t="s">
        <v>267</v>
      </c>
      <c r="H8" t="s">
        <v>44</v>
      </c>
    </row>
    <row r="9" spans="2:9" x14ac:dyDescent="0.35">
      <c r="G9" t="s">
        <v>289</v>
      </c>
      <c r="H9" t="s">
        <v>46</v>
      </c>
    </row>
    <row r="10" spans="2:9" x14ac:dyDescent="0.35">
      <c r="G10" t="s">
        <v>300</v>
      </c>
      <c r="H10" t="s">
        <v>48</v>
      </c>
    </row>
    <row r="11" spans="2:9" x14ac:dyDescent="0.35">
      <c r="G11" t="s">
        <v>302</v>
      </c>
      <c r="H11" t="s">
        <v>50</v>
      </c>
    </row>
    <row r="12" spans="2:9" x14ac:dyDescent="0.35">
      <c r="H12" t="s">
        <v>52</v>
      </c>
    </row>
    <row r="13" spans="2:9" x14ac:dyDescent="0.35">
      <c r="H13" t="s">
        <v>602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77D3F-A902-477A-A343-E5E272E408E0}">
  <sheetPr codeName="Sheet15"/>
  <dimension ref="B2:V49"/>
  <sheetViews>
    <sheetView workbookViewId="0">
      <selection activeCell="V2" sqref="V2:V49"/>
    </sheetView>
  </sheetViews>
  <sheetFormatPr defaultRowHeight="14.5" x14ac:dyDescent="0.35"/>
  <sheetData>
    <row r="2" spans="2:22" x14ac:dyDescent="0.35">
      <c r="E2" t="s">
        <v>603</v>
      </c>
      <c r="F2" t="s">
        <v>603</v>
      </c>
      <c r="G2" t="s">
        <v>334</v>
      </c>
      <c r="H2" t="s">
        <v>334</v>
      </c>
      <c r="I2" t="s">
        <v>331</v>
      </c>
      <c r="J2" t="s">
        <v>331</v>
      </c>
      <c r="K2" t="s">
        <v>604</v>
      </c>
      <c r="L2" t="s">
        <v>604</v>
      </c>
      <c r="M2" t="s">
        <v>13</v>
      </c>
      <c r="N2" t="s">
        <v>13</v>
      </c>
      <c r="O2" t="s">
        <v>605</v>
      </c>
      <c r="P2" t="s">
        <v>605</v>
      </c>
      <c r="Q2" t="s">
        <v>606</v>
      </c>
      <c r="R2" t="s">
        <v>606</v>
      </c>
      <c r="U2" t="s">
        <v>70</v>
      </c>
      <c r="V2" t="s">
        <v>607</v>
      </c>
    </row>
    <row r="3" spans="2:22" x14ac:dyDescent="0.35">
      <c r="B3" t="s">
        <v>339</v>
      </c>
      <c r="C3" t="s">
        <v>603</v>
      </c>
      <c r="E3" t="s">
        <v>70</v>
      </c>
      <c r="F3" t="s">
        <v>607</v>
      </c>
      <c r="G3" t="s">
        <v>101</v>
      </c>
      <c r="H3" t="s">
        <v>608</v>
      </c>
      <c r="I3" t="s">
        <v>80</v>
      </c>
      <c r="J3" t="s">
        <v>609</v>
      </c>
      <c r="K3" t="s">
        <v>85</v>
      </c>
      <c r="L3" t="s">
        <v>610</v>
      </c>
      <c r="M3" t="s">
        <v>91</v>
      </c>
      <c r="N3" t="s">
        <v>15</v>
      </c>
      <c r="O3" t="s">
        <v>98</v>
      </c>
      <c r="P3" t="s">
        <v>611</v>
      </c>
      <c r="Q3" t="s">
        <v>68</v>
      </c>
      <c r="R3" t="s">
        <v>612</v>
      </c>
      <c r="U3" t="s">
        <v>74</v>
      </c>
      <c r="V3" t="s">
        <v>613</v>
      </c>
    </row>
    <row r="4" spans="2:22" x14ac:dyDescent="0.35">
      <c r="B4" t="s">
        <v>335</v>
      </c>
      <c r="C4" t="s">
        <v>334</v>
      </c>
      <c r="E4" t="s">
        <v>74</v>
      </c>
      <c r="F4" t="s">
        <v>613</v>
      </c>
      <c r="G4" t="s">
        <v>103</v>
      </c>
      <c r="H4" t="s">
        <v>614</v>
      </c>
      <c r="I4" t="s">
        <v>107</v>
      </c>
      <c r="J4" t="s">
        <v>615</v>
      </c>
      <c r="K4" t="s">
        <v>81</v>
      </c>
      <c r="L4" t="s">
        <v>616</v>
      </c>
      <c r="M4" t="s">
        <v>82</v>
      </c>
      <c r="N4" t="s">
        <v>617</v>
      </c>
      <c r="O4" t="s">
        <v>86</v>
      </c>
      <c r="P4" t="s">
        <v>618</v>
      </c>
      <c r="Q4" t="s">
        <v>78</v>
      </c>
      <c r="R4" t="s">
        <v>619</v>
      </c>
      <c r="U4" t="s">
        <v>77</v>
      </c>
      <c r="V4" t="s">
        <v>620</v>
      </c>
    </row>
    <row r="5" spans="2:22" x14ac:dyDescent="0.35">
      <c r="B5" t="s">
        <v>332</v>
      </c>
      <c r="C5" t="s">
        <v>331</v>
      </c>
      <c r="E5" t="s">
        <v>77</v>
      </c>
      <c r="F5" t="s">
        <v>620</v>
      </c>
      <c r="G5" t="s">
        <v>102</v>
      </c>
      <c r="H5" t="s">
        <v>621</v>
      </c>
      <c r="I5" t="s">
        <v>76</v>
      </c>
      <c r="J5" t="s">
        <v>622</v>
      </c>
      <c r="K5" t="s">
        <v>92</v>
      </c>
      <c r="L5" t="s">
        <v>623</v>
      </c>
      <c r="M5" t="s">
        <v>90</v>
      </c>
      <c r="N5" t="s">
        <v>624</v>
      </c>
      <c r="O5" t="s">
        <v>108</v>
      </c>
      <c r="P5" t="s">
        <v>625</v>
      </c>
      <c r="Q5" t="s">
        <v>99</v>
      </c>
      <c r="R5" t="s">
        <v>626</v>
      </c>
      <c r="U5" t="s">
        <v>87</v>
      </c>
      <c r="V5" t="s">
        <v>627</v>
      </c>
    </row>
    <row r="6" spans="2:22" x14ac:dyDescent="0.35">
      <c r="B6" t="s">
        <v>337</v>
      </c>
      <c r="C6" t="s">
        <v>604</v>
      </c>
      <c r="E6" t="s">
        <v>87</v>
      </c>
      <c r="F6" t="s">
        <v>627</v>
      </c>
      <c r="G6" t="s">
        <v>104</v>
      </c>
      <c r="H6" t="s">
        <v>628</v>
      </c>
      <c r="I6" t="s">
        <v>79</v>
      </c>
      <c r="J6" t="s">
        <v>629</v>
      </c>
      <c r="K6" t="s">
        <v>100</v>
      </c>
      <c r="L6" t="s">
        <v>630</v>
      </c>
      <c r="O6" t="s">
        <v>106</v>
      </c>
      <c r="P6" t="s">
        <v>631</v>
      </c>
      <c r="Q6" t="s">
        <v>73</v>
      </c>
      <c r="R6" t="s">
        <v>632</v>
      </c>
      <c r="U6" t="s">
        <v>95</v>
      </c>
      <c r="V6" t="s">
        <v>633</v>
      </c>
    </row>
    <row r="7" spans="2:22" x14ac:dyDescent="0.35">
      <c r="B7" t="s">
        <v>338</v>
      </c>
      <c r="C7" t="s">
        <v>13</v>
      </c>
      <c r="E7" t="s">
        <v>95</v>
      </c>
      <c r="F7" t="s">
        <v>633</v>
      </c>
      <c r="G7" t="s">
        <v>105</v>
      </c>
      <c r="H7" t="s">
        <v>634</v>
      </c>
      <c r="I7" t="s">
        <v>109</v>
      </c>
      <c r="J7" t="s">
        <v>635</v>
      </c>
      <c r="O7" t="s">
        <v>88</v>
      </c>
      <c r="P7" t="s">
        <v>636</v>
      </c>
      <c r="Q7" t="s">
        <v>72</v>
      </c>
      <c r="R7" t="s">
        <v>637</v>
      </c>
      <c r="U7" t="s">
        <v>71</v>
      </c>
      <c r="V7" t="s">
        <v>638</v>
      </c>
    </row>
    <row r="8" spans="2:22" x14ac:dyDescent="0.35">
      <c r="B8" t="s">
        <v>333</v>
      </c>
      <c r="C8" t="s">
        <v>605</v>
      </c>
      <c r="E8" t="s">
        <v>71</v>
      </c>
      <c r="F8" t="s">
        <v>638</v>
      </c>
      <c r="I8" t="s">
        <v>84</v>
      </c>
      <c r="J8" t="s">
        <v>639</v>
      </c>
      <c r="O8" t="s">
        <v>89</v>
      </c>
      <c r="P8" t="s">
        <v>640</v>
      </c>
      <c r="Q8" t="s">
        <v>93</v>
      </c>
      <c r="R8" t="s">
        <v>641</v>
      </c>
    </row>
    <row r="9" spans="2:22" x14ac:dyDescent="0.35">
      <c r="B9" t="s">
        <v>336</v>
      </c>
      <c r="C9" t="s">
        <v>606</v>
      </c>
      <c r="I9" t="s">
        <v>75</v>
      </c>
      <c r="J9" t="s">
        <v>642</v>
      </c>
      <c r="Q9" t="s">
        <v>97</v>
      </c>
      <c r="R9" t="s">
        <v>643</v>
      </c>
      <c r="U9" t="s">
        <v>101</v>
      </c>
      <c r="V9" t="s">
        <v>608</v>
      </c>
    </row>
    <row r="10" spans="2:22" x14ac:dyDescent="0.35">
      <c r="I10" t="s">
        <v>69</v>
      </c>
      <c r="J10" t="s">
        <v>644</v>
      </c>
      <c r="U10" t="s">
        <v>103</v>
      </c>
      <c r="V10" t="s">
        <v>614</v>
      </c>
    </row>
    <row r="11" spans="2:22" x14ac:dyDescent="0.35">
      <c r="I11" t="s">
        <v>94</v>
      </c>
      <c r="J11" t="s">
        <v>645</v>
      </c>
      <c r="U11" t="s">
        <v>102</v>
      </c>
      <c r="V11" t="s">
        <v>621</v>
      </c>
    </row>
    <row r="12" spans="2:22" x14ac:dyDescent="0.35">
      <c r="I12" t="s">
        <v>83</v>
      </c>
      <c r="J12" t="s">
        <v>646</v>
      </c>
      <c r="U12" t="s">
        <v>104</v>
      </c>
      <c r="V12" t="s">
        <v>628</v>
      </c>
    </row>
    <row r="13" spans="2:22" x14ac:dyDescent="0.35">
      <c r="I13" t="s">
        <v>96</v>
      </c>
      <c r="J13" t="s">
        <v>647</v>
      </c>
      <c r="U13" t="s">
        <v>105</v>
      </c>
      <c r="V13" t="s">
        <v>634</v>
      </c>
    </row>
    <row r="15" spans="2:22" x14ac:dyDescent="0.35">
      <c r="U15" t="s">
        <v>80</v>
      </c>
      <c r="V15" t="s">
        <v>609</v>
      </c>
    </row>
    <row r="16" spans="2:22" x14ac:dyDescent="0.35">
      <c r="U16" t="s">
        <v>107</v>
      </c>
      <c r="V16" t="s">
        <v>615</v>
      </c>
    </row>
    <row r="17" spans="21:22" x14ac:dyDescent="0.35">
      <c r="U17" t="s">
        <v>76</v>
      </c>
      <c r="V17" t="s">
        <v>622</v>
      </c>
    </row>
    <row r="18" spans="21:22" x14ac:dyDescent="0.35">
      <c r="U18" t="s">
        <v>79</v>
      </c>
      <c r="V18" t="s">
        <v>629</v>
      </c>
    </row>
    <row r="19" spans="21:22" x14ac:dyDescent="0.35">
      <c r="U19" t="s">
        <v>109</v>
      </c>
      <c r="V19" t="s">
        <v>635</v>
      </c>
    </row>
    <row r="20" spans="21:22" x14ac:dyDescent="0.35">
      <c r="U20" t="s">
        <v>84</v>
      </c>
      <c r="V20" t="s">
        <v>639</v>
      </c>
    </row>
    <row r="21" spans="21:22" x14ac:dyDescent="0.35">
      <c r="U21" t="s">
        <v>75</v>
      </c>
      <c r="V21" t="s">
        <v>642</v>
      </c>
    </row>
    <row r="22" spans="21:22" x14ac:dyDescent="0.35">
      <c r="U22" t="s">
        <v>69</v>
      </c>
      <c r="V22" t="s">
        <v>644</v>
      </c>
    </row>
    <row r="23" spans="21:22" x14ac:dyDescent="0.35">
      <c r="U23" t="s">
        <v>94</v>
      </c>
      <c r="V23" t="s">
        <v>645</v>
      </c>
    </row>
    <row r="24" spans="21:22" x14ac:dyDescent="0.35">
      <c r="U24" t="s">
        <v>83</v>
      </c>
      <c r="V24" t="s">
        <v>646</v>
      </c>
    </row>
    <row r="25" spans="21:22" x14ac:dyDescent="0.35">
      <c r="U25" t="s">
        <v>96</v>
      </c>
      <c r="V25" t="s">
        <v>647</v>
      </c>
    </row>
    <row r="27" spans="21:22" x14ac:dyDescent="0.35">
      <c r="U27" t="s">
        <v>85</v>
      </c>
      <c r="V27" t="s">
        <v>610</v>
      </c>
    </row>
    <row r="28" spans="21:22" x14ac:dyDescent="0.35">
      <c r="U28" t="s">
        <v>81</v>
      </c>
      <c r="V28" t="s">
        <v>616</v>
      </c>
    </row>
    <row r="29" spans="21:22" x14ac:dyDescent="0.35">
      <c r="U29" t="s">
        <v>92</v>
      </c>
      <c r="V29" t="s">
        <v>623</v>
      </c>
    </row>
    <row r="30" spans="21:22" x14ac:dyDescent="0.35">
      <c r="U30" t="s">
        <v>100</v>
      </c>
      <c r="V30" t="s">
        <v>630</v>
      </c>
    </row>
    <row r="32" spans="21:22" x14ac:dyDescent="0.35">
      <c r="U32" t="s">
        <v>91</v>
      </c>
      <c r="V32" t="s">
        <v>15</v>
      </c>
    </row>
    <row r="33" spans="21:22" x14ac:dyDescent="0.35">
      <c r="U33" t="s">
        <v>82</v>
      </c>
      <c r="V33" t="s">
        <v>617</v>
      </c>
    </row>
    <row r="34" spans="21:22" x14ac:dyDescent="0.35">
      <c r="U34" t="s">
        <v>90</v>
      </c>
      <c r="V34" t="s">
        <v>624</v>
      </c>
    </row>
    <row r="36" spans="21:22" x14ac:dyDescent="0.35">
      <c r="U36" t="s">
        <v>98</v>
      </c>
      <c r="V36" t="s">
        <v>611</v>
      </c>
    </row>
    <row r="37" spans="21:22" x14ac:dyDescent="0.35">
      <c r="U37" t="s">
        <v>86</v>
      </c>
      <c r="V37" t="s">
        <v>618</v>
      </c>
    </row>
    <row r="38" spans="21:22" x14ac:dyDescent="0.35">
      <c r="U38" t="s">
        <v>108</v>
      </c>
      <c r="V38" t="s">
        <v>625</v>
      </c>
    </row>
    <row r="39" spans="21:22" x14ac:dyDescent="0.35">
      <c r="U39" t="s">
        <v>106</v>
      </c>
      <c r="V39" t="s">
        <v>631</v>
      </c>
    </row>
    <row r="40" spans="21:22" x14ac:dyDescent="0.35">
      <c r="U40" t="s">
        <v>88</v>
      </c>
      <c r="V40" t="s">
        <v>636</v>
      </c>
    </row>
    <row r="41" spans="21:22" x14ac:dyDescent="0.35">
      <c r="U41" t="s">
        <v>89</v>
      </c>
      <c r="V41" t="s">
        <v>640</v>
      </c>
    </row>
    <row r="43" spans="21:22" x14ac:dyDescent="0.35">
      <c r="U43" t="s">
        <v>68</v>
      </c>
      <c r="V43" t="s">
        <v>612</v>
      </c>
    </row>
    <row r="44" spans="21:22" x14ac:dyDescent="0.35">
      <c r="U44" t="s">
        <v>78</v>
      </c>
      <c r="V44" t="s">
        <v>619</v>
      </c>
    </row>
    <row r="45" spans="21:22" x14ac:dyDescent="0.35">
      <c r="U45" t="s">
        <v>99</v>
      </c>
      <c r="V45" t="s">
        <v>626</v>
      </c>
    </row>
    <row r="46" spans="21:22" x14ac:dyDescent="0.35">
      <c r="U46" t="s">
        <v>73</v>
      </c>
      <c r="V46" t="s">
        <v>632</v>
      </c>
    </row>
    <row r="47" spans="21:22" x14ac:dyDescent="0.35">
      <c r="U47" t="s">
        <v>72</v>
      </c>
      <c r="V47" t="s">
        <v>637</v>
      </c>
    </row>
    <row r="48" spans="21:22" x14ac:dyDescent="0.35">
      <c r="U48" t="s">
        <v>93</v>
      </c>
      <c r="V48" t="s">
        <v>641</v>
      </c>
    </row>
    <row r="49" spans="21:22" x14ac:dyDescent="0.35">
      <c r="U49" t="s">
        <v>97</v>
      </c>
      <c r="V49" t="s">
        <v>643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A6E8-97F6-436E-B847-BF1AC3D1DC9C}">
  <sheetPr codeName="Sheet16"/>
  <dimension ref="C2:AX23"/>
  <sheetViews>
    <sheetView workbookViewId="0">
      <selection activeCell="C3" sqref="C3"/>
    </sheetView>
  </sheetViews>
  <sheetFormatPr defaultRowHeight="14.5" x14ac:dyDescent="0.35"/>
  <sheetData>
    <row r="2" spans="3:50" x14ac:dyDescent="0.35">
      <c r="C2" t="s">
        <v>607</v>
      </c>
      <c r="D2" t="s">
        <v>613</v>
      </c>
      <c r="E2" t="s">
        <v>620</v>
      </c>
      <c r="F2" t="s">
        <v>627</v>
      </c>
      <c r="G2" t="s">
        <v>633</v>
      </c>
      <c r="H2" t="s">
        <v>638</v>
      </c>
      <c r="J2" t="s">
        <v>608</v>
      </c>
      <c r="K2" t="s">
        <v>614</v>
      </c>
      <c r="L2" t="s">
        <v>621</v>
      </c>
      <c r="M2" t="s">
        <v>628</v>
      </c>
      <c r="N2" t="s">
        <v>634</v>
      </c>
      <c r="P2" t="s">
        <v>609</v>
      </c>
      <c r="Q2" t="s">
        <v>615</v>
      </c>
      <c r="R2" t="s">
        <v>622</v>
      </c>
      <c r="S2" t="s">
        <v>629</v>
      </c>
      <c r="T2" t="s">
        <v>635</v>
      </c>
      <c r="U2" t="s">
        <v>639</v>
      </c>
      <c r="V2" t="s">
        <v>642</v>
      </c>
      <c r="W2" t="s">
        <v>644</v>
      </c>
      <c r="X2" t="s">
        <v>645</v>
      </c>
      <c r="Y2" t="s">
        <v>646</v>
      </c>
      <c r="Z2" t="s">
        <v>647</v>
      </c>
      <c r="AB2" t="s">
        <v>610</v>
      </c>
      <c r="AC2" t="s">
        <v>616</v>
      </c>
      <c r="AD2" t="s">
        <v>623</v>
      </c>
      <c r="AE2" t="s">
        <v>630</v>
      </c>
      <c r="AG2" t="s">
        <v>15</v>
      </c>
      <c r="AH2" t="s">
        <v>617</v>
      </c>
      <c r="AI2" t="s">
        <v>624</v>
      </c>
      <c r="AK2" t="s">
        <v>611</v>
      </c>
      <c r="AL2" t="s">
        <v>618</v>
      </c>
      <c r="AM2" t="s">
        <v>625</v>
      </c>
      <c r="AN2" t="s">
        <v>648</v>
      </c>
      <c r="AO2" t="s">
        <v>636</v>
      </c>
      <c r="AP2" t="s">
        <v>640</v>
      </c>
      <c r="AR2" t="s">
        <v>612</v>
      </c>
      <c r="AS2" t="s">
        <v>619</v>
      </c>
      <c r="AT2" t="s">
        <v>626</v>
      </c>
      <c r="AU2" t="s">
        <v>632</v>
      </c>
      <c r="AV2" t="s">
        <v>637</v>
      </c>
      <c r="AW2" t="s">
        <v>641</v>
      </c>
      <c r="AX2" t="s">
        <v>643</v>
      </c>
    </row>
    <row r="3" spans="3:50" x14ac:dyDescent="0.35">
      <c r="C3" t="s">
        <v>350</v>
      </c>
      <c r="D3" t="s">
        <v>351</v>
      </c>
      <c r="E3" t="s">
        <v>363</v>
      </c>
      <c r="F3" t="s">
        <v>386</v>
      </c>
      <c r="G3" t="s">
        <v>416</v>
      </c>
      <c r="H3" t="s">
        <v>392</v>
      </c>
      <c r="J3" t="s">
        <v>346</v>
      </c>
      <c r="K3" t="s">
        <v>562</v>
      </c>
      <c r="L3" t="s">
        <v>564</v>
      </c>
      <c r="M3" t="s">
        <v>366</v>
      </c>
      <c r="N3" t="s">
        <v>376</v>
      </c>
      <c r="P3" t="s">
        <v>353</v>
      </c>
      <c r="Q3" t="s">
        <v>576</v>
      </c>
      <c r="R3" t="s">
        <v>419</v>
      </c>
      <c r="S3" t="s">
        <v>375</v>
      </c>
      <c r="T3" t="s">
        <v>565</v>
      </c>
      <c r="U3" t="s">
        <v>385</v>
      </c>
      <c r="V3" t="s">
        <v>427</v>
      </c>
      <c r="W3" t="s">
        <v>555</v>
      </c>
      <c r="X3" t="s">
        <v>429</v>
      </c>
      <c r="Y3" t="s">
        <v>568</v>
      </c>
      <c r="Z3" t="s">
        <v>491</v>
      </c>
      <c r="AB3" t="s">
        <v>342</v>
      </c>
      <c r="AC3" t="s">
        <v>348</v>
      </c>
      <c r="AD3" t="s">
        <v>371</v>
      </c>
      <c r="AE3" t="s">
        <v>412</v>
      </c>
      <c r="AG3" t="s">
        <v>356</v>
      </c>
      <c r="AH3" t="s">
        <v>357</v>
      </c>
      <c r="AI3" t="s">
        <v>343</v>
      </c>
      <c r="AK3" t="s">
        <v>378</v>
      </c>
      <c r="AL3" t="s">
        <v>352</v>
      </c>
      <c r="AM3" t="s">
        <v>360</v>
      </c>
      <c r="AN3" t="s">
        <v>397</v>
      </c>
      <c r="AO3" t="s">
        <v>406</v>
      </c>
      <c r="AP3" t="s">
        <v>344</v>
      </c>
      <c r="AR3" t="s">
        <v>403</v>
      </c>
      <c r="AS3" t="s">
        <v>345</v>
      </c>
      <c r="AT3" t="s">
        <v>381</v>
      </c>
      <c r="AU3" t="s">
        <v>383</v>
      </c>
      <c r="AV3" t="s">
        <v>400</v>
      </c>
      <c r="AW3" t="s">
        <v>372</v>
      </c>
      <c r="AX3" t="s">
        <v>494</v>
      </c>
    </row>
    <row r="4" spans="3:50" x14ac:dyDescent="0.35">
      <c r="C4" t="s">
        <v>396</v>
      </c>
      <c r="D4" t="s">
        <v>435</v>
      </c>
      <c r="E4" t="s">
        <v>364</v>
      </c>
      <c r="F4" t="s">
        <v>408</v>
      </c>
      <c r="G4" t="s">
        <v>446</v>
      </c>
      <c r="H4" t="s">
        <v>393</v>
      </c>
      <c r="J4" t="s">
        <v>563</v>
      </c>
      <c r="K4" t="s">
        <v>347</v>
      </c>
      <c r="L4" t="s">
        <v>405</v>
      </c>
      <c r="M4" t="s">
        <v>367</v>
      </c>
      <c r="N4" t="s">
        <v>395</v>
      </c>
      <c r="P4" t="s">
        <v>354</v>
      </c>
      <c r="Q4" t="s">
        <v>443</v>
      </c>
      <c r="R4" t="s">
        <v>458</v>
      </c>
      <c r="S4" t="s">
        <v>399</v>
      </c>
      <c r="T4" t="s">
        <v>370</v>
      </c>
      <c r="U4" t="s">
        <v>487</v>
      </c>
      <c r="V4" t="s">
        <v>540</v>
      </c>
      <c r="W4" t="s">
        <v>556</v>
      </c>
      <c r="X4" t="s">
        <v>430</v>
      </c>
      <c r="Y4" t="s">
        <v>464</v>
      </c>
      <c r="Z4" t="s">
        <v>492</v>
      </c>
      <c r="AB4" t="s">
        <v>358</v>
      </c>
      <c r="AC4" t="s">
        <v>382</v>
      </c>
      <c r="AD4" t="s">
        <v>374</v>
      </c>
      <c r="AE4" t="s">
        <v>413</v>
      </c>
      <c r="AG4" t="s">
        <v>389</v>
      </c>
      <c r="AH4" t="s">
        <v>567</v>
      </c>
      <c r="AI4" t="s">
        <v>359</v>
      </c>
      <c r="AK4" t="s">
        <v>388</v>
      </c>
      <c r="AL4" t="s">
        <v>361</v>
      </c>
      <c r="AM4" t="s">
        <v>394</v>
      </c>
      <c r="AN4" t="s">
        <v>572</v>
      </c>
      <c r="AO4" t="s">
        <v>415</v>
      </c>
      <c r="AP4" t="s">
        <v>483</v>
      </c>
      <c r="AR4" t="s">
        <v>582</v>
      </c>
      <c r="AS4" t="s">
        <v>449</v>
      </c>
      <c r="AT4" t="s">
        <v>460</v>
      </c>
      <c r="AU4" t="s">
        <v>384</v>
      </c>
      <c r="AV4" t="s">
        <v>340</v>
      </c>
      <c r="AW4" t="s">
        <v>477</v>
      </c>
      <c r="AX4" t="s">
        <v>515</v>
      </c>
    </row>
    <row r="5" spans="3:50" x14ac:dyDescent="0.35">
      <c r="C5" t="s">
        <v>441</v>
      </c>
      <c r="D5" t="s">
        <v>444</v>
      </c>
      <c r="E5" t="s">
        <v>365</v>
      </c>
      <c r="F5" t="s">
        <v>409</v>
      </c>
      <c r="G5" t="s">
        <v>447</v>
      </c>
      <c r="H5" t="s">
        <v>574</v>
      </c>
      <c r="J5" t="s">
        <v>349</v>
      </c>
      <c r="K5" t="s">
        <v>402</v>
      </c>
      <c r="L5" t="s">
        <v>420</v>
      </c>
      <c r="M5" t="s">
        <v>368</v>
      </c>
      <c r="N5" t="s">
        <v>411</v>
      </c>
      <c r="P5" t="s">
        <v>355</v>
      </c>
      <c r="Q5" t="s">
        <v>454</v>
      </c>
      <c r="R5" t="s">
        <v>459</v>
      </c>
      <c r="S5" t="s">
        <v>500</v>
      </c>
      <c r="T5" t="s">
        <v>379</v>
      </c>
      <c r="U5" t="s">
        <v>520</v>
      </c>
      <c r="W5" t="s">
        <v>594</v>
      </c>
      <c r="X5" t="s">
        <v>533</v>
      </c>
      <c r="Y5" t="s">
        <v>465</v>
      </c>
      <c r="Z5" t="s">
        <v>525</v>
      </c>
      <c r="AB5" t="s">
        <v>362</v>
      </c>
      <c r="AC5" t="s">
        <v>474</v>
      </c>
      <c r="AD5" t="s">
        <v>462</v>
      </c>
      <c r="AE5" t="s">
        <v>461</v>
      </c>
      <c r="AG5" t="s">
        <v>422</v>
      </c>
      <c r="AH5" t="s">
        <v>404</v>
      </c>
      <c r="AI5" t="s">
        <v>566</v>
      </c>
      <c r="AK5" t="s">
        <v>417</v>
      </c>
      <c r="AL5" t="s">
        <v>580</v>
      </c>
      <c r="AM5" t="s">
        <v>473</v>
      </c>
      <c r="AO5" t="s">
        <v>581</v>
      </c>
      <c r="AP5" t="s">
        <v>496</v>
      </c>
      <c r="AR5" t="s">
        <v>484</v>
      </c>
      <c r="AS5" t="s">
        <v>537</v>
      </c>
      <c r="AT5" t="s">
        <v>478</v>
      </c>
      <c r="AU5" t="s">
        <v>570</v>
      </c>
      <c r="AV5" t="s">
        <v>401</v>
      </c>
      <c r="AX5" t="s">
        <v>559</v>
      </c>
    </row>
    <row r="6" spans="3:50" x14ac:dyDescent="0.35">
      <c r="C6" t="s">
        <v>578</v>
      </c>
      <c r="E6" t="s">
        <v>573</v>
      </c>
      <c r="F6" t="s">
        <v>523</v>
      </c>
      <c r="G6" t="s">
        <v>448</v>
      </c>
      <c r="H6" t="s">
        <v>549</v>
      </c>
      <c r="J6" t="s">
        <v>390</v>
      </c>
      <c r="K6" t="s">
        <v>445</v>
      </c>
      <c r="L6" t="s">
        <v>428</v>
      </c>
      <c r="M6" t="s">
        <v>569</v>
      </c>
      <c r="N6" t="s">
        <v>421</v>
      </c>
      <c r="P6" t="s">
        <v>571</v>
      </c>
      <c r="Q6" t="s">
        <v>587</v>
      </c>
      <c r="S6" t="s">
        <v>538</v>
      </c>
      <c r="T6" t="s">
        <v>380</v>
      </c>
      <c r="U6" t="s">
        <v>530</v>
      </c>
      <c r="W6" t="s">
        <v>558</v>
      </c>
      <c r="Y6" t="s">
        <v>490</v>
      </c>
      <c r="AB6" t="s">
        <v>407</v>
      </c>
      <c r="AC6" t="s">
        <v>488</v>
      </c>
      <c r="AD6" t="s">
        <v>398</v>
      </c>
      <c r="AE6" t="s">
        <v>584</v>
      </c>
      <c r="AG6" t="s">
        <v>423</v>
      </c>
      <c r="AH6" t="s">
        <v>437</v>
      </c>
      <c r="AI6" t="s">
        <v>369</v>
      </c>
      <c r="AK6" t="s">
        <v>418</v>
      </c>
      <c r="AL6" t="s">
        <v>466</v>
      </c>
      <c r="AM6" t="s">
        <v>583</v>
      </c>
      <c r="AO6" t="s">
        <v>472</v>
      </c>
      <c r="AP6" t="s">
        <v>510</v>
      </c>
      <c r="AR6" t="s">
        <v>486</v>
      </c>
      <c r="AS6" t="s">
        <v>551</v>
      </c>
      <c r="AT6" t="s">
        <v>532</v>
      </c>
      <c r="AU6" t="s">
        <v>471</v>
      </c>
    </row>
    <row r="7" spans="3:50" x14ac:dyDescent="0.35">
      <c r="C7" t="s">
        <v>585</v>
      </c>
      <c r="E7" t="s">
        <v>456</v>
      </c>
      <c r="F7" t="s">
        <v>546</v>
      </c>
      <c r="G7" t="s">
        <v>524</v>
      </c>
      <c r="J7" t="s">
        <v>410</v>
      </c>
      <c r="K7" t="s">
        <v>453</v>
      </c>
      <c r="L7" t="s">
        <v>468</v>
      </c>
      <c r="M7" t="s">
        <v>414</v>
      </c>
      <c r="N7" t="s">
        <v>501</v>
      </c>
      <c r="P7" t="s">
        <v>529</v>
      </c>
      <c r="Q7" t="s">
        <v>542</v>
      </c>
      <c r="T7" t="s">
        <v>391</v>
      </c>
      <c r="U7" t="s">
        <v>544</v>
      </c>
      <c r="AB7" t="s">
        <v>424</v>
      </c>
      <c r="AC7" t="s">
        <v>489</v>
      </c>
      <c r="AD7" t="s">
        <v>377</v>
      </c>
      <c r="AE7" t="s">
        <v>560</v>
      </c>
      <c r="AG7" t="s">
        <v>17</v>
      </c>
      <c r="AH7" t="s">
        <v>469</v>
      </c>
      <c r="AI7" t="s">
        <v>373</v>
      </c>
      <c r="AK7" t="s">
        <v>436</v>
      </c>
      <c r="AL7" t="s">
        <v>467</v>
      </c>
      <c r="AM7" t="s">
        <v>512</v>
      </c>
      <c r="AO7" t="s">
        <v>493</v>
      </c>
      <c r="AP7" t="s">
        <v>511</v>
      </c>
      <c r="AT7" t="s">
        <v>588</v>
      </c>
      <c r="AU7" t="s">
        <v>503</v>
      </c>
    </row>
    <row r="8" spans="3:50" x14ac:dyDescent="0.35">
      <c r="C8" t="s">
        <v>504</v>
      </c>
      <c r="E8" t="s">
        <v>482</v>
      </c>
      <c r="J8" t="s">
        <v>577</v>
      </c>
      <c r="K8" t="s">
        <v>479</v>
      </c>
      <c r="L8" t="s">
        <v>497</v>
      </c>
      <c r="M8" t="s">
        <v>433</v>
      </c>
      <c r="N8" t="s">
        <v>507</v>
      </c>
      <c r="P8" t="s">
        <v>536</v>
      </c>
      <c r="T8" t="s">
        <v>539</v>
      </c>
      <c r="U8" t="s">
        <v>548</v>
      </c>
      <c r="AB8" t="s">
        <v>425</v>
      </c>
      <c r="AC8" t="s">
        <v>526</v>
      </c>
      <c r="AD8" t="s">
        <v>450</v>
      </c>
      <c r="AG8" t="s">
        <v>541</v>
      </c>
      <c r="AH8" t="s">
        <v>470</v>
      </c>
      <c r="AI8" t="s">
        <v>387</v>
      </c>
      <c r="AK8" t="s">
        <v>438</v>
      </c>
      <c r="AL8" t="s">
        <v>475</v>
      </c>
      <c r="AM8" t="s">
        <v>513</v>
      </c>
      <c r="AO8" t="s">
        <v>495</v>
      </c>
      <c r="AT8" t="s">
        <v>543</v>
      </c>
      <c r="AU8" t="s">
        <v>527</v>
      </c>
    </row>
    <row r="9" spans="3:50" x14ac:dyDescent="0.35">
      <c r="J9" t="s">
        <v>452</v>
      </c>
      <c r="K9" t="s">
        <v>481</v>
      </c>
      <c r="L9" t="s">
        <v>586</v>
      </c>
      <c r="M9" t="s">
        <v>434</v>
      </c>
      <c r="N9" t="s">
        <v>528</v>
      </c>
      <c r="AB9" t="s">
        <v>426</v>
      </c>
      <c r="AD9" t="s">
        <v>451</v>
      </c>
      <c r="AH9" t="s">
        <v>485</v>
      </c>
      <c r="AI9" t="s">
        <v>575</v>
      </c>
      <c r="AM9" t="s">
        <v>550</v>
      </c>
      <c r="AO9" t="s">
        <v>505</v>
      </c>
    </row>
    <row r="10" spans="3:50" x14ac:dyDescent="0.35">
      <c r="J10" t="s">
        <v>592</v>
      </c>
      <c r="K10" t="s">
        <v>516</v>
      </c>
      <c r="M10" t="s">
        <v>579</v>
      </c>
      <c r="AB10" t="s">
        <v>442</v>
      </c>
      <c r="AD10" t="s">
        <v>455</v>
      </c>
      <c r="AH10" t="s">
        <v>509</v>
      </c>
      <c r="AI10" t="s">
        <v>431</v>
      </c>
      <c r="AM10" t="s">
        <v>595</v>
      </c>
      <c r="AO10" t="s">
        <v>535</v>
      </c>
    </row>
    <row r="11" spans="3:50" x14ac:dyDescent="0.35">
      <c r="K11" t="s">
        <v>534</v>
      </c>
      <c r="M11" t="s">
        <v>476</v>
      </c>
      <c r="AB11" t="s">
        <v>502</v>
      </c>
      <c r="AD11" t="s">
        <v>463</v>
      </c>
      <c r="AH11" t="s">
        <v>514</v>
      </c>
      <c r="AI11" t="s">
        <v>341</v>
      </c>
      <c r="AO11" t="s">
        <v>593</v>
      </c>
    </row>
    <row r="12" spans="3:50" x14ac:dyDescent="0.35">
      <c r="K12" t="s">
        <v>552</v>
      </c>
      <c r="M12" t="s">
        <v>521</v>
      </c>
      <c r="AB12" t="s">
        <v>561</v>
      </c>
      <c r="AD12" t="s">
        <v>498</v>
      </c>
      <c r="AH12" t="s">
        <v>518</v>
      </c>
      <c r="AI12" t="s">
        <v>432</v>
      </c>
    </row>
    <row r="13" spans="3:50" x14ac:dyDescent="0.35">
      <c r="M13" t="s">
        <v>547</v>
      </c>
      <c r="AD13" t="s">
        <v>596</v>
      </c>
      <c r="AH13" t="s">
        <v>589</v>
      </c>
      <c r="AI13" t="s">
        <v>439</v>
      </c>
    </row>
    <row r="14" spans="3:50" x14ac:dyDescent="0.35">
      <c r="M14" t="s">
        <v>591</v>
      </c>
      <c r="AD14" t="s">
        <v>499</v>
      </c>
      <c r="AH14" t="s">
        <v>590</v>
      </c>
      <c r="AI14" t="s">
        <v>440</v>
      </c>
    </row>
    <row r="15" spans="3:50" x14ac:dyDescent="0.35">
      <c r="AD15" t="s">
        <v>517</v>
      </c>
      <c r="AH15" t="s">
        <v>557</v>
      </c>
      <c r="AI15" t="s">
        <v>457</v>
      </c>
    </row>
    <row r="16" spans="3:50" x14ac:dyDescent="0.35">
      <c r="AD16" t="s">
        <v>522</v>
      </c>
      <c r="AI16" t="s">
        <v>480</v>
      </c>
    </row>
    <row r="17" spans="35:35" x14ac:dyDescent="0.35">
      <c r="AI17" t="s">
        <v>506</v>
      </c>
    </row>
    <row r="18" spans="35:35" x14ac:dyDescent="0.35">
      <c r="AI18" t="s">
        <v>508</v>
      </c>
    </row>
    <row r="19" spans="35:35" x14ac:dyDescent="0.35">
      <c r="AI19" t="s">
        <v>519</v>
      </c>
    </row>
    <row r="20" spans="35:35" x14ac:dyDescent="0.35">
      <c r="AI20" t="s">
        <v>531</v>
      </c>
    </row>
    <row r="21" spans="35:35" x14ac:dyDescent="0.35">
      <c r="AI21" t="s">
        <v>545</v>
      </c>
    </row>
    <row r="22" spans="35:35" x14ac:dyDescent="0.35">
      <c r="AI22" t="s">
        <v>553</v>
      </c>
    </row>
    <row r="23" spans="35:35" x14ac:dyDescent="0.35">
      <c r="AI23" t="s">
        <v>554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6F7044E321F419C3AB79F8ED3457A" ma:contentTypeVersion="41" ma:contentTypeDescription="Create a new document." ma:contentTypeScope="" ma:versionID="ba3254dc104dafe4d1aa1583b3747680">
  <xsd:schema xmlns:xsd="http://www.w3.org/2001/XMLSchema" xmlns:xs="http://www.w3.org/2001/XMLSchema" xmlns:p="http://schemas.microsoft.com/office/2006/metadata/properties" xmlns:ns2="ebd64cbd-6cf5-435c-bd4a-b8fc9bc14ad4" xmlns:ns3="97cbd71b-bdc8-4711-b866-4d4c9922b16c" xmlns:ns4="cccaf3ac-2de9-44d4-aa31-54302fceb5f7" targetNamespace="http://schemas.microsoft.com/office/2006/metadata/properties" ma:root="true" ma:fieldsID="ce0dbfef26a10820c074e1913d98c8be" ns2:_="" ns3:_="" ns4:_="">
    <xsd:import namespace="ebd64cbd-6cf5-435c-bd4a-b8fc9bc14ad4"/>
    <xsd:import namespace="97cbd71b-bdc8-4711-b866-4d4c9922b16c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Review_x0020_Date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d64cbd-6cf5-435c-bd4a-b8fc9bc14a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bd71b-bdc8-4711-b866-4d4c9922b16c" elementFormDefault="qualified">
    <xsd:import namespace="http://schemas.microsoft.com/office/2006/documentManagement/types"/>
    <xsd:import namespace="http://schemas.microsoft.com/office/infopath/2007/PartnerControls"/>
    <xsd:element name="Review_x0020_Date" ma:index="10" nillable="true" ma:displayName="Review date" ma:indexed="true" ma:internalName="Review_x0020_Dat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5334094a-f9e0-4549-b89e-a630a0591e70}" ma:internalName="TaxCatchAll" ma:showField="CatchAllData" ma:web="ebd64cbd-6cf5-435c-bd4a-b8fc9bc14a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caf3ac-2de9-44d4-aa31-54302fceb5f7" xsi:nil="true"/>
    <lcf76f155ced4ddcb4097134ff3c332f xmlns="97cbd71b-bdc8-4711-b866-4d4c9922b16c">
      <Terms xmlns="http://schemas.microsoft.com/office/infopath/2007/PartnerControls"/>
    </lcf76f155ced4ddcb4097134ff3c332f>
    <Review_x0020_Date xmlns="97cbd71b-bdc8-4711-b866-4d4c9922b16c" xsi:nil="true"/>
  </documentManagement>
</p:properties>
</file>

<file path=customXml/itemProps1.xml><?xml version="1.0" encoding="utf-8"?>
<ds:datastoreItem xmlns:ds="http://schemas.openxmlformats.org/officeDocument/2006/customXml" ds:itemID="{1D7C3EA6-CB02-48A2-A928-A456A838F3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E4A92E-F526-48F9-AD77-41B27B62A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d64cbd-6cf5-435c-bd4a-b8fc9bc14ad4"/>
    <ds:schemaRef ds:uri="97cbd71b-bdc8-4711-b866-4d4c9922b16c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483460-1088-4D4C-8637-EE5D61FAA03D}">
  <ds:schemaRefs>
    <ds:schemaRef ds:uri="http://purl.org/dc/terms/"/>
    <ds:schemaRef ds:uri="http://schemas.microsoft.com/office/2006/metadata/properties"/>
    <ds:schemaRef ds:uri="365e6615-ec0f-43f1-92fb-84f6f5d7e6cc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8d45c5d-eb83-4a0f-9882-be93c3fdf8b9"/>
    <ds:schemaRef ds:uri="cccaf3ac-2de9-44d4-aa31-54302fceb5f7"/>
    <ds:schemaRef ds:uri="http://www.w3.org/XML/1998/namespace"/>
    <ds:schemaRef ds:uri="http://purl.org/dc/dcmitype/"/>
    <ds:schemaRef ds:uri="97cbd71b-bdc8-4711-b866-4d4c9922b1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53</vt:i4>
      </vt:variant>
    </vt:vector>
  </HeadingPairs>
  <TitlesOfParts>
    <vt:vector size="57" baseType="lpstr">
      <vt:lpstr>Front Sheet</vt:lpstr>
      <vt:lpstr>Spider Diagrams</vt:lpstr>
      <vt:lpstr>Overall Tables (Trust)</vt:lpstr>
      <vt:lpstr>Survey Trend tables (Trust)</vt:lpstr>
      <vt:lpstr>BATH_AND_NORTH_EAST_SOMERSET_SWINDON_AND_WILTSHIRE_STP</vt:lpstr>
      <vt:lpstr>BEDFORDSHIRE_LUTON_AND_MILTON_KEYNES_STP</vt:lpstr>
      <vt:lpstr>BIRMINGHAM_AND_SOLIHULL_STP</vt:lpstr>
      <vt:lpstr>BRISTOL_NORTH_SOMERSET_AND_SOUTH_GLOUCESTERSHIRE_STP</vt:lpstr>
      <vt:lpstr>BUCKINGHAMSHIRE_OXFORDSHIRE_AND_BERKSHIRE_WEST_STP</vt:lpstr>
      <vt:lpstr>CAMBRIDGESHIRE_AND_PETERBOROUGH_STP</vt:lpstr>
      <vt:lpstr>CHESHIRE_AND_MERSEYSIDE_STP</vt:lpstr>
      <vt:lpstr>CORNWALL_AND_THE_ISLES_OF_SCILLY_HEALTH_AND_SOCIAL_CARE_PARTNERSHIP_STP</vt:lpstr>
      <vt:lpstr>COVENTRY_AND_WARWICKSHIRE_STP</vt:lpstr>
      <vt:lpstr>CUMBRIA_AND_NORTH_EAST_STP</vt:lpstr>
      <vt:lpstr>DEVON_STP</vt:lpstr>
      <vt:lpstr>DORSET_STP</vt:lpstr>
      <vt:lpstr>EAST_LONDON_HEALTH_AND_CARE_PARTNERSHIP_STP</vt:lpstr>
      <vt:lpstr>East_Of_England</vt:lpstr>
      <vt:lpstr>GLOUCESTERSHIRE_STP</vt:lpstr>
      <vt:lpstr>Goals_and_performance</vt:lpstr>
      <vt:lpstr>GREATER_MANCHESTER_HEALTH_AND_SOCIAL_CARE_PARTNERSHIP_STP</vt:lpstr>
      <vt:lpstr>HAMPSHIRE_AND_THE_ISLE_OF_WIGHT_STP</vt:lpstr>
      <vt:lpstr>HEALTHIER_LANCASHIRE_AND_SOUTH_CUMBRIA</vt:lpstr>
      <vt:lpstr>HEREFORDSHIRE_AND_WORCESTERSHIRE_STP</vt:lpstr>
      <vt:lpstr>HERTFORDSHIRE_AND_WEST_ESSEX_STP</vt:lpstr>
      <vt:lpstr>HUMBER_COAST_AND_VALE_STP</vt:lpstr>
      <vt:lpstr>JOINED_UP_CARE_DERBYSHIRE_STP</vt:lpstr>
      <vt:lpstr>KENT_AND_MEDWAY_STP</vt:lpstr>
      <vt:lpstr>Learning_and_Innovation</vt:lpstr>
      <vt:lpstr>LEICESTER_LEICESTERSHIRE_AND_RUTLAND_STP</vt:lpstr>
      <vt:lpstr>LINCOLNSHIRE_STP</vt:lpstr>
      <vt:lpstr>London</vt:lpstr>
      <vt:lpstr>MID_AND_SOUTH_ESSEX_STP</vt:lpstr>
      <vt:lpstr>Midlands</vt:lpstr>
      <vt:lpstr>NORFOLK_AND_WAVENEY_HEALTH_AND_CARE_PARTNERSHIP_STP</vt:lpstr>
      <vt:lpstr>North_East_And_Yorkshire</vt:lpstr>
      <vt:lpstr>NORTH_LONDON_PARTNERS_IN_HEALTH_AND_CARE_STP</vt:lpstr>
      <vt:lpstr>North_West</vt:lpstr>
      <vt:lpstr>NORTH_WEST_LONDON_HEALTH_AND_CARE_PARTNERSHIP_STP</vt:lpstr>
      <vt:lpstr>NORTHAMPTONSHIRE_STP</vt:lpstr>
      <vt:lpstr>NOTTINGHAM_AND_NOTTINGHAMSHIRE_HEALTH_AND_CARE_STP</vt:lpstr>
      <vt:lpstr>OUR_HEALTHIER_SOUTH_EAST_LONDON_STP</vt:lpstr>
      <vt:lpstr>SHROPSHIRE_AND_TELFORD_AND_WREKIN_STP</vt:lpstr>
      <vt:lpstr>SOMERSET_STP</vt:lpstr>
      <vt:lpstr>South_East</vt:lpstr>
      <vt:lpstr>South_West</vt:lpstr>
      <vt:lpstr>SOUTH_WEST_LONDON_HEALTH_AND_CARE_PARTNERSHIP_STP</vt:lpstr>
      <vt:lpstr>SOUTH_YORKSHIRE_AND_BASSETLAW_STP</vt:lpstr>
      <vt:lpstr>STAFFORDSHIRE_AND_STOKE_ON_TRENT_STP</vt:lpstr>
      <vt:lpstr>SUFFOLK_AND_NORTH_EAST_ESSEX_STP</vt:lpstr>
      <vt:lpstr>Support_and_Compassion</vt:lpstr>
      <vt:lpstr>SURREY_HEARTLANDS_HEALTH_AND_CARE_PARTNERSHIP_STP</vt:lpstr>
      <vt:lpstr>SUSSEX_AND_EAST_SURREY_STP</vt:lpstr>
      <vt:lpstr>Team_Work</vt:lpstr>
      <vt:lpstr>THE_BLACK_COUNTRY_AND_WEST_BIRMINGHAM_STP</vt:lpstr>
      <vt:lpstr>Visions_and_Values</vt:lpstr>
      <vt:lpstr>WEST_YORKSHIRE_AND_HARROGATE_HEALTH_AND_CARE_PARTNERSHIP_STP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McCloskey, Adrian</dc:creator>
  <cp:keywords/>
  <dc:description/>
  <cp:lastModifiedBy>Louise Pramas</cp:lastModifiedBy>
  <cp:revision/>
  <dcterms:created xsi:type="dcterms:W3CDTF">2020-12-01T08:55:43Z</dcterms:created>
  <dcterms:modified xsi:type="dcterms:W3CDTF">2022-06-23T13:22:23Z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0x0101001DC6F7044E321F419C3AB79F8ED3457A</vt:lpwstr>
  </property>
  <property fmtid="{D5CDD505-2E9C-101B-9397-08002B2CF9AE}" pid="3" name="MediaServiceImageTags">
    <vt:lpwstr/>
  </property>
</Properties>
</file>