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6"/>
  <workbookPr defaultThemeVersion="166925"/>
  <mc:AlternateContent xmlns:mc="http://schemas.openxmlformats.org/markup-compatibility/2006">
    <mc:Choice Requires="x15">
      <x15ac:absPath xmlns:x15ac="http://schemas.microsoft.com/office/spreadsheetml/2010/11/ac" url="https://nhsengland.sharepoint.com/sites/BetterCareSupportTeam448/Shared Documents/Strategic Direction &amp; Integration/23-25/Allocations/"/>
    </mc:Choice>
  </mc:AlternateContent>
  <xr:revisionPtr revIDLastSave="0" documentId="8_{C7C07114-D7F8-41CD-9746-380761AE709A}" xr6:coauthVersionLast="47" xr6:coauthVersionMax="47" xr10:uidLastSave="{00000000-0000-0000-0000-000000000000}"/>
  <bookViews>
    <workbookView xWindow="-28920" yWindow="-90" windowWidth="29040" windowHeight="15840" firstSheet="1" activeTab="1" xr2:uid="{D93D27DF-BF88-4DA3-A55D-56344232187D}"/>
  </bookViews>
  <sheets>
    <sheet name="Notes" sheetId="13" r:id="rId1"/>
    <sheet name="BCF allocations"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4" l="1"/>
  <c r="H8" i="4" s="1"/>
  <c r="G9" i="4"/>
  <c r="H9" i="4" s="1"/>
  <c r="U31" i="4" s="1"/>
  <c r="G10" i="4"/>
  <c r="H10" i="4" s="1"/>
  <c r="U32" i="4" s="1"/>
  <c r="G11" i="4"/>
  <c r="H11" i="4" s="1"/>
  <c r="U33" i="4" s="1"/>
  <c r="G12" i="4"/>
  <c r="H12" i="4" s="1"/>
  <c r="U163" i="4" s="1"/>
  <c r="G13" i="4"/>
  <c r="H13" i="4" s="1"/>
  <c r="U164" i="4" s="1"/>
  <c r="G14" i="4"/>
  <c r="H14" i="4" s="1"/>
  <c r="U7" i="4" s="1"/>
  <c r="G15" i="4"/>
  <c r="T8" i="4" s="1"/>
  <c r="H15" i="4"/>
  <c r="U8" i="4" s="1"/>
  <c r="G16" i="4"/>
  <c r="H16" i="4" s="1"/>
  <c r="U101" i="4" s="1"/>
  <c r="G17" i="4"/>
  <c r="H17" i="4"/>
  <c r="U102" i="4" s="1"/>
  <c r="G18" i="4"/>
  <c r="H18" i="4" s="1"/>
  <c r="U103" i="4" s="1"/>
  <c r="G19" i="4"/>
  <c r="H19" i="4"/>
  <c r="U104" i="4" s="1"/>
  <c r="G20" i="4"/>
  <c r="H20" i="4" s="1"/>
  <c r="U105" i="4" s="1"/>
  <c r="G21" i="4"/>
  <c r="T43" i="4" s="1"/>
  <c r="G22" i="4"/>
  <c r="H22" i="4" s="1"/>
  <c r="U51" i="4" s="1"/>
  <c r="G23" i="4"/>
  <c r="H23" i="4" s="1"/>
  <c r="U52" i="4" s="1"/>
  <c r="G24" i="4"/>
  <c r="H24" i="4" s="1"/>
  <c r="U127" i="4" s="1"/>
  <c r="G25" i="4"/>
  <c r="T17" i="4" s="1"/>
  <c r="G26" i="4"/>
  <c r="H26" i="4"/>
  <c r="U89" i="4" s="1"/>
  <c r="G27" i="4"/>
  <c r="T79" i="4" s="1"/>
  <c r="G28" i="4"/>
  <c r="H28" i="4" s="1"/>
  <c r="U107" i="4" s="1"/>
  <c r="G29" i="4"/>
  <c r="T143" i="4" s="1"/>
  <c r="G30" i="4"/>
  <c r="H30" i="4" s="1"/>
  <c r="U144" i="4" s="1"/>
  <c r="G31" i="4"/>
  <c r="T145" i="4" s="1"/>
  <c r="G32" i="4"/>
  <c r="H32" i="4" s="1"/>
  <c r="U47" i="4" s="1"/>
  <c r="G33" i="4"/>
  <c r="H33" i="4" s="1"/>
  <c r="U48" i="4" s="1"/>
  <c r="G34" i="4"/>
  <c r="H34" i="4" s="1"/>
  <c r="U108" i="4" s="1"/>
  <c r="G35" i="4"/>
  <c r="H35" i="4" s="1"/>
  <c r="U140" i="4" s="1"/>
  <c r="G36" i="4"/>
  <c r="H36" i="4" s="1"/>
  <c r="U22" i="4" s="1"/>
  <c r="G37" i="4"/>
  <c r="H37" i="4" s="1"/>
  <c r="U19" i="4" s="1"/>
  <c r="G38" i="4"/>
  <c r="T20" i="4" s="1"/>
  <c r="G39" i="4"/>
  <c r="H39" i="4" s="1"/>
  <c r="U60" i="4" s="1"/>
  <c r="G40" i="4"/>
  <c r="H40" i="4" s="1"/>
  <c r="U81" i="4" s="1"/>
  <c r="G41" i="4"/>
  <c r="T131" i="4" s="1"/>
  <c r="G42" i="4"/>
  <c r="H42" i="4"/>
  <c r="U132" i="4" s="1"/>
  <c r="G43" i="4"/>
  <c r="T82" i="4" s="1"/>
  <c r="G44" i="4"/>
  <c r="H44" i="4" s="1"/>
  <c r="U83" i="4" s="1"/>
  <c r="G45" i="4"/>
  <c r="T133" i="4" s="1"/>
  <c r="G46" i="4"/>
  <c r="H46" i="4" s="1"/>
  <c r="U23" i="4" s="1"/>
  <c r="G47" i="4"/>
  <c r="H47" i="4" s="1"/>
  <c r="U86" i="4" s="1"/>
  <c r="G48" i="4"/>
  <c r="H48" i="4" s="1"/>
  <c r="U114" i="4" s="1"/>
  <c r="G49" i="4"/>
  <c r="T115" i="4" s="1"/>
  <c r="G50" i="4"/>
  <c r="H50" i="4" s="1"/>
  <c r="U116" i="4" s="1"/>
  <c r="G51" i="4"/>
  <c r="H51" i="4"/>
  <c r="U34" i="4" s="1"/>
  <c r="G52" i="4"/>
  <c r="H52" i="4" s="1"/>
  <c r="U165" i="4" s="1"/>
  <c r="G53" i="4"/>
  <c r="H53" i="4" s="1"/>
  <c r="U166" i="4" s="1"/>
  <c r="G54" i="4"/>
  <c r="H54" i="4" s="1"/>
  <c r="U90" i="4" s="1"/>
  <c r="G55" i="4"/>
  <c r="T129" i="4" s="1"/>
  <c r="G56" i="4"/>
  <c r="H56" i="4" s="1"/>
  <c r="U130" i="4" s="1"/>
  <c r="G57" i="4"/>
  <c r="T109" i="4" s="1"/>
  <c r="G58" i="4"/>
  <c r="H58" i="4"/>
  <c r="G59" i="4"/>
  <c r="H59" i="4" s="1"/>
  <c r="U25" i="4" s="1"/>
  <c r="G60" i="4"/>
  <c r="H60" i="4" s="1"/>
  <c r="U35" i="4" s="1"/>
  <c r="G61" i="4"/>
  <c r="T146" i="4" s="1"/>
  <c r="H61" i="4"/>
  <c r="U146" i="4" s="1"/>
  <c r="G62" i="4"/>
  <c r="H62" i="4" s="1"/>
  <c r="U147" i="4" s="1"/>
  <c r="G63" i="4"/>
  <c r="T111" i="4" s="1"/>
  <c r="G64" i="4"/>
  <c r="H64" i="4" s="1"/>
  <c r="U112" i="4" s="1"/>
  <c r="G65" i="4"/>
  <c r="T91" i="4" s="1"/>
  <c r="G66" i="4"/>
  <c r="H66" i="4" s="1"/>
  <c r="U92" i="4" s="1"/>
  <c r="G67" i="4"/>
  <c r="T93" i="4" s="1"/>
  <c r="H67" i="4"/>
  <c r="U93" i="4" s="1"/>
  <c r="G68" i="4"/>
  <c r="H68" i="4" s="1"/>
  <c r="U94" i="4" s="1"/>
  <c r="G69" i="4"/>
  <c r="T95" i="4" s="1"/>
  <c r="G70" i="4"/>
  <c r="T96" i="4" s="1"/>
  <c r="G71" i="4"/>
  <c r="T97" i="4" s="1"/>
  <c r="G72" i="4"/>
  <c r="H72" i="4" s="1"/>
  <c r="U98" i="4" s="1"/>
  <c r="G73" i="4"/>
  <c r="T99" i="4" s="1"/>
  <c r="G74" i="4"/>
  <c r="H74" i="4" s="1"/>
  <c r="U100" i="4" s="1"/>
  <c r="G75" i="4"/>
  <c r="T167" i="4" s="1"/>
  <c r="G76" i="4"/>
  <c r="H76" i="4" s="1"/>
  <c r="U168" i="4" s="1"/>
  <c r="G77" i="4"/>
  <c r="T169" i="4" s="1"/>
  <c r="G78" i="4"/>
  <c r="H78" i="4"/>
  <c r="G79" i="4"/>
  <c r="T171" i="4" s="1"/>
  <c r="H79" i="4"/>
  <c r="U171" i="4" s="1"/>
  <c r="G80" i="4"/>
  <c r="H80" i="4" s="1"/>
  <c r="U13" i="4" s="1"/>
  <c r="G81" i="4"/>
  <c r="H81" i="4" s="1"/>
  <c r="U14" i="4" s="1"/>
  <c r="G82" i="4"/>
  <c r="H82" i="4"/>
  <c r="G83" i="4"/>
  <c r="H83" i="4" s="1"/>
  <c r="U16" i="4" s="1"/>
  <c r="G84" i="4"/>
  <c r="H84" i="4" s="1"/>
  <c r="U38" i="4" s="1"/>
  <c r="G85" i="4"/>
  <c r="T39" i="4" s="1"/>
  <c r="G86" i="4"/>
  <c r="H86" i="4" s="1"/>
  <c r="U40" i="4" s="1"/>
  <c r="G87" i="4"/>
  <c r="H87" i="4"/>
  <c r="U41" i="4" s="1"/>
  <c r="G88" i="4"/>
  <c r="H88" i="4" s="1"/>
  <c r="U27" i="4" s="1"/>
  <c r="AB14" i="4" s="1"/>
  <c r="G89" i="4"/>
  <c r="H89" i="4" s="1"/>
  <c r="U160" i="4" s="1"/>
  <c r="G90" i="4"/>
  <c r="H90" i="4"/>
  <c r="U136" i="4" s="1"/>
  <c r="G91" i="4"/>
  <c r="T137" i="4" s="1"/>
  <c r="H91" i="4"/>
  <c r="U137" i="4" s="1"/>
  <c r="G92" i="4"/>
  <c r="H92" i="4" s="1"/>
  <c r="U28" i="4" s="1"/>
  <c r="G93" i="4"/>
  <c r="T138" i="4" s="1"/>
  <c r="H93" i="4"/>
  <c r="U138" i="4" s="1"/>
  <c r="G94" i="4"/>
  <c r="H94" i="4" s="1"/>
  <c r="U139" i="4" s="1"/>
  <c r="G95" i="4"/>
  <c r="T155" i="4" s="1"/>
  <c r="G96" i="4"/>
  <c r="H96" i="4" s="1"/>
  <c r="U156" i="4" s="1"/>
  <c r="G97" i="4"/>
  <c r="T157" i="4" s="1"/>
  <c r="H97" i="4"/>
  <c r="U157" i="4" s="1"/>
  <c r="G98" i="4"/>
  <c r="T158" i="4" s="1"/>
  <c r="G99" i="4"/>
  <c r="T159" i="4" s="1"/>
  <c r="H99" i="4"/>
  <c r="U159" i="4" s="1"/>
  <c r="G100" i="4"/>
  <c r="H100" i="4" s="1"/>
  <c r="U42" i="4" s="1"/>
  <c r="G101" i="4"/>
  <c r="H101" i="4"/>
  <c r="U64" i="4" s="1"/>
  <c r="G102" i="4"/>
  <c r="H102" i="4"/>
  <c r="U65" i="4" s="1"/>
  <c r="G103" i="4"/>
  <c r="H103" i="4" s="1"/>
  <c r="U72" i="4" s="1"/>
  <c r="G104" i="4"/>
  <c r="H104" i="4" s="1"/>
  <c r="U54" i="4" s="1"/>
  <c r="G105" i="4"/>
  <c r="H105" i="4"/>
  <c r="U118" i="4" s="1"/>
  <c r="G106" i="4"/>
  <c r="H106" i="4"/>
  <c r="U55" i="4" s="1"/>
  <c r="G107" i="4"/>
  <c r="T73" i="4" s="1"/>
  <c r="G108" i="4"/>
  <c r="H108" i="4" s="1"/>
  <c r="U148" i="4" s="1"/>
  <c r="G109" i="4"/>
  <c r="T119" i="4" s="1"/>
  <c r="G110" i="4"/>
  <c r="H110" i="4"/>
  <c r="G111" i="4"/>
  <c r="T56" i="4" s="1"/>
  <c r="G112" i="4"/>
  <c r="H112" i="4" s="1"/>
  <c r="U66" i="4" s="1"/>
  <c r="G113" i="4"/>
  <c r="H113" i="4"/>
  <c r="U120" i="4" s="1"/>
  <c r="G114" i="4"/>
  <c r="H114" i="4" s="1"/>
  <c r="U75" i="4" s="1"/>
  <c r="G115" i="4"/>
  <c r="T121" i="4" s="1"/>
  <c r="H115" i="4"/>
  <c r="U121" i="4" s="1"/>
  <c r="G116" i="4"/>
  <c r="H116" i="4" s="1"/>
  <c r="U67" i="4" s="1"/>
  <c r="G117" i="4"/>
  <c r="H117" i="4" s="1"/>
  <c r="U122" i="4" s="1"/>
  <c r="G118" i="4"/>
  <c r="H118" i="4" s="1"/>
  <c r="U123" i="4" s="1"/>
  <c r="G119" i="4"/>
  <c r="H119" i="4" s="1"/>
  <c r="U76" i="4" s="1"/>
  <c r="G120" i="4"/>
  <c r="H120" i="4" s="1"/>
  <c r="U124" i="4" s="1"/>
  <c r="G121" i="4"/>
  <c r="T149" i="4" s="1"/>
  <c r="G122" i="4"/>
  <c r="H122" i="4" s="1"/>
  <c r="U57" i="4" s="1"/>
  <c r="G123" i="4"/>
  <c r="H123" i="4" s="1"/>
  <c r="U58" i="4" s="1"/>
  <c r="G124" i="4"/>
  <c r="H124" i="4" s="1"/>
  <c r="U150" i="4" s="1"/>
  <c r="G125" i="4"/>
  <c r="T68" i="4" s="1"/>
  <c r="H125" i="4"/>
  <c r="U68" i="4" s="1"/>
  <c r="G126" i="4"/>
  <c r="H126" i="4" s="1"/>
  <c r="U69" i="4" s="1"/>
  <c r="G127" i="4"/>
  <c r="T151" i="4" s="1"/>
  <c r="G128" i="4"/>
  <c r="H128" i="4" s="1"/>
  <c r="U59" i="4" s="1"/>
  <c r="G129" i="4"/>
  <c r="H129" i="4" s="1"/>
  <c r="U152" i="4" s="1"/>
  <c r="G130" i="4"/>
  <c r="H130" i="4" s="1"/>
  <c r="U70" i="4" s="1"/>
  <c r="G131" i="4"/>
  <c r="T71" i="4" s="1"/>
  <c r="H131" i="4"/>
  <c r="U71" i="4" s="1"/>
  <c r="G132" i="4"/>
  <c r="H132" i="4" s="1"/>
  <c r="U153" i="4" s="1"/>
  <c r="G133" i="4"/>
  <c r="T125" i="4" s="1"/>
  <c r="G134" i="4"/>
  <c r="T134" i="4" s="1"/>
  <c r="G135" i="4"/>
  <c r="T141" i="4" s="1"/>
  <c r="G136" i="4"/>
  <c r="H136" i="4" s="1"/>
  <c r="G137" i="4"/>
  <c r="T49" i="4" s="1"/>
  <c r="H137" i="4"/>
  <c r="U49" i="4" s="1"/>
  <c r="G138" i="4"/>
  <c r="H138" i="4" s="1"/>
  <c r="U87" i="4" s="1"/>
  <c r="G139" i="4"/>
  <c r="T45" i="4" s="1"/>
  <c r="G140" i="4"/>
  <c r="H140" i="4" s="1"/>
  <c r="U113" i="4" s="1"/>
  <c r="AB47" i="4" s="1"/>
  <c r="G141" i="4"/>
  <c r="T117" i="4" s="1"/>
  <c r="G142" i="4"/>
  <c r="H142" i="4"/>
  <c r="G143" i="4"/>
  <c r="T61" i="4" s="1"/>
  <c r="H143" i="4"/>
  <c r="U61" i="4" s="1"/>
  <c r="G144" i="4"/>
  <c r="H144" i="4" s="1"/>
  <c r="U12" i="4" s="1"/>
  <c r="G145" i="4"/>
  <c r="T53" i="4" s="1"/>
  <c r="G146" i="4"/>
  <c r="H146" i="4" s="1"/>
  <c r="U50" i="4" s="1"/>
  <c r="AB19" i="4" s="1"/>
  <c r="G147" i="4"/>
  <c r="T77" i="4" s="1"/>
  <c r="H147" i="4"/>
  <c r="U77" i="4" s="1"/>
  <c r="G148" i="4"/>
  <c r="H148" i="4" s="1"/>
  <c r="G149" i="4"/>
  <c r="H149" i="4" s="1"/>
  <c r="U128" i="4" s="1"/>
  <c r="G150" i="4"/>
  <c r="H150" i="4" s="1"/>
  <c r="G151" i="4"/>
  <c r="H151" i="4"/>
  <c r="U126" i="4" s="1"/>
  <c r="AB48" i="4" s="1"/>
  <c r="G152" i="4"/>
  <c r="H152" i="4" s="1"/>
  <c r="U80" i="4" s="1"/>
  <c r="G153" i="4"/>
  <c r="T46" i="4" s="1"/>
  <c r="G154" i="4"/>
  <c r="H154" i="4"/>
  <c r="G155" i="4"/>
  <c r="T161" i="4" s="1"/>
  <c r="H155" i="4"/>
  <c r="U161" i="4" s="1"/>
  <c r="G156" i="4"/>
  <c r="H156" i="4" s="1"/>
  <c r="U88" i="4" s="1"/>
  <c r="G157" i="4"/>
  <c r="T18" i="4" s="1"/>
  <c r="G158" i="4"/>
  <c r="H158" i="4" s="1"/>
  <c r="G159" i="4"/>
  <c r="H159" i="4" s="1"/>
  <c r="D8" i="4"/>
  <c r="E8" i="4" s="1"/>
  <c r="D9" i="4"/>
  <c r="E9" i="4" s="1"/>
  <c r="R31" i="4" s="1"/>
  <c r="D10" i="4"/>
  <c r="Q32" i="4" s="1"/>
  <c r="D11" i="4"/>
  <c r="E11" i="4" s="1"/>
  <c r="R33" i="4" s="1"/>
  <c r="D12" i="4"/>
  <c r="E12" i="4" s="1"/>
  <c r="R163" i="4" s="1"/>
  <c r="D13" i="4"/>
  <c r="E13" i="4" s="1"/>
  <c r="R164" i="4" s="1"/>
  <c r="D14" i="4"/>
  <c r="E14" i="4"/>
  <c r="D15" i="4"/>
  <c r="E15" i="4"/>
  <c r="R8" i="4" s="1"/>
  <c r="D16" i="4"/>
  <c r="E16" i="4" s="1"/>
  <c r="R101" i="4" s="1"/>
  <c r="D17" i="4"/>
  <c r="E17" i="4" s="1"/>
  <c r="R102" i="4" s="1"/>
  <c r="D18" i="4"/>
  <c r="E18" i="4" s="1"/>
  <c r="R103" i="4" s="1"/>
  <c r="D19" i="4"/>
  <c r="Q104" i="4" s="1"/>
  <c r="E19" i="4"/>
  <c r="D20" i="4"/>
  <c r="E20" i="4" s="1"/>
  <c r="R105" i="4" s="1"/>
  <c r="D21" i="4"/>
  <c r="E21" i="4" s="1"/>
  <c r="R43" i="4" s="1"/>
  <c r="D22" i="4"/>
  <c r="E22" i="4" s="1"/>
  <c r="R51" i="4" s="1"/>
  <c r="D23" i="4"/>
  <c r="Q52" i="4" s="1"/>
  <c r="D24" i="4"/>
  <c r="E24" i="4" s="1"/>
  <c r="R127" i="4" s="1"/>
  <c r="D25" i="4"/>
  <c r="E25" i="4" s="1"/>
  <c r="R17" i="4" s="1"/>
  <c r="D26" i="4"/>
  <c r="E26" i="4"/>
  <c r="D27" i="4"/>
  <c r="Q79" i="4" s="1"/>
  <c r="D28" i="4"/>
  <c r="E28" i="4" s="1"/>
  <c r="R107" i="4" s="1"/>
  <c r="D29" i="4"/>
  <c r="E29" i="4" s="1"/>
  <c r="R143" i="4" s="1"/>
  <c r="D30" i="4"/>
  <c r="E30" i="4"/>
  <c r="D31" i="4"/>
  <c r="Q145" i="4" s="1"/>
  <c r="E31" i="4"/>
  <c r="R145" i="4" s="1"/>
  <c r="D32" i="4"/>
  <c r="E32" i="4" s="1"/>
  <c r="R47" i="4" s="1"/>
  <c r="D33" i="4"/>
  <c r="E33" i="4" s="1"/>
  <c r="R48" i="4" s="1"/>
  <c r="D34" i="4"/>
  <c r="E34" i="4" s="1"/>
  <c r="R108" i="4" s="1"/>
  <c r="D35" i="4"/>
  <c r="Q140" i="4" s="1"/>
  <c r="D36" i="4"/>
  <c r="E36" i="4" s="1"/>
  <c r="R22" i="4" s="1"/>
  <c r="D37" i="4"/>
  <c r="E37" i="4" s="1"/>
  <c r="R19" i="4" s="1"/>
  <c r="D38" i="4"/>
  <c r="E38" i="4" s="1"/>
  <c r="R20" i="4" s="1"/>
  <c r="D39" i="4"/>
  <c r="Q60" i="4" s="1"/>
  <c r="D40" i="4"/>
  <c r="E40" i="4" s="1"/>
  <c r="R81" i="4" s="1"/>
  <c r="D41" i="4"/>
  <c r="E41" i="4" s="1"/>
  <c r="R131" i="4" s="1"/>
  <c r="D42" i="4"/>
  <c r="Q132" i="4" s="1"/>
  <c r="D43" i="4"/>
  <c r="Q82" i="4" s="1"/>
  <c r="D44" i="4"/>
  <c r="E44" i="4" s="1"/>
  <c r="R83" i="4" s="1"/>
  <c r="D45" i="4"/>
  <c r="E45" i="4" s="1"/>
  <c r="R133" i="4" s="1"/>
  <c r="D46" i="4"/>
  <c r="E46" i="4"/>
  <c r="D47" i="4"/>
  <c r="Q86" i="4" s="1"/>
  <c r="E47" i="4"/>
  <c r="R86" i="4" s="1"/>
  <c r="D48" i="4"/>
  <c r="E48" i="4" s="1"/>
  <c r="R114" i="4" s="1"/>
  <c r="D49" i="4"/>
  <c r="E49" i="4" s="1"/>
  <c r="R115" i="4" s="1"/>
  <c r="D50" i="4"/>
  <c r="E50" i="4" s="1"/>
  <c r="R116" i="4" s="1"/>
  <c r="D51" i="4"/>
  <c r="E51" i="4"/>
  <c r="R34" i="4" s="1"/>
  <c r="D52" i="4"/>
  <c r="E52" i="4" s="1"/>
  <c r="R165" i="4" s="1"/>
  <c r="D53" i="4"/>
  <c r="E53" i="4" s="1"/>
  <c r="R166" i="4" s="1"/>
  <c r="D54" i="4"/>
  <c r="E54" i="4" s="1"/>
  <c r="R90" i="4" s="1"/>
  <c r="D55" i="4"/>
  <c r="E55" i="4" s="1"/>
  <c r="R129" i="4" s="1"/>
  <c r="D56" i="4"/>
  <c r="E56" i="4" s="1"/>
  <c r="R130" i="4" s="1"/>
  <c r="D57" i="4"/>
  <c r="E57" i="4" s="1"/>
  <c r="R109" i="4" s="1"/>
  <c r="D58" i="4"/>
  <c r="Q24" i="4" s="1"/>
  <c r="E58" i="4"/>
  <c r="R24" i="4" s="1"/>
  <c r="D59" i="4"/>
  <c r="E59" i="4" s="1"/>
  <c r="R25" i="4" s="1"/>
  <c r="D60" i="4"/>
  <c r="E60" i="4" s="1"/>
  <c r="R35" i="4" s="1"/>
  <c r="D61" i="4"/>
  <c r="E61" i="4" s="1"/>
  <c r="R146" i="4" s="1"/>
  <c r="D62" i="4"/>
  <c r="E62" i="4"/>
  <c r="D63" i="4"/>
  <c r="Q111" i="4" s="1"/>
  <c r="E63" i="4"/>
  <c r="R111" i="4" s="1"/>
  <c r="D64" i="4"/>
  <c r="E64" i="4" s="1"/>
  <c r="R112" i="4" s="1"/>
  <c r="D65" i="4"/>
  <c r="E65" i="4" s="1"/>
  <c r="R91" i="4" s="1"/>
  <c r="D66" i="4"/>
  <c r="E66" i="4" s="1"/>
  <c r="R92" i="4" s="1"/>
  <c r="D67" i="4"/>
  <c r="E67" i="4" s="1"/>
  <c r="R93" i="4" s="1"/>
  <c r="D68" i="4"/>
  <c r="E68" i="4" s="1"/>
  <c r="R94" i="4" s="1"/>
  <c r="D69" i="4"/>
  <c r="E69" i="4" s="1"/>
  <c r="R95" i="4" s="1"/>
  <c r="D70" i="4"/>
  <c r="E70" i="4" s="1"/>
  <c r="R96" i="4" s="1"/>
  <c r="D71" i="4"/>
  <c r="E71" i="4" s="1"/>
  <c r="R97" i="4" s="1"/>
  <c r="D72" i="4"/>
  <c r="E72" i="4" s="1"/>
  <c r="R98" i="4" s="1"/>
  <c r="D73" i="4"/>
  <c r="E73" i="4" s="1"/>
  <c r="R99" i="4" s="1"/>
  <c r="D74" i="4"/>
  <c r="Q100" i="4" s="1"/>
  <c r="D75" i="4"/>
  <c r="Q167" i="4" s="1"/>
  <c r="D76" i="4"/>
  <c r="E76" i="4" s="1"/>
  <c r="R168" i="4" s="1"/>
  <c r="D77" i="4"/>
  <c r="E77" i="4" s="1"/>
  <c r="R169" i="4" s="1"/>
  <c r="D78" i="4"/>
  <c r="E78" i="4"/>
  <c r="D79" i="4"/>
  <c r="Q171" i="4" s="1"/>
  <c r="E79" i="4"/>
  <c r="R171" i="4" s="1"/>
  <c r="D80" i="4"/>
  <c r="E80" i="4" s="1"/>
  <c r="R13" i="4" s="1"/>
  <c r="D81" i="4"/>
  <c r="E81" i="4" s="1"/>
  <c r="R14" i="4" s="1"/>
  <c r="D82" i="4"/>
  <c r="E82" i="4" s="1"/>
  <c r="R15" i="4" s="1"/>
  <c r="D83" i="4"/>
  <c r="Q16" i="4" s="1"/>
  <c r="E83" i="4"/>
  <c r="D84" i="4"/>
  <c r="E84" i="4" s="1"/>
  <c r="R38" i="4" s="1"/>
  <c r="D85" i="4"/>
  <c r="E85" i="4" s="1"/>
  <c r="R39" i="4" s="1"/>
  <c r="D86" i="4"/>
  <c r="E86" i="4" s="1"/>
  <c r="R40" i="4" s="1"/>
  <c r="D87" i="4"/>
  <c r="E87" i="4" s="1"/>
  <c r="R41" i="4" s="1"/>
  <c r="D88" i="4"/>
  <c r="E88" i="4" s="1"/>
  <c r="R27" i="4" s="1"/>
  <c r="D89" i="4"/>
  <c r="E89" i="4" s="1"/>
  <c r="R160" i="4" s="1"/>
  <c r="D90" i="4"/>
  <c r="E90" i="4"/>
  <c r="R136" i="4" s="1"/>
  <c r="D91" i="4"/>
  <c r="E91" i="4" s="1"/>
  <c r="R137" i="4" s="1"/>
  <c r="D92" i="4"/>
  <c r="E92" i="4" s="1"/>
  <c r="R28" i="4" s="1"/>
  <c r="D93" i="4"/>
  <c r="E93" i="4" s="1"/>
  <c r="R138" i="4" s="1"/>
  <c r="D94" i="4"/>
  <c r="E94" i="4"/>
  <c r="D95" i="4"/>
  <c r="Q155" i="4" s="1"/>
  <c r="E95" i="4"/>
  <c r="R155" i="4" s="1"/>
  <c r="D96" i="4"/>
  <c r="E96" i="4" s="1"/>
  <c r="R156" i="4" s="1"/>
  <c r="D97" i="4"/>
  <c r="E97" i="4" s="1"/>
  <c r="R157" i="4" s="1"/>
  <c r="D98" i="4"/>
  <c r="E98" i="4" s="1"/>
  <c r="R158" i="4" s="1"/>
  <c r="D99" i="4"/>
  <c r="Q159" i="4" s="1"/>
  <c r="D100" i="4"/>
  <c r="E100" i="4" s="1"/>
  <c r="R42" i="4" s="1"/>
  <c r="D101" i="4"/>
  <c r="E101" i="4" s="1"/>
  <c r="R64" i="4" s="1"/>
  <c r="D102" i="4"/>
  <c r="E102" i="4" s="1"/>
  <c r="R65" i="4" s="1"/>
  <c r="D103" i="4"/>
  <c r="Q72" i="4" s="1"/>
  <c r="D104" i="4"/>
  <c r="E104" i="4" s="1"/>
  <c r="R54" i="4" s="1"/>
  <c r="D105" i="4"/>
  <c r="E105" i="4" s="1"/>
  <c r="R118" i="4" s="1"/>
  <c r="D106" i="4"/>
  <c r="E106" i="4" s="1"/>
  <c r="R55" i="4" s="1"/>
  <c r="D107" i="4"/>
  <c r="E107" i="4" s="1"/>
  <c r="R73" i="4" s="1"/>
  <c r="D108" i="4"/>
  <c r="E108" i="4" s="1"/>
  <c r="R148" i="4" s="1"/>
  <c r="D109" i="4"/>
  <c r="E109" i="4" s="1"/>
  <c r="R119" i="4" s="1"/>
  <c r="D110" i="4"/>
  <c r="E110" i="4"/>
  <c r="D111" i="4"/>
  <c r="Q56" i="4" s="1"/>
  <c r="E111" i="4"/>
  <c r="R56" i="4" s="1"/>
  <c r="D112" i="4"/>
  <c r="E112" i="4" s="1"/>
  <c r="R66" i="4" s="1"/>
  <c r="D113" i="4"/>
  <c r="E113" i="4" s="1"/>
  <c r="R120" i="4" s="1"/>
  <c r="D114" i="4"/>
  <c r="E114" i="4" s="1"/>
  <c r="R75" i="4" s="1"/>
  <c r="D115" i="4"/>
  <c r="E115" i="4"/>
  <c r="R121" i="4" s="1"/>
  <c r="D116" i="4"/>
  <c r="E116" i="4" s="1"/>
  <c r="R67" i="4" s="1"/>
  <c r="D117" i="4"/>
  <c r="E117" i="4" s="1"/>
  <c r="R122" i="4" s="1"/>
  <c r="D118" i="4"/>
  <c r="E118" i="4" s="1"/>
  <c r="R123" i="4" s="1"/>
  <c r="D119" i="4"/>
  <c r="Q76" i="4" s="1"/>
  <c r="D120" i="4"/>
  <c r="E120" i="4" s="1"/>
  <c r="R124" i="4" s="1"/>
  <c r="D121" i="4"/>
  <c r="E121" i="4" s="1"/>
  <c r="R149" i="4" s="1"/>
  <c r="D122" i="4"/>
  <c r="Q57" i="4" s="1"/>
  <c r="E122" i="4"/>
  <c r="R57" i="4" s="1"/>
  <c r="D123" i="4"/>
  <c r="Q58" i="4" s="1"/>
  <c r="D124" i="4"/>
  <c r="E124" i="4" s="1"/>
  <c r="R150" i="4" s="1"/>
  <c r="D125" i="4"/>
  <c r="E125" i="4" s="1"/>
  <c r="R68" i="4" s="1"/>
  <c r="D126" i="4"/>
  <c r="E126" i="4"/>
  <c r="D127" i="4"/>
  <c r="Q151" i="4" s="1"/>
  <c r="D128" i="4"/>
  <c r="E128" i="4" s="1"/>
  <c r="R59" i="4" s="1"/>
  <c r="D129" i="4"/>
  <c r="E129" i="4" s="1"/>
  <c r="R152" i="4" s="1"/>
  <c r="D130" i="4"/>
  <c r="E130" i="4" s="1"/>
  <c r="R70" i="4" s="1"/>
  <c r="D131" i="4"/>
  <c r="Q71" i="4" s="1"/>
  <c r="D132" i="4"/>
  <c r="E132" i="4" s="1"/>
  <c r="R153" i="4" s="1"/>
  <c r="D133" i="4"/>
  <c r="E133" i="4" s="1"/>
  <c r="R125" i="4" s="1"/>
  <c r="D134" i="4"/>
  <c r="E134" i="4" s="1"/>
  <c r="D135" i="4"/>
  <c r="E135" i="4" s="1"/>
  <c r="R141" i="4" s="1"/>
  <c r="D136" i="4"/>
  <c r="E136" i="4" s="1"/>
  <c r="R44" i="4" s="1"/>
  <c r="D137" i="4"/>
  <c r="E137" i="4" s="1"/>
  <c r="R49" i="4" s="1"/>
  <c r="D138" i="4"/>
  <c r="Q87" i="4" s="1"/>
  <c r="D139" i="4"/>
  <c r="Q62" i="4" s="1"/>
  <c r="D140" i="4"/>
  <c r="E140" i="4" s="1"/>
  <c r="R113" i="4" s="1"/>
  <c r="Z47" i="4" s="1"/>
  <c r="D141" i="4"/>
  <c r="E141" i="4" s="1"/>
  <c r="D142" i="4"/>
  <c r="E142" i="4"/>
  <c r="D143" i="4"/>
  <c r="E143" i="4"/>
  <c r="R61" i="4" s="1"/>
  <c r="D144" i="4"/>
  <c r="E144" i="4" s="1"/>
  <c r="R12" i="4" s="1"/>
  <c r="D145" i="4"/>
  <c r="E145" i="4" s="1"/>
  <c r="R53" i="4" s="1"/>
  <c r="D146" i="4"/>
  <c r="E146" i="4" s="1"/>
  <c r="R50" i="4" s="1"/>
  <c r="Z19" i="4" s="1"/>
  <c r="D147" i="4"/>
  <c r="E147" i="4"/>
  <c r="R77" i="4" s="1"/>
  <c r="D148" i="4"/>
  <c r="E148" i="4" s="1"/>
  <c r="D149" i="4"/>
  <c r="E149" i="4" s="1"/>
  <c r="R128" i="4" s="1"/>
  <c r="D150" i="4"/>
  <c r="E150" i="4" s="1"/>
  <c r="D151" i="4"/>
  <c r="Q126" i="4" s="1"/>
  <c r="Y48" i="4" s="1"/>
  <c r="D152" i="4"/>
  <c r="E152" i="4" s="1"/>
  <c r="R80" i="4" s="1"/>
  <c r="D153" i="4"/>
  <c r="E153" i="4" s="1"/>
  <c r="D154" i="4"/>
  <c r="Q85" i="4" s="1"/>
  <c r="E154" i="4"/>
  <c r="R85" i="4" s="1"/>
  <c r="D155" i="4"/>
  <c r="E155" i="4" s="1"/>
  <c r="R161" i="4" s="1"/>
  <c r="D156" i="4"/>
  <c r="E156" i="4" s="1"/>
  <c r="R88" i="4" s="1"/>
  <c r="D157" i="4"/>
  <c r="E157" i="4" s="1"/>
  <c r="R18" i="4" s="1"/>
  <c r="D158" i="4"/>
  <c r="E158" i="4"/>
  <c r="D159" i="4"/>
  <c r="Q37" i="4" s="1"/>
  <c r="G7" i="4"/>
  <c r="H7" i="4" s="1"/>
  <c r="D7" i="4"/>
  <c r="E7" i="4" s="1"/>
  <c r="R29" i="4" s="1"/>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S53" i="4"/>
  <c r="S54" i="4"/>
  <c r="S55" i="4"/>
  <c r="S56" i="4"/>
  <c r="S57" i="4"/>
  <c r="S58" i="4"/>
  <c r="S59" i="4"/>
  <c r="S60" i="4"/>
  <c r="S61" i="4"/>
  <c r="S62" i="4"/>
  <c r="S63" i="4"/>
  <c r="S64" i="4"/>
  <c r="S65" i="4"/>
  <c r="S66" i="4"/>
  <c r="S67" i="4"/>
  <c r="S68" i="4"/>
  <c r="S69" i="4"/>
  <c r="S70" i="4"/>
  <c r="S71" i="4"/>
  <c r="S72" i="4"/>
  <c r="S73" i="4"/>
  <c r="S74" i="4"/>
  <c r="S75" i="4"/>
  <c r="S76" i="4"/>
  <c r="S77" i="4"/>
  <c r="S78" i="4"/>
  <c r="S79" i="4"/>
  <c r="S80" i="4"/>
  <c r="S81" i="4"/>
  <c r="S82" i="4"/>
  <c r="S83" i="4"/>
  <c r="S84" i="4"/>
  <c r="S85" i="4"/>
  <c r="S86" i="4"/>
  <c r="S87" i="4"/>
  <c r="S88" i="4"/>
  <c r="S89" i="4"/>
  <c r="S90" i="4"/>
  <c r="S91" i="4"/>
  <c r="S92" i="4"/>
  <c r="S93" i="4"/>
  <c r="S94" i="4"/>
  <c r="S95" i="4"/>
  <c r="S96" i="4"/>
  <c r="S97" i="4"/>
  <c r="S98" i="4"/>
  <c r="S99" i="4"/>
  <c r="S100" i="4"/>
  <c r="S101" i="4"/>
  <c r="S102" i="4"/>
  <c r="S103" i="4"/>
  <c r="S104" i="4"/>
  <c r="S105" i="4"/>
  <c r="S106" i="4"/>
  <c r="S107" i="4"/>
  <c r="S108" i="4"/>
  <c r="S109" i="4"/>
  <c r="S110" i="4"/>
  <c r="S111" i="4"/>
  <c r="S112" i="4"/>
  <c r="S113" i="4"/>
  <c r="S114" i="4"/>
  <c r="S115" i="4"/>
  <c r="S116" i="4"/>
  <c r="S117" i="4"/>
  <c r="S118" i="4"/>
  <c r="S119" i="4"/>
  <c r="S120" i="4"/>
  <c r="S121" i="4"/>
  <c r="S122" i="4"/>
  <c r="S123" i="4"/>
  <c r="S124" i="4"/>
  <c r="S125" i="4"/>
  <c r="S126" i="4"/>
  <c r="S127" i="4"/>
  <c r="S128" i="4"/>
  <c r="S129" i="4"/>
  <c r="S130" i="4"/>
  <c r="S131" i="4"/>
  <c r="S132" i="4"/>
  <c r="S133" i="4"/>
  <c r="S134" i="4"/>
  <c r="S135" i="4"/>
  <c r="S136" i="4"/>
  <c r="S137" i="4"/>
  <c r="S138" i="4"/>
  <c r="S139" i="4"/>
  <c r="S140" i="4"/>
  <c r="S141" i="4"/>
  <c r="S142" i="4"/>
  <c r="S143" i="4"/>
  <c r="S144" i="4"/>
  <c r="S145" i="4"/>
  <c r="S146" i="4"/>
  <c r="S147" i="4"/>
  <c r="S148" i="4"/>
  <c r="S149" i="4"/>
  <c r="S150" i="4"/>
  <c r="S151" i="4"/>
  <c r="S152" i="4"/>
  <c r="S153" i="4"/>
  <c r="S154" i="4"/>
  <c r="S155" i="4"/>
  <c r="S156" i="4"/>
  <c r="S157" i="4"/>
  <c r="S158" i="4"/>
  <c r="S159" i="4"/>
  <c r="S160" i="4"/>
  <c r="S161" i="4"/>
  <c r="S162" i="4"/>
  <c r="S163" i="4"/>
  <c r="S164" i="4"/>
  <c r="S165" i="4"/>
  <c r="S166" i="4"/>
  <c r="S167" i="4"/>
  <c r="S168" i="4"/>
  <c r="S169" i="4"/>
  <c r="S170" i="4"/>
  <c r="S171" i="4"/>
  <c r="S7" i="4"/>
  <c r="P8" i="4"/>
  <c r="P9" i="4"/>
  <c r="P10" i="4"/>
  <c r="P11" i="4"/>
  <c r="P12"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P72" i="4"/>
  <c r="P73" i="4"/>
  <c r="P74" i="4"/>
  <c r="P75" i="4"/>
  <c r="P76" i="4"/>
  <c r="P77" i="4"/>
  <c r="P78" i="4"/>
  <c r="P79" i="4"/>
  <c r="P80" i="4"/>
  <c r="P81" i="4"/>
  <c r="P82" i="4"/>
  <c r="P83" i="4"/>
  <c r="P84" i="4"/>
  <c r="P85" i="4"/>
  <c r="P86" i="4"/>
  <c r="P87" i="4"/>
  <c r="P88" i="4"/>
  <c r="P89" i="4"/>
  <c r="P90" i="4"/>
  <c r="P91" i="4"/>
  <c r="P92" i="4"/>
  <c r="P93" i="4"/>
  <c r="P94" i="4"/>
  <c r="P95" i="4"/>
  <c r="P96" i="4"/>
  <c r="P97" i="4"/>
  <c r="P98" i="4"/>
  <c r="P99" i="4"/>
  <c r="P100" i="4"/>
  <c r="P101" i="4"/>
  <c r="P102" i="4"/>
  <c r="P103" i="4"/>
  <c r="P104" i="4"/>
  <c r="P105" i="4"/>
  <c r="P106" i="4"/>
  <c r="P107" i="4"/>
  <c r="P108" i="4"/>
  <c r="P109" i="4"/>
  <c r="P110" i="4"/>
  <c r="P111" i="4"/>
  <c r="P112" i="4"/>
  <c r="P113" i="4"/>
  <c r="P114" i="4"/>
  <c r="P115" i="4"/>
  <c r="P116" i="4"/>
  <c r="P117" i="4"/>
  <c r="P118" i="4"/>
  <c r="P119" i="4"/>
  <c r="P120" i="4"/>
  <c r="P121" i="4"/>
  <c r="P122" i="4"/>
  <c r="P123" i="4"/>
  <c r="P124" i="4"/>
  <c r="P125" i="4"/>
  <c r="P126" i="4"/>
  <c r="P127" i="4"/>
  <c r="P128" i="4"/>
  <c r="P129" i="4"/>
  <c r="P130" i="4"/>
  <c r="P131" i="4"/>
  <c r="P132" i="4"/>
  <c r="P133" i="4"/>
  <c r="P134" i="4"/>
  <c r="P135" i="4"/>
  <c r="P136" i="4"/>
  <c r="P137" i="4"/>
  <c r="P138" i="4"/>
  <c r="P139" i="4"/>
  <c r="P140" i="4"/>
  <c r="P141" i="4"/>
  <c r="P142" i="4"/>
  <c r="P143" i="4"/>
  <c r="P144" i="4"/>
  <c r="P145" i="4"/>
  <c r="P146" i="4"/>
  <c r="P147" i="4"/>
  <c r="P148" i="4"/>
  <c r="P149" i="4"/>
  <c r="P150" i="4"/>
  <c r="P151" i="4"/>
  <c r="P152" i="4"/>
  <c r="P153" i="4"/>
  <c r="P154" i="4"/>
  <c r="P155" i="4"/>
  <c r="P156" i="4"/>
  <c r="P157" i="4"/>
  <c r="P158" i="4"/>
  <c r="P159" i="4"/>
  <c r="P160" i="4"/>
  <c r="P161" i="4"/>
  <c r="P162" i="4"/>
  <c r="P163" i="4"/>
  <c r="P164" i="4"/>
  <c r="P165" i="4"/>
  <c r="P166" i="4"/>
  <c r="P167" i="4"/>
  <c r="P168" i="4"/>
  <c r="P169" i="4"/>
  <c r="P170" i="4"/>
  <c r="P171" i="4"/>
  <c r="P7" i="4"/>
  <c r="U170" i="4"/>
  <c r="T170" i="4"/>
  <c r="T168" i="4"/>
  <c r="T166" i="4"/>
  <c r="T164" i="4"/>
  <c r="T163" i="4"/>
  <c r="U162" i="4"/>
  <c r="AB40" i="4" s="1"/>
  <c r="T162" i="4"/>
  <c r="AA40" i="4" s="1"/>
  <c r="T153" i="4"/>
  <c r="T150" i="4"/>
  <c r="T148" i="4"/>
  <c r="T147" i="4"/>
  <c r="T144" i="4"/>
  <c r="U142" i="4"/>
  <c r="T142" i="4"/>
  <c r="T140" i="4"/>
  <c r="T139" i="4"/>
  <c r="T136" i="4"/>
  <c r="T135" i="4"/>
  <c r="T132" i="4"/>
  <c r="T128" i="4"/>
  <c r="T127" i="4"/>
  <c r="T126" i="4"/>
  <c r="AA48" i="4" s="1"/>
  <c r="T123" i="4"/>
  <c r="T120" i="4"/>
  <c r="T118" i="4"/>
  <c r="T114" i="4"/>
  <c r="T113" i="4"/>
  <c r="AA47" i="4" s="1"/>
  <c r="T112" i="4"/>
  <c r="T108" i="4"/>
  <c r="T107" i="4"/>
  <c r="T104" i="4"/>
  <c r="T103" i="4"/>
  <c r="T102" i="4"/>
  <c r="T101" i="4"/>
  <c r="T98" i="4"/>
  <c r="T94" i="4"/>
  <c r="T92" i="4"/>
  <c r="T90" i="4"/>
  <c r="T89" i="4"/>
  <c r="T88" i="4"/>
  <c r="T87" i="4"/>
  <c r="T86" i="4"/>
  <c r="U85" i="4"/>
  <c r="T85" i="4"/>
  <c r="T84" i="4"/>
  <c r="T81" i="4"/>
  <c r="T80" i="4"/>
  <c r="T78" i="4"/>
  <c r="T76" i="4"/>
  <c r="T75" i="4"/>
  <c r="U74" i="4"/>
  <c r="T74" i="4"/>
  <c r="T72" i="4"/>
  <c r="T70" i="4"/>
  <c r="T69" i="4"/>
  <c r="T65" i="4"/>
  <c r="T64" i="4"/>
  <c r="U63" i="4"/>
  <c r="T63" i="4"/>
  <c r="T60" i="4"/>
  <c r="T59" i="4"/>
  <c r="T57" i="4"/>
  <c r="T55" i="4"/>
  <c r="T54" i="4"/>
  <c r="T52" i="4"/>
  <c r="T51" i="4"/>
  <c r="T50" i="4"/>
  <c r="AA19" i="4" s="1"/>
  <c r="T47" i="4"/>
  <c r="U44" i="4"/>
  <c r="T44" i="4"/>
  <c r="T42" i="4"/>
  <c r="T41" i="4"/>
  <c r="T40" i="4"/>
  <c r="T37" i="4"/>
  <c r="T36" i="4"/>
  <c r="T35" i="4"/>
  <c r="T34" i="4"/>
  <c r="T32" i="4"/>
  <c r="U30" i="4"/>
  <c r="T30" i="4"/>
  <c r="T29" i="4"/>
  <c r="T28" i="4"/>
  <c r="T25" i="4"/>
  <c r="U24" i="4"/>
  <c r="T24" i="4"/>
  <c r="T23" i="4"/>
  <c r="T22" i="4"/>
  <c r="T19" i="4"/>
  <c r="T16" i="4"/>
  <c r="U15" i="4"/>
  <c r="T15" i="4"/>
  <c r="T14" i="4"/>
  <c r="T13" i="4"/>
  <c r="T12" i="4"/>
  <c r="T10" i="4"/>
  <c r="T9" i="4"/>
  <c r="R170" i="4"/>
  <c r="Q170" i="4"/>
  <c r="Q169" i="4"/>
  <c r="Q168" i="4"/>
  <c r="Q164" i="4"/>
  <c r="Q163" i="4"/>
  <c r="Q161" i="4"/>
  <c r="Q160" i="4"/>
  <c r="Q158" i="4"/>
  <c r="Q157" i="4"/>
  <c r="Q156" i="4"/>
  <c r="Q152" i="4"/>
  <c r="Q150" i="4"/>
  <c r="Q149" i="4"/>
  <c r="Q148" i="4"/>
  <c r="R147" i="4"/>
  <c r="Q147" i="4"/>
  <c r="R144" i="4"/>
  <c r="Q144" i="4"/>
  <c r="R142" i="4"/>
  <c r="Q142" i="4"/>
  <c r="Q141" i="4"/>
  <c r="R139" i="4"/>
  <c r="Q139" i="4"/>
  <c r="Q138" i="4"/>
  <c r="Q137" i="4"/>
  <c r="Q136" i="4"/>
  <c r="Q134" i="4"/>
  <c r="Q133" i="4"/>
  <c r="Q131" i="4"/>
  <c r="Q130" i="4"/>
  <c r="Q129" i="4"/>
  <c r="Q127" i="4"/>
  <c r="Q124" i="4"/>
  <c r="Q122" i="4"/>
  <c r="Q121" i="4"/>
  <c r="Q120" i="4"/>
  <c r="Q119" i="4"/>
  <c r="Q118" i="4"/>
  <c r="Q117" i="4"/>
  <c r="Q116" i="4"/>
  <c r="Q115" i="4"/>
  <c r="Q114" i="4"/>
  <c r="Q113" i="4"/>
  <c r="Y47" i="4" s="1"/>
  <c r="Q112" i="4"/>
  <c r="Q109" i="4"/>
  <c r="Q108" i="4"/>
  <c r="Q107" i="4"/>
  <c r="R104" i="4"/>
  <c r="Q103" i="4"/>
  <c r="Q102" i="4"/>
  <c r="Q101" i="4"/>
  <c r="Q99" i="4"/>
  <c r="Q98" i="4"/>
  <c r="Q97" i="4"/>
  <c r="Q96" i="4"/>
  <c r="Q95" i="4"/>
  <c r="Q94" i="4"/>
  <c r="Q92" i="4"/>
  <c r="Q91" i="4"/>
  <c r="Q90" i="4"/>
  <c r="R89" i="4"/>
  <c r="Q89" i="4"/>
  <c r="Q88" i="4"/>
  <c r="Q84" i="4"/>
  <c r="Q83" i="4"/>
  <c r="Q81" i="4"/>
  <c r="Q80" i="4"/>
  <c r="Q78" i="4"/>
  <c r="Q77" i="4"/>
  <c r="Q75" i="4"/>
  <c r="R74" i="4"/>
  <c r="Q74" i="4"/>
  <c r="Q73" i="4"/>
  <c r="Q70" i="4"/>
  <c r="R69" i="4"/>
  <c r="Q69" i="4"/>
  <c r="Q67" i="4"/>
  <c r="Q66" i="4"/>
  <c r="Q65" i="4"/>
  <c r="R63" i="4"/>
  <c r="Q63" i="4"/>
  <c r="Q61" i="4"/>
  <c r="Q59" i="4"/>
  <c r="Q54" i="4"/>
  <c r="Q53" i="4"/>
  <c r="Q50" i="4"/>
  <c r="Y19" i="4" s="1"/>
  <c r="Q49" i="4"/>
  <c r="Q48" i="4"/>
  <c r="Q47" i="4"/>
  <c r="Q46" i="4"/>
  <c r="Q45" i="4"/>
  <c r="Y30" i="4" s="1"/>
  <c r="Q44" i="4"/>
  <c r="Q41" i="4"/>
  <c r="Q38" i="4"/>
  <c r="R36" i="4"/>
  <c r="Q36" i="4"/>
  <c r="Q35" i="4"/>
  <c r="Q34" i="4"/>
  <c r="Q33" i="4"/>
  <c r="Q31" i="4"/>
  <c r="Q30" i="4"/>
  <c r="Q29" i="4"/>
  <c r="Q28" i="4"/>
  <c r="Q27" i="4"/>
  <c r="Q26" i="4"/>
  <c r="Q25" i="4"/>
  <c r="R23" i="4"/>
  <c r="Q23" i="4"/>
  <c r="Q22" i="4"/>
  <c r="Q21" i="4"/>
  <c r="Q20" i="4"/>
  <c r="Q17" i="4"/>
  <c r="R16" i="4"/>
  <c r="Q15" i="4"/>
  <c r="Q14" i="4"/>
  <c r="Q13" i="4"/>
  <c r="Q12" i="4"/>
  <c r="Q10" i="4"/>
  <c r="R9" i="4"/>
  <c r="Q9" i="4"/>
  <c r="Q8" i="4"/>
  <c r="R7" i="4"/>
  <c r="Q7" i="4"/>
  <c r="Q110" i="4" l="1"/>
  <c r="H133" i="4"/>
  <c r="U125" i="4" s="1"/>
  <c r="H111" i="4"/>
  <c r="U56" i="4" s="1"/>
  <c r="H73" i="4"/>
  <c r="U99" i="4" s="1"/>
  <c r="H49" i="4"/>
  <c r="U115" i="4" s="1"/>
  <c r="Q146" i="4"/>
  <c r="T122" i="4"/>
  <c r="AA33" i="4" s="1"/>
  <c r="AB15" i="4"/>
  <c r="Q93" i="4"/>
  <c r="T48" i="4"/>
  <c r="AA45" i="4" s="1"/>
  <c r="T66" i="4"/>
  <c r="T110" i="4"/>
  <c r="AA42" i="4" s="1"/>
  <c r="T152" i="4"/>
  <c r="AA46" i="4"/>
  <c r="Q40" i="4"/>
  <c r="Q51" i="4"/>
  <c r="Y18" i="4" s="1"/>
  <c r="T7" i="4"/>
  <c r="T58" i="4"/>
  <c r="T100" i="4"/>
  <c r="E159" i="4"/>
  <c r="R10" i="4" s="1"/>
  <c r="E127" i="4"/>
  <c r="R151" i="4" s="1"/>
  <c r="Z20" i="4"/>
  <c r="H29" i="4"/>
  <c r="U143" i="4" s="1"/>
  <c r="Y16" i="4"/>
  <c r="Q123" i="4"/>
  <c r="T156" i="4"/>
  <c r="Y20" i="4"/>
  <c r="H157" i="4"/>
  <c r="U18" i="4" s="1"/>
  <c r="H70" i="4"/>
  <c r="U96" i="4" s="1"/>
  <c r="H65" i="4"/>
  <c r="U91" i="4" s="1"/>
  <c r="Q18" i="4"/>
  <c r="D5" i="4"/>
  <c r="Q135" i="4"/>
  <c r="Q55" i="4"/>
  <c r="Q68" i="4"/>
  <c r="Q143" i="4"/>
  <c r="Y43" i="4" s="1"/>
  <c r="T83" i="4"/>
  <c r="T116" i="4"/>
  <c r="E138" i="4"/>
  <c r="R87" i="4" s="1"/>
  <c r="E131" i="4"/>
  <c r="R71" i="4" s="1"/>
  <c r="Z31" i="4" s="1"/>
  <c r="E99" i="4"/>
  <c r="R159" i="4" s="1"/>
  <c r="E74" i="4"/>
  <c r="R100" i="4" s="1"/>
  <c r="E42" i="4"/>
  <c r="R132" i="4" s="1"/>
  <c r="E35" i="4"/>
  <c r="R140" i="4" s="1"/>
  <c r="Z26" i="4" s="1"/>
  <c r="E10" i="4"/>
  <c r="R32" i="4" s="1"/>
  <c r="H145" i="4"/>
  <c r="U53" i="4" s="1"/>
  <c r="H134" i="4"/>
  <c r="U26" i="4" s="1"/>
  <c r="AB25" i="4" s="1"/>
  <c r="H69" i="4"/>
  <c r="U95" i="4" s="1"/>
  <c r="AB12" i="4" s="1"/>
  <c r="H38" i="4"/>
  <c r="U20" i="4" s="1"/>
  <c r="R134" i="4"/>
  <c r="R26" i="4"/>
  <c r="U9" i="4"/>
  <c r="U36" i="4"/>
  <c r="R110" i="4"/>
  <c r="R135" i="4"/>
  <c r="Z36" i="4" s="1"/>
  <c r="U110" i="4"/>
  <c r="U135" i="4"/>
  <c r="AA30" i="4"/>
  <c r="Q39" i="4"/>
  <c r="Q106" i="4"/>
  <c r="Q128" i="4"/>
  <c r="Q153" i="4"/>
  <c r="Q162" i="4"/>
  <c r="Y40" i="4" s="1"/>
  <c r="T11" i="4"/>
  <c r="AA13" i="4" s="1"/>
  <c r="T27" i="4"/>
  <c r="AA14" i="4" s="1"/>
  <c r="T33" i="4"/>
  <c r="T106" i="4"/>
  <c r="T124" i="4"/>
  <c r="T160" i="4"/>
  <c r="AA15" i="4" s="1"/>
  <c r="E139" i="4"/>
  <c r="R62" i="4" s="1"/>
  <c r="Z27" i="4" s="1"/>
  <c r="E123" i="4"/>
  <c r="R58" i="4" s="1"/>
  <c r="Z34" i="4" s="1"/>
  <c r="E75" i="4"/>
  <c r="R167" i="4" s="1"/>
  <c r="Z11" i="4" s="1"/>
  <c r="E43" i="4"/>
  <c r="R82" i="4" s="1"/>
  <c r="E27" i="4"/>
  <c r="R79" i="4" s="1"/>
  <c r="H135" i="4"/>
  <c r="U141" i="4" s="1"/>
  <c r="H85" i="4"/>
  <c r="U39" i="4" s="1"/>
  <c r="H71" i="4"/>
  <c r="U97" i="4" s="1"/>
  <c r="H21" i="4"/>
  <c r="U43" i="4" s="1"/>
  <c r="AB17" i="4" s="1"/>
  <c r="AB41" i="4"/>
  <c r="Y14" i="4"/>
  <c r="Y22" i="4"/>
  <c r="Y44" i="4"/>
  <c r="Y46" i="4"/>
  <c r="Q154" i="4"/>
  <c r="R162" i="4"/>
  <c r="Z40" i="4" s="1"/>
  <c r="Y27" i="4"/>
  <c r="Y23" i="4"/>
  <c r="H153" i="4"/>
  <c r="H139" i="4"/>
  <c r="H121" i="4"/>
  <c r="U149" i="4" s="1"/>
  <c r="H107" i="4"/>
  <c r="U73" i="4" s="1"/>
  <c r="H98" i="4"/>
  <c r="U158" i="4" s="1"/>
  <c r="AB9" i="4"/>
  <c r="H75" i="4"/>
  <c r="U167" i="4" s="1"/>
  <c r="AB11" i="4" s="1"/>
  <c r="H57" i="4"/>
  <c r="U109" i="4" s="1"/>
  <c r="AB42" i="4" s="1"/>
  <c r="H43" i="4"/>
  <c r="U82" i="4" s="1"/>
  <c r="H25" i="4"/>
  <c r="U17" i="4" s="1"/>
  <c r="AA17" i="4"/>
  <c r="Q165" i="4"/>
  <c r="Y11" i="4" s="1"/>
  <c r="T130" i="4"/>
  <c r="AA44" i="4" s="1"/>
  <c r="T154" i="4"/>
  <c r="AA10" i="4" s="1"/>
  <c r="AA29" i="4"/>
  <c r="AA12" i="4"/>
  <c r="H55" i="4"/>
  <c r="U129" i="4" s="1"/>
  <c r="AA21" i="4"/>
  <c r="Y41" i="4"/>
  <c r="Q11" i="4"/>
  <c r="Q42" i="4"/>
  <c r="Q43" i="4"/>
  <c r="Y17" i="4" s="1"/>
  <c r="Q64" i="4"/>
  <c r="Q166" i="4"/>
  <c r="T165" i="4"/>
  <c r="Y26" i="4"/>
  <c r="H41" i="4"/>
  <c r="U131" i="4" s="1"/>
  <c r="H27" i="4"/>
  <c r="U79" i="4" s="1"/>
  <c r="AB23" i="4" s="1"/>
  <c r="AA43" i="4"/>
  <c r="Q19" i="4"/>
  <c r="Y28" i="4" s="1"/>
  <c r="Y29" i="4"/>
  <c r="Q125" i="4"/>
  <c r="Y33" i="4" s="1"/>
  <c r="T21" i="4"/>
  <c r="T26" i="4"/>
  <c r="T38" i="4"/>
  <c r="AA34" i="4"/>
  <c r="AA39" i="4"/>
  <c r="T67" i="4"/>
  <c r="AA31" i="4" s="1"/>
  <c r="E151" i="4"/>
  <c r="R126" i="4" s="1"/>
  <c r="Z48" i="4" s="1"/>
  <c r="E119" i="4"/>
  <c r="R76" i="4" s="1"/>
  <c r="E103" i="4"/>
  <c r="R72" i="4" s="1"/>
  <c r="E39" i="4"/>
  <c r="R60" i="4" s="1"/>
  <c r="Z43" i="4"/>
  <c r="E23" i="4"/>
  <c r="R52" i="4" s="1"/>
  <c r="H141" i="4"/>
  <c r="U117" i="4" s="1"/>
  <c r="AB38" i="4" s="1"/>
  <c r="H127" i="4"/>
  <c r="U151" i="4" s="1"/>
  <c r="H109" i="4"/>
  <c r="U119" i="4" s="1"/>
  <c r="AB33" i="4" s="1"/>
  <c r="H95" i="4"/>
  <c r="U155" i="4" s="1"/>
  <c r="H77" i="4"/>
  <c r="U169" i="4" s="1"/>
  <c r="H63" i="4"/>
  <c r="U111" i="4" s="1"/>
  <c r="AB20" i="4" s="1"/>
  <c r="H45" i="4"/>
  <c r="U133" i="4" s="1"/>
  <c r="H31" i="4"/>
  <c r="U145" i="4" s="1"/>
  <c r="G5" i="4"/>
  <c r="AB46" i="4"/>
  <c r="Y7" i="4"/>
  <c r="Q105" i="4"/>
  <c r="Y8" i="4" s="1"/>
  <c r="Y21" i="4"/>
  <c r="AA25" i="4"/>
  <c r="T62" i="4"/>
  <c r="AA27" i="4" s="1"/>
  <c r="T105" i="4"/>
  <c r="Y39" i="4"/>
  <c r="Z42" i="4"/>
  <c r="U154" i="4"/>
  <c r="U106" i="4"/>
  <c r="AB8" i="4" s="1"/>
  <c r="AA38" i="4"/>
  <c r="AB21" i="4"/>
  <c r="U78" i="4"/>
  <c r="AB29" i="4" s="1"/>
  <c r="U46" i="4"/>
  <c r="U45" i="4"/>
  <c r="U62" i="4"/>
  <c r="AB27" i="4" s="1"/>
  <c r="AA35" i="4"/>
  <c r="AA41" i="4"/>
  <c r="AA24" i="4"/>
  <c r="U37" i="4"/>
  <c r="U10" i="4"/>
  <c r="AA36" i="4"/>
  <c r="AA23" i="4"/>
  <c r="AA26" i="4"/>
  <c r="U11" i="4"/>
  <c r="U21" i="4"/>
  <c r="AB28" i="4" s="1"/>
  <c r="AA32" i="4"/>
  <c r="AA37" i="4"/>
  <c r="AB34" i="4"/>
  <c r="AA20" i="4"/>
  <c r="T31" i="4"/>
  <c r="AA7" i="4" s="1"/>
  <c r="AA18" i="4"/>
  <c r="AA11" i="4"/>
  <c r="AA28" i="4"/>
  <c r="AB18" i="4"/>
  <c r="AB24" i="4"/>
  <c r="AA22" i="4"/>
  <c r="AA8" i="4"/>
  <c r="AA9" i="4"/>
  <c r="AA16" i="4"/>
  <c r="R84" i="4"/>
  <c r="Z37" i="4" s="1"/>
  <c r="R117" i="4"/>
  <c r="Z38" i="4" s="1"/>
  <c r="Z35" i="4"/>
  <c r="Y32" i="4"/>
  <c r="Z12" i="4"/>
  <c r="Z23" i="4"/>
  <c r="Z45" i="4"/>
  <c r="Z17" i="4"/>
  <c r="R11" i="4"/>
  <c r="R154" i="4"/>
  <c r="Z10" i="4" s="1"/>
  <c r="R106" i="4"/>
  <c r="Z8" i="4" s="1"/>
  <c r="R78" i="4"/>
  <c r="R46" i="4"/>
  <c r="Z33" i="4"/>
  <c r="Z15" i="4"/>
  <c r="Z14" i="4"/>
  <c r="Z21" i="4"/>
  <c r="R30" i="4"/>
  <c r="Z32" i="4"/>
  <c r="Z24" i="4"/>
  <c r="Z22" i="4"/>
  <c r="Y9" i="4"/>
  <c r="Y34" i="4"/>
  <c r="Y38" i="4"/>
  <c r="Y10" i="4"/>
  <c r="Y25" i="4"/>
  <c r="Y45" i="4"/>
  <c r="Y12" i="4"/>
  <c r="Y42" i="4"/>
  <c r="Y36" i="4"/>
  <c r="Y37" i="4"/>
  <c r="Z9" i="4"/>
  <c r="Z18" i="4"/>
  <c r="Z39" i="4"/>
  <c r="Y31" i="4"/>
  <c r="Y24" i="4"/>
  <c r="Y35" i="4"/>
  <c r="Y15" i="4"/>
  <c r="AB45" i="4"/>
  <c r="AB39" i="4"/>
  <c r="AB32" i="4"/>
  <c r="AB31" i="4"/>
  <c r="AB26" i="4"/>
  <c r="AB22" i="4"/>
  <c r="AB44" i="4"/>
  <c r="U29" i="4"/>
  <c r="AB7" i="4" s="1"/>
  <c r="Z16" i="4"/>
  <c r="Z29" i="4"/>
  <c r="Z44" i="4"/>
  <c r="Z25" i="4"/>
  <c r="Z41" i="4"/>
  <c r="Z46" i="4"/>
  <c r="Y13" i="4"/>
  <c r="Z13" i="4"/>
  <c r="AB10" i="4" l="1"/>
  <c r="AB13" i="4"/>
  <c r="AB30" i="4"/>
  <c r="U134" i="4"/>
  <c r="AB35" i="4"/>
  <c r="R37" i="4"/>
  <c r="R21" i="4"/>
  <c r="Z28" i="4" s="1"/>
  <c r="AB16" i="4"/>
  <c r="AB43" i="4"/>
  <c r="AB36" i="4"/>
  <c r="U84" i="4"/>
  <c r="AB37" i="4" s="1"/>
  <c r="H5" i="4"/>
  <c r="Z7" i="4"/>
  <c r="E5" i="4"/>
  <c r="R45" i="4"/>
  <c r="Z30" i="4" s="1"/>
  <c r="F5" i="4"/>
  <c r="C5" i="4"/>
</calcChain>
</file>

<file path=xl/sharedStrings.xml><?xml version="1.0" encoding="utf-8"?>
<sst xmlns="http://schemas.openxmlformats.org/spreadsheetml/2006/main" count="1097" uniqueCount="430">
  <si>
    <t>Better Care Fund</t>
  </si>
  <si>
    <t>notes</t>
  </si>
  <si>
    <t xml:space="preserve">This document provides details of allocations of the minimum NHS contribution to Better Care Fund plans. </t>
  </si>
  <si>
    <t xml:space="preserve">For 2023/24 and 2024/25, the 5.66% national uplift has been applied uniformly to all Health and Wellbeing Boards. </t>
  </si>
  <si>
    <t>The contribution from individual ICBs has been calculated based on population estimates and contributions to individual HWBs from ICBs are shown</t>
  </si>
  <si>
    <t>ICB level  allocations</t>
  </si>
  <si>
    <t>calculations</t>
  </si>
  <si>
    <t xml:space="preserve">This worksheet shows NHS contributions to the BCF for 2023/24 and 2024/25 from ICBs to individual local authorities, as well as overall contributions from each ICB to the BCF across all local authorities within their area. </t>
  </si>
  <si>
    <t xml:space="preserve">Columns A-H show the element of the NHS contribution to each UTLA that is allocated based on the relative needs formula (RNF) as well as the total allocation from the NHS for 2022/23, 2023/24 and 2024/25. The RNF figure is used to inform allocations and is not the basis for the minimum contribution to Adult Social Care from the NHS for that area. </t>
  </si>
  <si>
    <t>Columns J-U (closed by default - open the outline to reveal) show the contributions to the BCF for each ICB to individual local authorities. In some cases a UTLA will span more than one ICB. Allocations for that UTLA will be shown across all relevant ICBs. Column O shows the percentage of the UTLA that is within the ICB for allocation purposes.</t>
  </si>
  <si>
    <t xml:space="preserve">Columns W-AB show total contributions to the BCF for each ICB. Columns Y and Z show the element of this allocation that is distributed in line with the Relative Needs Formula (RNF). Columns AA and AB show the total allocation, including the RNF element. </t>
  </si>
  <si>
    <t>See also Technical Guidance Documentation</t>
  </si>
  <si>
    <t>www.england.nhs.uk/allocations</t>
  </si>
  <si>
    <t>For queries please contact</t>
  </si>
  <si>
    <t>england.bettercarefundteam@nhs.net for general questions</t>
  </si>
  <si>
    <t>england.revenue-allocations@nhs.net for technical queries on calculations</t>
  </si>
  <si>
    <t>Contribution to each LA based on RNF for social care mapped to 153 UTLAs (LAs as of April 2023)</t>
  </si>
  <si>
    <t>Expand outline to reveal LA to ICB mapping.</t>
  </si>
  <si>
    <t>Growth</t>
  </si>
  <si>
    <t>NHS Minimum Contribution by ICB</t>
  </si>
  <si>
    <t>England</t>
  </si>
  <si>
    <t>LA152</t>
  </si>
  <si>
    <t xml:space="preserve">Local Authority (upper tier 152) </t>
  </si>
  <si>
    <t>RNF 2022/23  (£'000)</t>
  </si>
  <si>
    <t>RNF 2023/24  (£'000)</t>
  </si>
  <si>
    <t>RNF 2024/25  (£'000)</t>
  </si>
  <si>
    <t>Total ICB contribution by LA 2022/23 (£'000)</t>
  </si>
  <si>
    <t>Total ICB contribution by LA 2023/24 (£'000)</t>
  </si>
  <si>
    <t>Total ICB contribution by LA 2024/25 (£'000)</t>
  </si>
  <si>
    <t>UTLA21CD</t>
  </si>
  <si>
    <t>UTLA21NM</t>
  </si>
  <si>
    <t>ICB22</t>
  </si>
  <si>
    <t>ICB22NM</t>
  </si>
  <si>
    <t>Pop20</t>
  </si>
  <si>
    <t>% of LAD in ICB</t>
  </si>
  <si>
    <t>Total ICB contribution 2023/24 (£'000)</t>
  </si>
  <si>
    <t>Total ICB contribution 2024/25 (£'000)</t>
  </si>
  <si>
    <t>E06000001</t>
  </si>
  <si>
    <t>Hartlepool</t>
  </si>
  <si>
    <t>E06000008</t>
  </si>
  <si>
    <t>Blackburn with Darwen</t>
  </si>
  <si>
    <t>QE1</t>
  </si>
  <si>
    <t>NHS Lancashire and South Cumbria ICB</t>
  </si>
  <si>
    <t>QHM</t>
  </si>
  <si>
    <t>NHS North East and North Cumbria ICB</t>
  </si>
  <si>
    <t>E06000002</t>
  </si>
  <si>
    <t>Middlesbrough</t>
  </si>
  <si>
    <t>E06000009</t>
  </si>
  <si>
    <t>Blackpool</t>
  </si>
  <si>
    <t>QOQ</t>
  </si>
  <si>
    <t>NHS Humber and North Yorkshire ICB</t>
  </si>
  <si>
    <t>E06000003</t>
  </si>
  <si>
    <t>Redcar and Cleveland</t>
  </si>
  <si>
    <t>E06000063</t>
  </si>
  <si>
    <t>Cumberland</t>
  </si>
  <si>
    <t>QF7</t>
  </si>
  <si>
    <t>NHS South Yorkshire ICB</t>
  </si>
  <si>
    <t>E06000004</t>
  </si>
  <si>
    <t>Stockton-on-Tees</t>
  </si>
  <si>
    <t>E06000064</t>
  </si>
  <si>
    <t>Westmorland and Furness</t>
  </si>
  <si>
    <t>QWO</t>
  </si>
  <si>
    <t>NHS West Yorkshire ICB</t>
  </si>
  <si>
    <t>E06000005</t>
  </si>
  <si>
    <t>Darlington</t>
  </si>
  <si>
    <t>E06000065</t>
  </si>
  <si>
    <t>North Yorkshire</t>
  </si>
  <si>
    <t>QYG</t>
  </si>
  <si>
    <t>NHS Cheshire and Merseyside ICB</t>
  </si>
  <si>
    <t>E06000006</t>
  </si>
  <si>
    <t>Halton</t>
  </si>
  <si>
    <t>E10000017</t>
  </si>
  <si>
    <t>Lancashire</t>
  </si>
  <si>
    <t>QOP</t>
  </si>
  <si>
    <t>NHS Greater Manchester ICB</t>
  </si>
  <si>
    <t>E06000007</t>
  </si>
  <si>
    <t>Warrington</t>
  </si>
  <si>
    <t>E08000016</t>
  </si>
  <si>
    <t>Barnsley</t>
  </si>
  <si>
    <t>E08000017</t>
  </si>
  <si>
    <t>Doncaster</t>
  </si>
  <si>
    <t>QHL</t>
  </si>
  <si>
    <t>NHS Birmingham and Solihull ICB</t>
  </si>
  <si>
    <t>E08000018</t>
  </si>
  <si>
    <t>Rotherham</t>
  </si>
  <si>
    <t>QWU</t>
  </si>
  <si>
    <t>NHS Coventry and Warwickshire ICB</t>
  </si>
  <si>
    <t>E06000010</t>
  </si>
  <si>
    <t>Kingston upon Hull, City of</t>
  </si>
  <si>
    <t>E08000019</t>
  </si>
  <si>
    <t>Sheffield</t>
  </si>
  <si>
    <t>QGH</t>
  </si>
  <si>
    <t>NHS Herefordshire and Worcestershire ICB</t>
  </si>
  <si>
    <t>E06000011</t>
  </si>
  <si>
    <t>East Riding of Yorkshire</t>
  </si>
  <si>
    <t>E06000019</t>
  </si>
  <si>
    <t>Herefordshire, County of</t>
  </si>
  <si>
    <t>QJ2</t>
  </si>
  <si>
    <t>NHS Derby and Derbyshire ICB</t>
  </si>
  <si>
    <t>E06000012</t>
  </si>
  <si>
    <t>North East Lincolnshire</t>
  </si>
  <si>
    <t>E10000034</t>
  </si>
  <si>
    <t>Worcestershire</t>
  </si>
  <si>
    <t>QK1</t>
  </si>
  <si>
    <t>NHS Leicester, Leicestershire and Rutland ICB</t>
  </si>
  <si>
    <t>E06000013</t>
  </si>
  <si>
    <t>North Lincolnshire</t>
  </si>
  <si>
    <t>E06000033</t>
  </si>
  <si>
    <t>Southend-on-Sea</t>
  </si>
  <si>
    <t>QH8</t>
  </si>
  <si>
    <t>NHS Mid and South Essex ICB</t>
  </si>
  <si>
    <t>QJM</t>
  </si>
  <si>
    <t>NHS Lincolnshire ICB</t>
  </si>
  <si>
    <t>E06000014</t>
  </si>
  <si>
    <t>York</t>
  </si>
  <si>
    <t>E06000034</t>
  </si>
  <si>
    <t>Thurrock</t>
  </si>
  <si>
    <t>QPM</t>
  </si>
  <si>
    <t>NHS Northamptonshire ICB</t>
  </si>
  <si>
    <t>E06000015</t>
  </si>
  <si>
    <t>Derby</t>
  </si>
  <si>
    <t>E10000012</t>
  </si>
  <si>
    <t>Essex</t>
  </si>
  <si>
    <t>QT1</t>
  </si>
  <si>
    <t>NHS Nottingham and Nottinghamshire ICB</t>
  </si>
  <si>
    <t>E06000016</t>
  </si>
  <si>
    <t>Leicester</t>
  </si>
  <si>
    <t>E06000032</t>
  </si>
  <si>
    <t>Luton</t>
  </si>
  <si>
    <t>QHG</t>
  </si>
  <si>
    <t>NHS Bedfordshire, Luton and Milton Keynes ICB</t>
  </si>
  <si>
    <t>QOC</t>
  </si>
  <si>
    <t>NHS Shropshire, Telford and Wrekin ICB</t>
  </si>
  <si>
    <t>E06000017</t>
  </si>
  <si>
    <t>Rutland</t>
  </si>
  <si>
    <t>E06000042</t>
  </si>
  <si>
    <t>Milton Keynes</t>
  </si>
  <si>
    <t>QNC</t>
  </si>
  <si>
    <t>NHS Staffordshire and Stoke-On-Trent ICB</t>
  </si>
  <si>
    <t>E06000018</t>
  </si>
  <si>
    <t>Nottingham</t>
  </si>
  <si>
    <t>E06000055</t>
  </si>
  <si>
    <t>Bedford</t>
  </si>
  <si>
    <t>QUA</t>
  </si>
  <si>
    <t>NHS Black Country ICB</t>
  </si>
  <si>
    <t>E06000056</t>
  </si>
  <si>
    <t>Central Bedfordshire</t>
  </si>
  <si>
    <t>E06000020</t>
  </si>
  <si>
    <t>Telford and Wrekin</t>
  </si>
  <si>
    <t>E06000060</t>
  </si>
  <si>
    <t>Buckinghamshire</t>
  </si>
  <si>
    <t>QUE</t>
  </si>
  <si>
    <t>NHS Cambridgeshire and Peterborough ICB</t>
  </si>
  <si>
    <t>E06000021</t>
  </si>
  <si>
    <t>Stoke-on-Trent</t>
  </si>
  <si>
    <t>E08000025</t>
  </si>
  <si>
    <t>Birmingham</t>
  </si>
  <si>
    <t>QM7</t>
  </si>
  <si>
    <t>NHS Hertfordshire and West Essex ICB</t>
  </si>
  <si>
    <t>E06000022</t>
  </si>
  <si>
    <t>Bath and North East Somerset</t>
  </si>
  <si>
    <t>E08000029</t>
  </si>
  <si>
    <t>Solihull</t>
  </si>
  <si>
    <t>E06000023</t>
  </si>
  <si>
    <t>Bristol, City of</t>
  </si>
  <si>
    <t>QMM</t>
  </si>
  <si>
    <t>NHS Norfolk and Waveney ICB</t>
  </si>
  <si>
    <t>E06000024</t>
  </si>
  <si>
    <t>North Somerset</t>
  </si>
  <si>
    <t>QJG</t>
  </si>
  <si>
    <t>NHS Suffolk and North East Essex ICB</t>
  </si>
  <si>
    <t>E06000025</t>
  </si>
  <si>
    <t>South Gloucestershire</t>
  </si>
  <si>
    <t>QMF</t>
  </si>
  <si>
    <t>NHS North East London ICB</t>
  </si>
  <si>
    <t>E06000026</t>
  </si>
  <si>
    <t>Plymouth</t>
  </si>
  <si>
    <t>QMJ</t>
  </si>
  <si>
    <t>NHS North Central London ICB</t>
  </si>
  <si>
    <t>E06000027</t>
  </si>
  <si>
    <t>Torbay</t>
  </si>
  <si>
    <t>QRV</t>
  </si>
  <si>
    <t>NHS North West London ICB</t>
  </si>
  <si>
    <t>E06000030</t>
  </si>
  <si>
    <t>Swindon</t>
  </si>
  <si>
    <t>E06000047</t>
  </si>
  <si>
    <t>County Durham</t>
  </si>
  <si>
    <t>QKK</t>
  </si>
  <si>
    <t>NHS South East London ICB</t>
  </si>
  <si>
    <t>E06000031</t>
  </si>
  <si>
    <t>Peterborough</t>
  </si>
  <si>
    <t>E06000057</t>
  </si>
  <si>
    <t>Northumberland</t>
  </si>
  <si>
    <t>QWE</t>
  </si>
  <si>
    <t>NHS South West London ICB</t>
  </si>
  <si>
    <t>QU9</t>
  </si>
  <si>
    <t>NHS Buckinghamshire, Oxfordshire and Berkshire West ICB</t>
  </si>
  <si>
    <t>QNQ</t>
  </si>
  <si>
    <t>NHS Frimley ICB</t>
  </si>
  <si>
    <t>E08000021</t>
  </si>
  <si>
    <t>Newcastle upon Tyne</t>
  </si>
  <si>
    <t>QRL</t>
  </si>
  <si>
    <t>NHS Hampshire and Isle of Wight ICB</t>
  </si>
  <si>
    <t>E06000035</t>
  </si>
  <si>
    <t>Medway</t>
  </si>
  <si>
    <t>E08000022</t>
  </si>
  <si>
    <t>North Tyneside</t>
  </si>
  <si>
    <t>QKS</t>
  </si>
  <si>
    <t>NHS Kent and Medway ICB</t>
  </si>
  <si>
    <t>E06000036</t>
  </si>
  <si>
    <t>Bracknell Forest</t>
  </si>
  <si>
    <t>E08000023</t>
  </si>
  <si>
    <t>South Tyneside</t>
  </si>
  <si>
    <t>QXU</t>
  </si>
  <si>
    <t>NHS Surrey Heartlands ICB</t>
  </si>
  <si>
    <t>E06000037</t>
  </si>
  <si>
    <t>West Berkshire</t>
  </si>
  <si>
    <t>E08000024</t>
  </si>
  <si>
    <t>Sunderland</t>
  </si>
  <si>
    <t>QNX</t>
  </si>
  <si>
    <t>NHS Sussex ICB</t>
  </si>
  <si>
    <t>E06000038</t>
  </si>
  <si>
    <t>Reading</t>
  </si>
  <si>
    <t>E08000037</t>
  </si>
  <si>
    <t>Gateshead</t>
  </si>
  <si>
    <t>QOX</t>
  </si>
  <si>
    <t>NHS Bath and North East Somerset, Swindon and Wiltshire ICB</t>
  </si>
  <si>
    <t>E06000039</t>
  </si>
  <si>
    <t>Slough</t>
  </si>
  <si>
    <t>QUY</t>
  </si>
  <si>
    <t>NHS Bristol, North Somerset and South Gloucestershire ICB</t>
  </si>
  <si>
    <t>E06000040</t>
  </si>
  <si>
    <t>Windsor and Maidenhead</t>
  </si>
  <si>
    <t>E10000007</t>
  </si>
  <si>
    <t>Derbyshire</t>
  </si>
  <si>
    <t>QT6</t>
  </si>
  <si>
    <t>NHS Cornwall and The Isles of Scilly ICB</t>
  </si>
  <si>
    <t>E06000041</t>
  </si>
  <si>
    <t>Wokingham</t>
  </si>
  <si>
    <t>QJK</t>
  </si>
  <si>
    <t>NHS Devon ICB</t>
  </si>
  <si>
    <t>E10000029</t>
  </si>
  <si>
    <t>Suffolk</t>
  </si>
  <si>
    <t>QVV</t>
  </si>
  <si>
    <t>NHS Dorset ICB</t>
  </si>
  <si>
    <t>E06000043</t>
  </si>
  <si>
    <t>Brighton and Hove</t>
  </si>
  <si>
    <t>QR1</t>
  </si>
  <si>
    <t>NHS Gloucestershire ICB</t>
  </si>
  <si>
    <t>E06000044</t>
  </si>
  <si>
    <t>Portsmouth</t>
  </si>
  <si>
    <t>QSL</t>
  </si>
  <si>
    <t>NHS Somerset ICB</t>
  </si>
  <si>
    <t>E06000045</t>
  </si>
  <si>
    <t>Southampton</t>
  </si>
  <si>
    <t>E10000008</t>
  </si>
  <si>
    <t>Devon</t>
  </si>
  <si>
    <t>E06000046</t>
  </si>
  <si>
    <t>Isle of Wight</t>
  </si>
  <si>
    <t>E10000019</t>
  </si>
  <si>
    <t>Lincolnshire</t>
  </si>
  <si>
    <t>E06000049</t>
  </si>
  <si>
    <t>Cheshire East</t>
  </si>
  <si>
    <t>E06000050</t>
  </si>
  <si>
    <t>Cheshire West and Chester</t>
  </si>
  <si>
    <t>E10000018</t>
  </si>
  <si>
    <t>Leicestershire</t>
  </si>
  <si>
    <t>E06000051</t>
  </si>
  <si>
    <t>Shropshire</t>
  </si>
  <si>
    <t>E09000004</t>
  </si>
  <si>
    <t>Bexley</t>
  </si>
  <si>
    <t>E06000052</t>
  </si>
  <si>
    <t>Cornwall</t>
  </si>
  <si>
    <t>E09000006</t>
  </si>
  <si>
    <t>Bromley</t>
  </si>
  <si>
    <t>E06000053</t>
  </si>
  <si>
    <t>Isles of Scilly</t>
  </si>
  <si>
    <t>E09000011</t>
  </si>
  <si>
    <t>Greenwich</t>
  </si>
  <si>
    <t>E06000054</t>
  </si>
  <si>
    <t>Wiltshire</t>
  </si>
  <si>
    <t>E09000022</t>
  </si>
  <si>
    <t>Lambeth</t>
  </si>
  <si>
    <t>E09000023</t>
  </si>
  <si>
    <t>Lewisham</t>
  </si>
  <si>
    <t>E09000028</t>
  </si>
  <si>
    <t>Southwark</t>
  </si>
  <si>
    <t>E06000058</t>
  </si>
  <si>
    <t>Bournemouth, Christchurch and Poole</t>
  </si>
  <si>
    <t>E10000016</t>
  </si>
  <si>
    <t>Kent</t>
  </si>
  <si>
    <t>E06000059</t>
  </si>
  <si>
    <t>Dorset</t>
  </si>
  <si>
    <t>E06000061</t>
  </si>
  <si>
    <t>North Northamptonshire</t>
  </si>
  <si>
    <t>E10000015</t>
  </si>
  <si>
    <t>Hertfordshire</t>
  </si>
  <si>
    <t>E06000062</t>
  </si>
  <si>
    <t>West Northamptonshire</t>
  </si>
  <si>
    <t>E09000001</t>
  </si>
  <si>
    <t>City of London</t>
  </si>
  <si>
    <t>E08000001</t>
  </si>
  <si>
    <t>Bolton</t>
  </si>
  <si>
    <t>E09000002</t>
  </si>
  <si>
    <t>Barking and Dagenham</t>
  </si>
  <si>
    <t>E08000002</t>
  </si>
  <si>
    <t>Bury</t>
  </si>
  <si>
    <t>E09000012</t>
  </si>
  <si>
    <t>Hackney</t>
  </si>
  <si>
    <t>E08000003</t>
  </si>
  <si>
    <t>Manchester</t>
  </si>
  <si>
    <t>E09000016</t>
  </si>
  <si>
    <t>Havering</t>
  </si>
  <si>
    <t>E08000004</t>
  </si>
  <si>
    <t>Oldham</t>
  </si>
  <si>
    <t>E09000025</t>
  </si>
  <si>
    <t>Newham</t>
  </si>
  <si>
    <t>E08000005</t>
  </si>
  <si>
    <t>Rochdale</t>
  </si>
  <si>
    <t>E09000026</t>
  </si>
  <si>
    <t>Redbridge</t>
  </si>
  <si>
    <t>E08000006</t>
  </si>
  <si>
    <t>Salford</t>
  </si>
  <si>
    <t>E09000030</t>
  </si>
  <si>
    <t>Tower Hamlets</t>
  </si>
  <si>
    <t>E08000007</t>
  </si>
  <si>
    <t>Stockport</t>
  </si>
  <si>
    <t>E09000031</t>
  </si>
  <si>
    <t>Waltham Forest</t>
  </si>
  <si>
    <t>E08000008</t>
  </si>
  <si>
    <t>Tameside</t>
  </si>
  <si>
    <t>E09000003</t>
  </si>
  <si>
    <t>Barnet</t>
  </si>
  <si>
    <t>E08000009</t>
  </si>
  <si>
    <t>Trafford</t>
  </si>
  <si>
    <t>E09000007</t>
  </si>
  <si>
    <t>Camden</t>
  </si>
  <si>
    <t>E08000010</t>
  </si>
  <si>
    <t>Wigan</t>
  </si>
  <si>
    <t>E09000010</t>
  </si>
  <si>
    <t>Enfield</t>
  </si>
  <si>
    <t>E08000011</t>
  </si>
  <si>
    <t>Knowsley</t>
  </si>
  <si>
    <t>E09000014</t>
  </si>
  <si>
    <t>Haringey</t>
  </si>
  <si>
    <t>E08000012</t>
  </si>
  <si>
    <t>Liverpool</t>
  </si>
  <si>
    <t>E09000019</t>
  </si>
  <si>
    <t>Islington</t>
  </si>
  <si>
    <t>E08000013</t>
  </si>
  <si>
    <t>St. Helens</t>
  </si>
  <si>
    <t>E10000020</t>
  </si>
  <si>
    <t>Norfolk</t>
  </si>
  <si>
    <t>E08000014</t>
  </si>
  <si>
    <t>Sefton</t>
  </si>
  <si>
    <t>E08000015</t>
  </si>
  <si>
    <t>Wirral</t>
  </si>
  <si>
    <t>NHS Staffordshire and Stoke-on-Trent ICB</t>
  </si>
  <si>
    <t>E10000028</t>
  </si>
  <si>
    <t>Staffordshire</t>
  </si>
  <si>
    <t>E10000014</t>
  </si>
  <si>
    <t>Hampshire</t>
  </si>
  <si>
    <t>E10000030</t>
  </si>
  <si>
    <t>Surrey</t>
  </si>
  <si>
    <t>E10000011</t>
  </si>
  <si>
    <t>East Sussex</t>
  </si>
  <si>
    <t>E10000032</t>
  </si>
  <si>
    <t>West Sussex</t>
  </si>
  <si>
    <t>E08000026</t>
  </si>
  <si>
    <t>Coventry</t>
  </si>
  <si>
    <t>E08000027</t>
  </si>
  <si>
    <t>Dudley</t>
  </si>
  <si>
    <t>E08000028</t>
  </si>
  <si>
    <t>Sandwell</t>
  </si>
  <si>
    <t>E08000030</t>
  </si>
  <si>
    <t>Walsall</t>
  </si>
  <si>
    <t>E08000031</t>
  </si>
  <si>
    <t>Wolverhampton</t>
  </si>
  <si>
    <t>E08000032</t>
  </si>
  <si>
    <t>Bradford</t>
  </si>
  <si>
    <t>E08000033</t>
  </si>
  <si>
    <t>Calderdale</t>
  </si>
  <si>
    <t>E08000034</t>
  </si>
  <si>
    <t>Kirklees</t>
  </si>
  <si>
    <t>E08000035</t>
  </si>
  <si>
    <t>Leeds</t>
  </si>
  <si>
    <t>E08000036</t>
  </si>
  <si>
    <t>Wakefield</t>
  </si>
  <si>
    <t>E09000005</t>
  </si>
  <si>
    <t>Brent</t>
  </si>
  <si>
    <t>E09000008</t>
  </si>
  <si>
    <t>Croydon</t>
  </si>
  <si>
    <t>E09000009</t>
  </si>
  <si>
    <t>Ealing</t>
  </si>
  <si>
    <t>E10000025</t>
  </si>
  <si>
    <t>Oxfordshire</t>
  </si>
  <si>
    <t>E09000013</t>
  </si>
  <si>
    <t>Hammersmith and Fulham</t>
  </si>
  <si>
    <t>E10000013</t>
  </si>
  <si>
    <t>Gloucestershire</t>
  </si>
  <si>
    <t>NHS Hampshire and Isle Of Wight ICB</t>
  </si>
  <si>
    <t>E09000015</t>
  </si>
  <si>
    <t>Harrow</t>
  </si>
  <si>
    <t>E09000017</t>
  </si>
  <si>
    <t>Hillingdon</t>
  </si>
  <si>
    <t>E09000018</t>
  </si>
  <si>
    <t>Hounslow</t>
  </si>
  <si>
    <t>E09000020</t>
  </si>
  <si>
    <t>Kensington and Chelsea</t>
  </si>
  <si>
    <t>E09000021</t>
  </si>
  <si>
    <t>Kingston upon Thames</t>
  </si>
  <si>
    <t>E09000024</t>
  </si>
  <si>
    <t>Merton</t>
  </si>
  <si>
    <t>E09000033</t>
  </si>
  <si>
    <t>Westminster</t>
  </si>
  <si>
    <t>E06000066</t>
  </si>
  <si>
    <t>Somerset</t>
  </si>
  <si>
    <t>E09000027</t>
  </si>
  <si>
    <t>Richmond upon Thames</t>
  </si>
  <si>
    <t>E10000024</t>
  </si>
  <si>
    <t>Nottinghamshire</t>
  </si>
  <si>
    <t>E09000029</t>
  </si>
  <si>
    <t>Sutton</t>
  </si>
  <si>
    <t>NHS Cornwall and The Isles Of Scilly ICB</t>
  </si>
  <si>
    <t>E09000032</t>
  </si>
  <si>
    <t>Wandsworth</t>
  </si>
  <si>
    <t>E10000003</t>
  </si>
  <si>
    <t>Cambridgeshire</t>
  </si>
  <si>
    <t>E10000031</t>
  </si>
  <si>
    <t>Warwickshire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</si>
</sst>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color rgb="FF000000"/>
      <name val="Arial"/>
      <family val="2"/>
    </font>
    <font>
      <b/>
      <sz val="10"/>
      <color rgb="FF7C2855"/>
      <name val="Arial"/>
      <family val="2"/>
    </font>
    <font>
      <sz val="10"/>
      <color rgb="FF7C2855"/>
      <name val="Arial"/>
      <family val="2"/>
    </font>
    <font>
      <sz val="10"/>
      <name val="Arial"/>
      <family val="2"/>
    </font>
    <font>
      <b/>
      <sz val="10"/>
      <color rgb="FF005EB8"/>
      <name val="Arial"/>
      <family val="2"/>
    </font>
    <font>
      <sz val="11"/>
      <name val="Calibri"/>
      <family val="2"/>
    </font>
    <font>
      <u/>
      <sz val="11"/>
      <color theme="10"/>
      <name val="Calibri"/>
      <family val="2"/>
      <scheme val="minor"/>
    </font>
    <font>
      <sz val="18"/>
      <name val="Arial"/>
      <family val="2"/>
    </font>
    <font>
      <b/>
      <sz val="10"/>
      <color rgb="FFFFFFFF"/>
      <name val="Arial"/>
      <family val="2"/>
    </font>
    <font>
      <sz val="10"/>
      <color rgb="FFFFFFFF"/>
      <name val="Arial"/>
      <family val="2"/>
    </font>
  </fonts>
  <fills count="8">
    <fill>
      <patternFill patternType="none"/>
    </fill>
    <fill>
      <patternFill patternType="gray125"/>
    </fill>
    <fill>
      <patternFill patternType="solid">
        <fgColor rgb="FFF9EBF2"/>
        <bgColor indexed="64"/>
      </patternFill>
    </fill>
    <fill>
      <patternFill patternType="solid">
        <fgColor rgb="FFE5F2FF"/>
        <bgColor indexed="64"/>
      </patternFill>
    </fill>
    <fill>
      <patternFill patternType="solid">
        <fgColor rgb="FFFFFF00"/>
        <bgColor rgb="FF000000"/>
      </patternFill>
    </fill>
    <fill>
      <patternFill patternType="solid">
        <fgColor rgb="FFFFFFFF"/>
        <bgColor rgb="FF000000"/>
      </patternFill>
    </fill>
    <fill>
      <patternFill patternType="solid">
        <fgColor rgb="FF009639"/>
        <bgColor rgb="FF000000"/>
      </patternFill>
    </fill>
    <fill>
      <patternFill patternType="solid">
        <fgColor rgb="FFDDFFEA"/>
        <bgColor rgb="FF000000"/>
      </patternFill>
    </fill>
  </fills>
  <borders count="10">
    <border>
      <left/>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rgb="FF999999"/>
      </left>
      <right/>
      <top style="thin">
        <color indexed="65"/>
      </top>
      <bottom/>
      <diagonal/>
    </border>
    <border>
      <left style="thin">
        <color rgb="FF999999"/>
      </left>
      <right/>
      <top style="thin">
        <color indexed="65"/>
      </top>
      <bottom style="thin">
        <color rgb="FF999999"/>
      </bottom>
      <diagonal/>
    </border>
    <border>
      <left style="thin">
        <color rgb="FF999999"/>
      </left>
      <right style="thin">
        <color rgb="FF999999"/>
      </right>
      <top style="thin">
        <color rgb="FF999999"/>
      </top>
      <bottom/>
      <diagonal/>
    </border>
    <border>
      <left style="thin">
        <color rgb="FF999999"/>
      </left>
      <right/>
      <top style="thin">
        <color rgb="FF999999"/>
      </top>
      <bottom style="thin">
        <color rgb="FF999999"/>
      </bottom>
      <diagonal/>
    </border>
    <border>
      <left/>
      <right style="thin">
        <color rgb="FF999999"/>
      </right>
      <top style="thin">
        <color rgb="FF999999"/>
      </top>
      <bottom/>
      <diagonal/>
    </border>
    <border>
      <left/>
      <right style="thin">
        <color rgb="FF999999"/>
      </right>
      <top style="thin">
        <color rgb="FF999999"/>
      </top>
      <bottom style="thin">
        <color rgb="FF999999"/>
      </bottom>
      <diagonal/>
    </border>
    <border>
      <left style="thin">
        <color rgb="FF999999"/>
      </left>
      <right/>
      <top/>
      <bottom/>
      <diagonal/>
    </border>
  </borders>
  <cellStyleXfs count="7">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0" fontId="9" fillId="0" borderId="0"/>
    <xf numFmtId="0" fontId="2" fillId="0" borderId="0"/>
    <xf numFmtId="0" fontId="10" fillId="0" borderId="0" applyNumberFormat="0" applyFill="0" applyBorder="0" applyAlignment="0" applyProtection="0"/>
  </cellStyleXfs>
  <cellXfs count="46">
    <xf numFmtId="0" fontId="0" fillId="0" borderId="0" xfId="0"/>
    <xf numFmtId="1" fontId="0" fillId="0" borderId="0" xfId="0" applyNumberFormat="1"/>
    <xf numFmtId="0" fontId="2" fillId="0" borderId="0" xfId="0" applyFont="1"/>
    <xf numFmtId="0" fontId="2" fillId="0" borderId="0" xfId="2"/>
    <xf numFmtId="0" fontId="2" fillId="0" borderId="1" xfId="0" applyFont="1" applyBorder="1"/>
    <xf numFmtId="9" fontId="2" fillId="0" borderId="0" xfId="3" applyFont="1"/>
    <xf numFmtId="0" fontId="0" fillId="0" borderId="0" xfId="0" applyAlignment="1">
      <alignment wrapText="1"/>
    </xf>
    <xf numFmtId="0" fontId="3" fillId="0" borderId="2" xfId="0" applyFont="1" applyBorder="1" applyAlignment="1">
      <alignment wrapText="1"/>
    </xf>
    <xf numFmtId="0" fontId="3" fillId="0" borderId="1" xfId="0" applyFont="1" applyBorder="1" applyAlignment="1">
      <alignment wrapText="1"/>
    </xf>
    <xf numFmtId="0" fontId="3" fillId="0" borderId="5" xfId="0" applyFont="1" applyBorder="1" applyAlignment="1">
      <alignment horizontal="right" wrapText="1"/>
    </xf>
    <xf numFmtId="0" fontId="3" fillId="0" borderId="0" xfId="2" applyFont="1" applyAlignment="1">
      <alignment wrapText="1"/>
    </xf>
    <xf numFmtId="0" fontId="4" fillId="0" borderId="0" xfId="0" applyFont="1" applyAlignment="1">
      <alignment vertical="top"/>
    </xf>
    <xf numFmtId="0" fontId="5" fillId="0" borderId="0" xfId="0" applyFont="1" applyAlignment="1">
      <alignment vertical="center"/>
    </xf>
    <xf numFmtId="0" fontId="6" fillId="0" borderId="0" xfId="0" applyFont="1" applyAlignment="1">
      <alignment horizontal="right"/>
    </xf>
    <xf numFmtId="0" fontId="7" fillId="0" borderId="0" xfId="0" applyFont="1" applyAlignment="1">
      <alignment horizontal="right"/>
    </xf>
    <xf numFmtId="10" fontId="5" fillId="0" borderId="0" xfId="0" applyNumberFormat="1" applyFont="1" applyAlignment="1">
      <alignment horizontal="right"/>
    </xf>
    <xf numFmtId="10" fontId="5" fillId="0" borderId="0" xfId="0" applyNumberFormat="1" applyFont="1" applyAlignment="1">
      <alignment horizontal="left"/>
    </xf>
    <xf numFmtId="3" fontId="7" fillId="0" borderId="0" xfId="0" applyNumberFormat="1" applyFont="1" applyAlignment="1">
      <alignment horizontal="right"/>
    </xf>
    <xf numFmtId="0" fontId="2" fillId="0" borderId="0" xfId="0" applyFont="1" applyAlignment="1">
      <alignment horizontal="left"/>
    </xf>
    <xf numFmtId="0" fontId="8" fillId="0" borderId="0" xfId="0" applyFont="1" applyAlignment="1">
      <alignment horizontal="left"/>
    </xf>
    <xf numFmtId="0" fontId="8" fillId="0" borderId="0" xfId="0" applyFont="1" applyAlignment="1">
      <alignment horizontal="left" wrapText="1"/>
    </xf>
    <xf numFmtId="3" fontId="7" fillId="0" borderId="0" xfId="0" applyNumberFormat="1" applyFont="1"/>
    <xf numFmtId="0" fontId="8" fillId="2" borderId="0" xfId="0" applyFont="1" applyFill="1" applyAlignment="1">
      <alignment horizontal="right" wrapText="1"/>
    </xf>
    <xf numFmtId="10" fontId="0" fillId="0" borderId="0" xfId="0" applyNumberFormat="1"/>
    <xf numFmtId="0" fontId="8" fillId="3" borderId="0" xfId="0" applyFont="1" applyFill="1" applyAlignment="1">
      <alignment horizontal="right" wrapText="1"/>
    </xf>
    <xf numFmtId="0" fontId="2" fillId="0" borderId="1" xfId="5" applyBorder="1"/>
    <xf numFmtId="0" fontId="6" fillId="0" borderId="1" xfId="5" applyFont="1" applyBorder="1"/>
    <xf numFmtId="3" fontId="2" fillId="0" borderId="7" xfId="5" applyNumberFormat="1" applyBorder="1"/>
    <xf numFmtId="9" fontId="2" fillId="0" borderId="0" xfId="1" applyFont="1"/>
    <xf numFmtId="0" fontId="6" fillId="0" borderId="3" xfId="5" applyFont="1" applyBorder="1"/>
    <xf numFmtId="0" fontId="2" fillId="0" borderId="6" xfId="5" applyBorder="1"/>
    <xf numFmtId="0" fontId="6" fillId="0" borderId="4" xfId="5" applyFont="1" applyBorder="1"/>
    <xf numFmtId="3" fontId="2" fillId="0" borderId="8" xfId="5" applyNumberFormat="1" applyBorder="1"/>
    <xf numFmtId="0" fontId="2" fillId="0" borderId="9" xfId="5" applyBorder="1"/>
    <xf numFmtId="0" fontId="2" fillId="0" borderId="0" xfId="5"/>
    <xf numFmtId="0" fontId="7" fillId="4" borderId="0" xfId="0" applyFont="1" applyFill="1" applyAlignment="1">
      <alignment horizontal="right" wrapText="1"/>
    </xf>
    <xf numFmtId="0" fontId="7" fillId="5" borderId="0" xfId="0" applyFont="1" applyFill="1" applyAlignment="1">
      <alignment wrapText="1"/>
    </xf>
    <xf numFmtId="0" fontId="13" fillId="6" borderId="0" xfId="0" applyFont="1" applyFill="1" applyAlignment="1">
      <alignment horizontal="right" wrapText="1"/>
    </xf>
    <xf numFmtId="0" fontId="7" fillId="7" borderId="0" xfId="0" applyFont="1" applyFill="1" applyAlignment="1">
      <alignment wrapText="1"/>
    </xf>
    <xf numFmtId="0" fontId="7" fillId="5" borderId="0" xfId="0" applyFont="1" applyFill="1" applyAlignment="1">
      <alignment wrapText="1"/>
    </xf>
    <xf numFmtId="0" fontId="11" fillId="4" borderId="0" xfId="0" applyFont="1" applyFill="1" applyAlignment="1">
      <alignment wrapText="1"/>
    </xf>
    <xf numFmtId="0" fontId="2" fillId="0" borderId="0" xfId="0" applyFont="1" applyAlignment="1">
      <alignment wrapText="1"/>
    </xf>
    <xf numFmtId="0" fontId="12" fillId="6" borderId="0" xfId="0" applyFont="1" applyFill="1" applyAlignment="1">
      <alignment wrapText="1"/>
    </xf>
    <xf numFmtId="0" fontId="7" fillId="7" borderId="0" xfId="0" applyFont="1" applyFill="1" applyAlignment="1">
      <alignment wrapText="1"/>
    </xf>
    <xf numFmtId="0" fontId="10" fillId="5" borderId="0" xfId="6" applyFill="1" applyAlignment="1">
      <alignment wrapText="1"/>
    </xf>
    <xf numFmtId="0" fontId="0" fillId="0" borderId="0" xfId="0" applyAlignment="1"/>
  </cellXfs>
  <cellStyles count="7">
    <cellStyle name="Hyperlink" xfId="6" builtinId="8"/>
    <cellStyle name="Normal" xfId="0" builtinId="0"/>
    <cellStyle name="Normal 14" xfId="4" xr:uid="{AA221F10-365E-4432-B41C-D53481B84A45}"/>
    <cellStyle name="Normal 2" xfId="2" xr:uid="{DD7E1814-DBC0-43FD-B3DB-9FB4353853CC}"/>
    <cellStyle name="Normal 3" xfId="5" xr:uid="{8F326E0C-6701-4D5C-BAB8-CFE882B99543}"/>
    <cellStyle name="Percent" xfId="1" builtinId="5"/>
    <cellStyle name="Percent 2" xfId="3" xr:uid="{BDBA1C49-2794-4168-851C-FA1A0F35E48F}"/>
  </cellStyles>
  <dxfs count="1">
    <dxf>
      <font>
        <color theme="0"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ngland.nhs.uk/alloc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855AE-8D6E-4543-8815-A7636EFA997A}">
  <dimension ref="C2:J16"/>
  <sheetViews>
    <sheetView workbookViewId="0">
      <selection activeCell="C9" sqref="C9:I9"/>
    </sheetView>
  </sheetViews>
  <sheetFormatPr defaultRowHeight="14.45"/>
  <cols>
    <col min="9" max="9" width="16.7109375" customWidth="1"/>
    <col min="10" max="10" width="12.7109375" customWidth="1"/>
  </cols>
  <sheetData>
    <row r="2" spans="3:10" ht="23.25" customHeight="1">
      <c r="C2" s="40" t="s">
        <v>0</v>
      </c>
      <c r="D2" s="40"/>
      <c r="E2" s="40"/>
      <c r="F2" s="40"/>
      <c r="G2" s="40"/>
      <c r="H2" s="40"/>
      <c r="I2" s="40"/>
      <c r="J2" s="35" t="s">
        <v>1</v>
      </c>
    </row>
    <row r="3" spans="3:10" ht="27" customHeight="1">
      <c r="C3" s="39" t="s">
        <v>2</v>
      </c>
      <c r="D3" s="39"/>
      <c r="E3" s="39"/>
      <c r="F3" s="39"/>
      <c r="G3" s="39"/>
      <c r="H3" s="39"/>
      <c r="I3" s="39"/>
      <c r="J3" s="39"/>
    </row>
    <row r="4" spans="3:10" ht="30.75" customHeight="1">
      <c r="C4" s="39" t="s">
        <v>3</v>
      </c>
      <c r="D4" s="39"/>
      <c r="E4" s="39"/>
      <c r="F4" s="39"/>
      <c r="G4" s="39"/>
      <c r="H4" s="39"/>
      <c r="I4" s="39"/>
      <c r="J4" s="36"/>
    </row>
    <row r="5" spans="3:10" ht="29.25" customHeight="1">
      <c r="C5" s="41" t="s">
        <v>4</v>
      </c>
      <c r="D5" s="41"/>
      <c r="E5" s="41"/>
      <c r="F5" s="41"/>
      <c r="G5" s="41"/>
      <c r="H5" s="41"/>
      <c r="I5" s="41"/>
      <c r="J5" s="41"/>
    </row>
    <row r="6" spans="3:10" ht="15" customHeight="1">
      <c r="C6" s="42" t="s">
        <v>5</v>
      </c>
      <c r="D6" s="42"/>
      <c r="E6" s="42"/>
      <c r="F6" s="42"/>
      <c r="G6" s="42"/>
      <c r="H6" s="42"/>
      <c r="I6" s="42"/>
      <c r="J6" s="37" t="s">
        <v>6</v>
      </c>
    </row>
    <row r="7" spans="3:10" ht="39.75" customHeight="1">
      <c r="C7" s="43" t="s">
        <v>7</v>
      </c>
      <c r="D7" s="43"/>
      <c r="E7" s="43"/>
      <c r="F7" s="43"/>
      <c r="G7" s="43"/>
      <c r="H7" s="43"/>
      <c r="I7" s="43"/>
      <c r="J7" s="38"/>
    </row>
    <row r="8" spans="3:10" ht="67.5" customHeight="1">
      <c r="C8" s="43" t="s">
        <v>8</v>
      </c>
      <c r="D8" s="43"/>
      <c r="E8" s="43"/>
      <c r="F8" s="43"/>
      <c r="G8" s="43"/>
      <c r="H8" s="43"/>
      <c r="I8" s="43"/>
      <c r="J8" s="38"/>
    </row>
    <row r="9" spans="3:10" ht="67.5" customHeight="1">
      <c r="C9" s="43" t="s">
        <v>9</v>
      </c>
      <c r="D9" s="43"/>
      <c r="E9" s="43"/>
      <c r="F9" s="43"/>
      <c r="G9" s="43"/>
      <c r="H9" s="43"/>
      <c r="I9" s="43"/>
      <c r="J9" s="38"/>
    </row>
    <row r="10" spans="3:10" ht="42" customHeight="1">
      <c r="C10" s="43" t="s">
        <v>10</v>
      </c>
      <c r="D10" s="43"/>
      <c r="E10" s="43"/>
      <c r="F10" s="43"/>
      <c r="G10" s="43"/>
      <c r="H10" s="43"/>
      <c r="I10" s="43"/>
      <c r="J10" s="38"/>
    </row>
    <row r="11" spans="3:10" ht="15" customHeight="1">
      <c r="C11" s="39" t="s">
        <v>11</v>
      </c>
      <c r="D11" s="39"/>
      <c r="E11" s="39"/>
      <c r="F11" s="39"/>
      <c r="G11" s="39"/>
      <c r="H11" s="39"/>
      <c r="I11" s="39"/>
      <c r="J11" s="36"/>
    </row>
    <row r="12" spans="3:10" ht="15" customHeight="1">
      <c r="C12" s="44" t="s">
        <v>12</v>
      </c>
      <c r="D12" s="44"/>
      <c r="E12" s="44"/>
      <c r="F12" s="44"/>
      <c r="G12" s="44"/>
      <c r="H12" s="44"/>
      <c r="I12" s="44"/>
      <c r="J12" s="36"/>
    </row>
    <row r="13" spans="3:10">
      <c r="C13" s="36"/>
      <c r="D13" s="39"/>
      <c r="E13" s="39"/>
      <c r="F13" s="36"/>
      <c r="G13" s="36"/>
      <c r="H13" s="36"/>
      <c r="I13" s="36"/>
      <c r="J13" s="36"/>
    </row>
    <row r="14" spans="3:10" ht="15" customHeight="1">
      <c r="C14" s="39" t="s">
        <v>13</v>
      </c>
      <c r="D14" s="39"/>
      <c r="E14" s="39"/>
      <c r="F14" s="39"/>
      <c r="G14" s="39"/>
      <c r="H14" s="39"/>
      <c r="I14" s="39"/>
      <c r="J14" s="36"/>
    </row>
    <row r="15" spans="3:10">
      <c r="C15" t="s">
        <v>14</v>
      </c>
      <c r="J15" s="36"/>
    </row>
    <row r="16" spans="3:10">
      <c r="C16" s="45" t="s">
        <v>15</v>
      </c>
      <c r="D16" s="45"/>
      <c r="E16" s="45"/>
      <c r="F16" s="45"/>
      <c r="G16" s="45"/>
      <c r="H16" s="45"/>
      <c r="I16" s="45"/>
    </row>
  </sheetData>
  <mergeCells count="14">
    <mergeCell ref="D13:E13"/>
    <mergeCell ref="C14:I14"/>
    <mergeCell ref="C16:I16"/>
    <mergeCell ref="C11:I11"/>
    <mergeCell ref="C2:I2"/>
    <mergeCell ref="C3:J3"/>
    <mergeCell ref="C4:I4"/>
    <mergeCell ref="C5:J5"/>
    <mergeCell ref="C6:I6"/>
    <mergeCell ref="C7:I7"/>
    <mergeCell ref="C8:I8"/>
    <mergeCell ref="C12:I12"/>
    <mergeCell ref="C9:I9"/>
    <mergeCell ref="C10:I10"/>
  </mergeCells>
  <hyperlinks>
    <hyperlink ref="C12" r:id="rId1" display="http://www.england.nhs.uk/allocations" xr:uid="{59888B91-AACA-4C6F-948C-30EA6EBEFFC8}"/>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7DF4E-271F-4E7E-A4DB-0B508D6B53AE}">
  <dimension ref="A1:AB328"/>
  <sheetViews>
    <sheetView tabSelected="1" workbookViewId="0">
      <selection activeCell="G153" sqref="G153"/>
    </sheetView>
  </sheetViews>
  <sheetFormatPr defaultRowHeight="14.45" outlineLevelCol="2"/>
  <cols>
    <col min="1" max="1" width="10.28515625" style="14" bestFit="1" customWidth="1"/>
    <col min="2" max="2" width="32.5703125" style="14" bestFit="1" customWidth="1"/>
    <col min="6" max="8" width="11.85546875" customWidth="1"/>
    <col min="10" max="10" width="12.42578125" style="2" customWidth="1" outlineLevel="2"/>
    <col min="11" max="13" width="33.140625" style="2" customWidth="1" outlineLevel="2"/>
    <col min="14" max="14" width="9.140625" style="2" customWidth="1" outlineLevel="2"/>
    <col min="15" max="15" width="14.5703125" style="3" customWidth="1" outlineLevel="2"/>
    <col min="16" max="16" width="11.85546875" style="3" customWidth="1" outlineLevel="2"/>
    <col min="17" max="21" width="9.140625" customWidth="1" outlineLevel="2"/>
    <col min="24" max="24" width="55.5703125" bestFit="1" customWidth="1"/>
    <col min="25" max="26" width="12.140625" customWidth="1"/>
    <col min="27" max="28" width="11.85546875" customWidth="1"/>
  </cols>
  <sheetData>
    <row r="1" spans="1:28">
      <c r="A1" s="12" t="s">
        <v>16</v>
      </c>
      <c r="B1" s="13"/>
      <c r="W1" s="12" t="s">
        <v>17</v>
      </c>
    </row>
    <row r="2" spans="1:28">
      <c r="A2" s="13"/>
      <c r="B2" s="13"/>
      <c r="J2" s="1"/>
      <c r="K2" s="1"/>
    </row>
    <row r="3" spans="1:28">
      <c r="A3" s="15"/>
      <c r="B3" s="16" t="s">
        <v>18</v>
      </c>
      <c r="C3" s="23">
        <v>5.6599999999999998E-2</v>
      </c>
      <c r="D3" s="23">
        <v>5.6599999999999998E-2</v>
      </c>
      <c r="E3" s="23">
        <v>5.6599999999999998E-2</v>
      </c>
    </row>
    <row r="4" spans="1:28">
      <c r="A4" s="17"/>
      <c r="C4" s="1"/>
      <c r="D4" s="1"/>
      <c r="E4" s="1"/>
      <c r="F4" s="1"/>
      <c r="G4" s="1"/>
      <c r="H4" s="1"/>
      <c r="W4" s="12" t="s">
        <v>19</v>
      </c>
    </row>
    <row r="5" spans="1:28">
      <c r="B5" s="18" t="s">
        <v>20</v>
      </c>
      <c r="C5" s="1">
        <f t="shared" ref="C5:H5" si="0">SUM(C7:C159)</f>
        <v>1432282.9649570764</v>
      </c>
      <c r="D5" s="1">
        <f t="shared" si="0"/>
        <v>1513350.1807736463</v>
      </c>
      <c r="E5" s="1">
        <f t="shared" si="0"/>
        <v>1599005.8010054347</v>
      </c>
      <c r="F5" s="1">
        <f t="shared" si="0"/>
        <v>4504203.5332296211</v>
      </c>
      <c r="G5" s="1">
        <f t="shared" si="0"/>
        <v>4759141.4532104153</v>
      </c>
      <c r="H5" s="1">
        <f t="shared" si="0"/>
        <v>5028508.859462128</v>
      </c>
      <c r="P5" s="1"/>
      <c r="Y5" s="1"/>
      <c r="Z5" s="1"/>
    </row>
    <row r="6" spans="1:28" ht="79.900000000000006">
      <c r="A6" s="19" t="s">
        <v>21</v>
      </c>
      <c r="B6" s="20" t="s">
        <v>22</v>
      </c>
      <c r="C6" s="22" t="s">
        <v>23</v>
      </c>
      <c r="D6" s="22" t="s">
        <v>24</v>
      </c>
      <c r="E6" s="22" t="s">
        <v>25</v>
      </c>
      <c r="F6" s="24" t="s">
        <v>26</v>
      </c>
      <c r="G6" s="24" t="s">
        <v>27</v>
      </c>
      <c r="H6" s="24" t="s">
        <v>28</v>
      </c>
      <c r="J6" s="7" t="s">
        <v>29</v>
      </c>
      <c r="K6" s="7" t="s">
        <v>30</v>
      </c>
      <c r="L6" s="8" t="s">
        <v>31</v>
      </c>
      <c r="M6" s="7" t="s">
        <v>32</v>
      </c>
      <c r="N6" s="9" t="s">
        <v>33</v>
      </c>
      <c r="O6" s="10" t="s">
        <v>34</v>
      </c>
      <c r="P6" s="22" t="s">
        <v>23</v>
      </c>
      <c r="Q6" s="22" t="s">
        <v>24</v>
      </c>
      <c r="R6" s="22" t="s">
        <v>25</v>
      </c>
      <c r="S6" s="24" t="s">
        <v>26</v>
      </c>
      <c r="T6" s="24" t="s">
        <v>27</v>
      </c>
      <c r="U6" s="24" t="s">
        <v>28</v>
      </c>
      <c r="V6" s="6"/>
      <c r="W6" s="8" t="s">
        <v>31</v>
      </c>
      <c r="X6" s="7" t="s">
        <v>32</v>
      </c>
      <c r="Y6" s="22" t="s">
        <v>24</v>
      </c>
      <c r="Z6" s="22" t="s">
        <v>25</v>
      </c>
      <c r="AA6" s="24" t="s">
        <v>35</v>
      </c>
      <c r="AB6" s="24" t="s">
        <v>36</v>
      </c>
    </row>
    <row r="7" spans="1:28">
      <c r="A7" s="21" t="s">
        <v>37</v>
      </c>
      <c r="B7" s="21" t="s">
        <v>38</v>
      </c>
      <c r="C7" s="1">
        <v>2990.627310300828</v>
      </c>
      <c r="D7" s="1">
        <f>C7*(1+$D$3)</f>
        <v>3159.8968160638547</v>
      </c>
      <c r="E7" s="1">
        <f>D7*(1+$E$3)</f>
        <v>3338.7469758530688</v>
      </c>
      <c r="F7" s="1">
        <v>8493.1128389335045</v>
      </c>
      <c r="G7" s="1">
        <f>F7*(1+$D$3)</f>
        <v>8973.823025617141</v>
      </c>
      <c r="H7" s="1">
        <f>G7*(1+$E$3)</f>
        <v>9481.7414088670703</v>
      </c>
      <c r="J7" s="25" t="s">
        <v>39</v>
      </c>
      <c r="K7" s="25" t="s">
        <v>40</v>
      </c>
      <c r="L7" s="26" t="s">
        <v>41</v>
      </c>
      <c r="M7" s="26" t="s">
        <v>42</v>
      </c>
      <c r="N7" s="27">
        <v>150030</v>
      </c>
      <c r="O7" s="28">
        <v>1</v>
      </c>
      <c r="P7" s="1">
        <f>IFERROR(INDEX($C$7:$C$159,MATCH($J7,$A$7:$A$159,0),1),0)*$O7</f>
        <v>4561.9198008398507</v>
      </c>
      <c r="Q7" s="1">
        <f>IFERROR(INDEX($D$7:$D$159,MATCH($J7,$A$7:$A$159,0),1),0)*$O7</f>
        <v>4820.1244615673859</v>
      </c>
      <c r="R7" s="1">
        <f>IFERROR(INDEX($E$7:$E$159,MATCH($J7,$A$7:$A$159,0),1),0)*$O7</f>
        <v>5092.9435060920996</v>
      </c>
      <c r="S7" s="1">
        <f>IFERROR(INDEX($F$7:$F$159,MATCH($J7,$A$7:$A$159,0),1),0)*$O7</f>
        <v>14074.664477640257</v>
      </c>
      <c r="T7" s="1">
        <f>IFERROR(INDEX($G$7:$G$159,MATCH($J7,$A$7:$A$159,0),1),0)*$O7</f>
        <v>14871.290487074695</v>
      </c>
      <c r="U7" s="1">
        <f>IFERROR(INDEX($H$7:$H$159,MATCH($J7,$A$7:$A$159,0),1),0)*$O7</f>
        <v>15713.005528643123</v>
      </c>
      <c r="W7" s="11" t="s">
        <v>43</v>
      </c>
      <c r="X7" s="11" t="s">
        <v>44</v>
      </c>
      <c r="Y7" s="1">
        <f>SUMIF($L$7:$L$171,$W7,$Q$7:$Q$171)</f>
        <v>97458.468043666697</v>
      </c>
      <c r="Z7" s="1">
        <f>SUMIF($L$7:$L$171,$W7,$R$7:$R$171)</f>
        <v>102974.61733493823</v>
      </c>
      <c r="AA7" s="1">
        <f>SUMIF($L$7:$L$171,$W7,$T$7:$T$171)</f>
        <v>292488.40273719031</v>
      </c>
      <c r="AB7" s="1">
        <f>SUMIF($L$7:$L$171,$W7,$U$7:$U$171)</f>
        <v>309043.2463321152</v>
      </c>
    </row>
    <row r="8" spans="1:28">
      <c r="A8" s="21" t="s">
        <v>45</v>
      </c>
      <c r="B8" s="21" t="s">
        <v>46</v>
      </c>
      <c r="C8" s="1">
        <v>4523.2532806536237</v>
      </c>
      <c r="D8" s="1">
        <f t="shared" ref="D8:D71" si="1">C8*(1+$D$3)</f>
        <v>4779.2694163386186</v>
      </c>
      <c r="E8" s="1">
        <f t="shared" ref="E8:E71" si="2">D8*(1+$E$3)</f>
        <v>5049.7760653033847</v>
      </c>
      <c r="F8" s="1">
        <v>13447.97443451807</v>
      </c>
      <c r="G8" s="1">
        <f t="shared" ref="G8:G71" si="3">F8*(1+$D$3)</f>
        <v>14209.129787511793</v>
      </c>
      <c r="H8" s="1">
        <f t="shared" ref="H8:H71" si="4">G8*(1+$E$3)</f>
        <v>15013.366533484959</v>
      </c>
      <c r="J8" s="25" t="s">
        <v>47</v>
      </c>
      <c r="K8" s="25" t="s">
        <v>48</v>
      </c>
      <c r="L8" s="29" t="s">
        <v>41</v>
      </c>
      <c r="M8" s="29" t="s">
        <v>42</v>
      </c>
      <c r="N8" s="27">
        <v>138381</v>
      </c>
      <c r="O8" s="28">
        <v>1</v>
      </c>
      <c r="P8" s="1">
        <f t="shared" ref="P8:P71" si="5">IFERROR(INDEX($C$7:$C$159,MATCH($J8,$A$7:$A$159,0),1),0)*$O8</f>
        <v>5393.050949990251</v>
      </c>
      <c r="Q8" s="1">
        <f t="shared" ref="Q8:Q71" si="6">IFERROR(INDEX($D$7:$D$159,MATCH($J8,$A$7:$A$159,0),1),0)*$O8</f>
        <v>5698.2976337596992</v>
      </c>
      <c r="R8" s="1">
        <f t="shared" ref="R8:R71" si="7">IFERROR(INDEX($E$7:$E$159,MATCH($J8,$A$7:$A$159,0),1),0)*$O8</f>
        <v>6020.8212798304985</v>
      </c>
      <c r="S8" s="1">
        <f t="shared" ref="S8:S71" si="8">IFERROR(INDEX($F$7:$F$159,MATCH($J8,$A$7:$A$159,0),1),0)*$O8</f>
        <v>16978.855942263992</v>
      </c>
      <c r="T8" s="1">
        <f t="shared" ref="T8:T71" si="9">IFERROR(INDEX($G$7:$G$159,MATCH($J8,$A$7:$A$159,0),1),0)*$O8</f>
        <v>17939.859188596132</v>
      </c>
      <c r="U8" s="1">
        <f t="shared" ref="U8:U71" si="10">IFERROR(INDEX($H$7:$H$159,MATCH($J8,$A$7:$A$159,0),1),0)*$O8</f>
        <v>18955.255218670674</v>
      </c>
      <c r="W8" s="11" t="s">
        <v>49</v>
      </c>
      <c r="X8" s="11" t="s">
        <v>50</v>
      </c>
      <c r="Y8" s="1">
        <f t="shared" ref="Y8:Y48" si="11">SUMIF($L$7:$L$171,$W8,$Q$7:$Q$171)</f>
        <v>46478.929407988879</v>
      </c>
      <c r="Z8" s="1">
        <f t="shared" ref="Z8:Z48" si="12">SUMIF($L$7:$L$171,$W8,$R$7:$R$171)</f>
        <v>49109.63681248104</v>
      </c>
      <c r="AA8" s="1">
        <f t="shared" ref="AA8:AA48" si="13">SUMIF($L$7:$L$171,$W8,$T$7:$T$171)</f>
        <v>142467.31947168632</v>
      </c>
      <c r="AB8" s="1">
        <f t="shared" ref="AB8:AB48" si="14">SUMIF($L$7:$L$171,$W8,$U$7:$U$171)</f>
        <v>150530.96975378375</v>
      </c>
    </row>
    <row r="9" spans="1:28">
      <c r="A9" s="21" t="s">
        <v>51</v>
      </c>
      <c r="B9" s="21" t="s">
        <v>52</v>
      </c>
      <c r="C9" s="1">
        <v>4298.1915801529412</v>
      </c>
      <c r="D9" s="1">
        <f t="shared" si="1"/>
        <v>4541.4692235895973</v>
      </c>
      <c r="E9" s="1">
        <f t="shared" si="2"/>
        <v>4798.5163816447684</v>
      </c>
      <c r="F9" s="1">
        <v>12980.455066126193</v>
      </c>
      <c r="G9" s="1">
        <f t="shared" si="3"/>
        <v>13715.148822868936</v>
      </c>
      <c r="H9" s="1">
        <f t="shared" si="4"/>
        <v>14491.426246243318</v>
      </c>
      <c r="J9" s="25" t="s">
        <v>53</v>
      </c>
      <c r="K9" s="25" t="s">
        <v>54</v>
      </c>
      <c r="L9" s="29" t="s">
        <v>41</v>
      </c>
      <c r="M9" s="29" t="s">
        <v>42</v>
      </c>
      <c r="N9" s="27">
        <v>8481</v>
      </c>
      <c r="O9" s="28">
        <v>3.0907884954591174E-2</v>
      </c>
      <c r="P9" s="1">
        <f t="shared" si="5"/>
        <v>262.58809269162123</v>
      </c>
      <c r="Q9" s="1">
        <f t="shared" si="6"/>
        <v>277.45057873796696</v>
      </c>
      <c r="R9" s="1">
        <f t="shared" si="7"/>
        <v>293.15428149453589</v>
      </c>
      <c r="S9" s="1">
        <f t="shared" si="8"/>
        <v>800.42052093684663</v>
      </c>
      <c r="T9" s="1">
        <f t="shared" si="9"/>
        <v>845.7243224218721</v>
      </c>
      <c r="U9" s="1">
        <f t="shared" si="10"/>
        <v>893.59231907095011</v>
      </c>
      <c r="W9" s="11" t="s">
        <v>55</v>
      </c>
      <c r="X9" s="11" t="s">
        <v>56</v>
      </c>
      <c r="Y9" s="1">
        <f t="shared" si="11"/>
        <v>42870.884470905468</v>
      </c>
      <c r="Z9" s="1">
        <f t="shared" si="12"/>
        <v>45297.376531958718</v>
      </c>
      <c r="AA9" s="1">
        <f t="shared" si="13"/>
        <v>127806.91689119904</v>
      </c>
      <c r="AB9" s="1">
        <f t="shared" si="14"/>
        <v>135040.7883872409</v>
      </c>
    </row>
    <row r="10" spans="1:28">
      <c r="A10" s="21" t="s">
        <v>57</v>
      </c>
      <c r="B10" s="21" t="s">
        <v>58</v>
      </c>
      <c r="C10" s="1">
        <v>5044.2535689664546</v>
      </c>
      <c r="D10" s="1">
        <f t="shared" si="1"/>
        <v>5329.758320969956</v>
      </c>
      <c r="E10" s="1">
        <f t="shared" si="2"/>
        <v>5631.4226419368551</v>
      </c>
      <c r="F10" s="1">
        <v>16637.994043909617</v>
      </c>
      <c r="G10" s="1">
        <f t="shared" si="3"/>
        <v>17579.7045067949</v>
      </c>
      <c r="H10" s="1">
        <f t="shared" si="4"/>
        <v>18574.715781879491</v>
      </c>
      <c r="J10" s="25" t="s">
        <v>59</v>
      </c>
      <c r="K10" s="25" t="s">
        <v>60</v>
      </c>
      <c r="L10" s="29" t="s">
        <v>41</v>
      </c>
      <c r="M10" s="29" t="s">
        <v>42</v>
      </c>
      <c r="N10" s="27">
        <v>171631</v>
      </c>
      <c r="O10" s="28">
        <v>0.76150143088493027</v>
      </c>
      <c r="P10" s="1">
        <f t="shared" si="5"/>
        <v>4924.5419315885847</v>
      </c>
      <c r="Q10" s="1">
        <f t="shared" si="6"/>
        <v>5203.2710049164989</v>
      </c>
      <c r="R10" s="1">
        <f t="shared" si="7"/>
        <v>5497.776143794772</v>
      </c>
      <c r="S10" s="1">
        <f t="shared" si="8"/>
        <v>14056.982975321878</v>
      </c>
      <c r="T10" s="1">
        <f t="shared" si="9"/>
        <v>14852.608211725095</v>
      </c>
      <c r="U10" s="1">
        <f t="shared" si="10"/>
        <v>15693.265836508737</v>
      </c>
      <c r="W10" s="11" t="s">
        <v>61</v>
      </c>
      <c r="X10" s="11" t="s">
        <v>62</v>
      </c>
      <c r="Y10" s="1">
        <f t="shared" si="11"/>
        <v>64554.33944625975</v>
      </c>
      <c r="Z10" s="1">
        <f t="shared" si="12"/>
        <v>68208.115058918047</v>
      </c>
      <c r="AA10" s="1">
        <f t="shared" si="13"/>
        <v>205596.40893713594</v>
      </c>
      <c r="AB10" s="1">
        <f t="shared" si="14"/>
        <v>217233.16568297782</v>
      </c>
    </row>
    <row r="11" spans="1:28">
      <c r="A11" s="21" t="s">
        <v>63</v>
      </c>
      <c r="B11" s="21" t="s">
        <v>64</v>
      </c>
      <c r="C11" s="1">
        <v>2990.9165828210075</v>
      </c>
      <c r="D11" s="1">
        <f t="shared" si="1"/>
        <v>3160.2024614086763</v>
      </c>
      <c r="E11" s="1">
        <f t="shared" si="2"/>
        <v>3339.0699207244074</v>
      </c>
      <c r="F11" s="1">
        <v>9134.8275147393579</v>
      </c>
      <c r="G11" s="1">
        <f t="shared" si="3"/>
        <v>9651.8587520736055</v>
      </c>
      <c r="H11" s="1">
        <f t="shared" si="4"/>
        <v>10198.153957440971</v>
      </c>
      <c r="J11" s="25" t="s">
        <v>65</v>
      </c>
      <c r="K11" s="25" t="s">
        <v>66</v>
      </c>
      <c r="L11" s="26" t="s">
        <v>41</v>
      </c>
      <c r="M11" s="26" t="s">
        <v>42</v>
      </c>
      <c r="N11" s="27">
        <v>6056</v>
      </c>
      <c r="O11" s="28">
        <v>9.7581411836741277E-3</v>
      </c>
      <c r="P11" s="1">
        <f t="shared" si="5"/>
        <v>141.13859173700686</v>
      </c>
      <c r="Q11" s="1">
        <f t="shared" si="6"/>
        <v>149.12703602932143</v>
      </c>
      <c r="R11" s="1">
        <f t="shared" si="7"/>
        <v>157.56762626858102</v>
      </c>
      <c r="S11" s="1">
        <f t="shared" si="8"/>
        <v>450.31499835763123</v>
      </c>
      <c r="T11" s="1">
        <f t="shared" si="9"/>
        <v>475.80282726467311</v>
      </c>
      <c r="U11" s="1">
        <f t="shared" si="10"/>
        <v>502.73326728785361</v>
      </c>
      <c r="W11" s="11" t="s">
        <v>67</v>
      </c>
      <c r="X11" s="11" t="s">
        <v>68</v>
      </c>
      <c r="Y11" s="1">
        <f t="shared" si="11"/>
        <v>79469.802044082593</v>
      </c>
      <c r="Z11" s="1">
        <f t="shared" si="12"/>
        <v>83967.79283977767</v>
      </c>
      <c r="AA11" s="1">
        <f t="shared" si="13"/>
        <v>242907.18869361095</v>
      </c>
      <c r="AB11" s="1">
        <f t="shared" si="14"/>
        <v>256655.73557366926</v>
      </c>
    </row>
    <row r="12" spans="1:28">
      <c r="A12" s="21" t="s">
        <v>69</v>
      </c>
      <c r="B12" s="21" t="s">
        <v>70</v>
      </c>
      <c r="C12" s="1">
        <v>3814.2412138272848</v>
      </c>
      <c r="D12" s="1">
        <f t="shared" si="1"/>
        <v>4030.1272665299089</v>
      </c>
      <c r="E12" s="1">
        <f t="shared" si="2"/>
        <v>4258.2324698155016</v>
      </c>
      <c r="F12" s="1">
        <v>12078.4982102751</v>
      </c>
      <c r="G12" s="1">
        <f t="shared" si="3"/>
        <v>12762.141208976671</v>
      </c>
      <c r="H12" s="1">
        <f t="shared" si="4"/>
        <v>13484.478401404751</v>
      </c>
      <c r="J12" s="25" t="s">
        <v>71</v>
      </c>
      <c r="K12" s="25" t="s">
        <v>72</v>
      </c>
      <c r="L12" s="29" t="s">
        <v>41</v>
      </c>
      <c r="M12" s="29" t="s">
        <v>42</v>
      </c>
      <c r="N12" s="27">
        <v>1227076</v>
      </c>
      <c r="O12" s="28">
        <v>1</v>
      </c>
      <c r="P12" s="1">
        <f t="shared" si="5"/>
        <v>32931.478719205727</v>
      </c>
      <c r="Q12" s="1">
        <f t="shared" si="6"/>
        <v>34795.400414712771</v>
      </c>
      <c r="R12" s="1">
        <f t="shared" si="7"/>
        <v>36764.820078185512</v>
      </c>
      <c r="S12" s="1">
        <f t="shared" si="8"/>
        <v>101905.99361243413</v>
      </c>
      <c r="T12" s="1">
        <f t="shared" si="9"/>
        <v>107673.8728508979</v>
      </c>
      <c r="U12" s="1">
        <f t="shared" si="10"/>
        <v>113768.21405425871</v>
      </c>
      <c r="W12" s="11" t="s">
        <v>73</v>
      </c>
      <c r="X12" s="11" t="s">
        <v>74</v>
      </c>
      <c r="Y12" s="1">
        <f t="shared" si="11"/>
        <v>84472.830901090885</v>
      </c>
      <c r="Z12" s="1">
        <f t="shared" si="12"/>
        <v>89253.993130092611</v>
      </c>
      <c r="AA12" s="1">
        <f t="shared" si="13"/>
        <v>260843.73726330596</v>
      </c>
      <c r="AB12" s="1">
        <f t="shared" si="14"/>
        <v>275607.49279240903</v>
      </c>
    </row>
    <row r="13" spans="1:28">
      <c r="A13" s="21" t="s">
        <v>75</v>
      </c>
      <c r="B13" s="21" t="s">
        <v>76</v>
      </c>
      <c r="C13" s="1">
        <v>4915.9368868959036</v>
      </c>
      <c r="D13" s="1">
        <f t="shared" si="1"/>
        <v>5194.1789146942119</v>
      </c>
      <c r="E13" s="1">
        <f t="shared" si="2"/>
        <v>5488.1694412659044</v>
      </c>
      <c r="F13" s="1">
        <v>16636.750300509844</v>
      </c>
      <c r="G13" s="1">
        <f t="shared" si="3"/>
        <v>17578.390367518699</v>
      </c>
      <c r="H13" s="1">
        <f t="shared" si="4"/>
        <v>18573.327262320257</v>
      </c>
      <c r="J13" s="25" t="s">
        <v>77</v>
      </c>
      <c r="K13" s="25" t="s">
        <v>78</v>
      </c>
      <c r="L13" s="29" t="s">
        <v>55</v>
      </c>
      <c r="M13" s="29" t="s">
        <v>56</v>
      </c>
      <c r="N13" s="27">
        <v>248071</v>
      </c>
      <c r="O13" s="28">
        <v>1</v>
      </c>
      <c r="P13" s="1">
        <f t="shared" si="5"/>
        <v>7390.5852190461228</v>
      </c>
      <c r="Q13" s="1">
        <f t="shared" si="6"/>
        <v>7808.8923424441336</v>
      </c>
      <c r="R13" s="1">
        <f t="shared" si="7"/>
        <v>8250.8756490264714</v>
      </c>
      <c r="S13" s="1">
        <f t="shared" si="8"/>
        <v>23080.402798670624</v>
      </c>
      <c r="T13" s="1">
        <f t="shared" si="9"/>
        <v>24386.753597075382</v>
      </c>
      <c r="U13" s="1">
        <f t="shared" si="10"/>
        <v>25767.043850669848</v>
      </c>
      <c r="W13" s="11" t="s">
        <v>41</v>
      </c>
      <c r="X13" s="11" t="s">
        <v>42</v>
      </c>
      <c r="Y13" s="1">
        <f t="shared" si="11"/>
        <v>50943.671129723647</v>
      </c>
      <c r="Z13" s="1">
        <f t="shared" si="12"/>
        <v>53827.082915665997</v>
      </c>
      <c r="AA13" s="1">
        <f t="shared" si="13"/>
        <v>156659.15788798037</v>
      </c>
      <c r="AB13" s="1">
        <f t="shared" si="14"/>
        <v>165526.06622444006</v>
      </c>
    </row>
    <row r="14" spans="1:28">
      <c r="A14" s="21" t="s">
        <v>39</v>
      </c>
      <c r="B14" s="21" t="s">
        <v>40</v>
      </c>
      <c r="C14" s="1">
        <v>4561.9198008398507</v>
      </c>
      <c r="D14" s="1">
        <f t="shared" si="1"/>
        <v>4820.1244615673859</v>
      </c>
      <c r="E14" s="1">
        <f t="shared" si="2"/>
        <v>5092.9435060920996</v>
      </c>
      <c r="F14" s="1">
        <v>14074.664477640257</v>
      </c>
      <c r="G14" s="1">
        <f t="shared" si="3"/>
        <v>14871.290487074695</v>
      </c>
      <c r="H14" s="1">
        <f t="shared" si="4"/>
        <v>15713.005528643123</v>
      </c>
      <c r="J14" s="25" t="s">
        <v>79</v>
      </c>
      <c r="K14" s="25" t="s">
        <v>80</v>
      </c>
      <c r="L14" s="29" t="s">
        <v>55</v>
      </c>
      <c r="M14" s="29" t="s">
        <v>56</v>
      </c>
      <c r="N14" s="27">
        <v>312785</v>
      </c>
      <c r="O14" s="28">
        <v>1</v>
      </c>
      <c r="P14" s="1">
        <f t="shared" si="5"/>
        <v>9010.7289264220981</v>
      </c>
      <c r="Q14" s="1">
        <f t="shared" si="6"/>
        <v>9520.7361836575892</v>
      </c>
      <c r="R14" s="1">
        <f t="shared" si="7"/>
        <v>10059.609851652609</v>
      </c>
      <c r="S14" s="1">
        <f t="shared" si="8"/>
        <v>27442.794064744561</v>
      </c>
      <c r="T14" s="1">
        <f t="shared" si="9"/>
        <v>28996.056208809103</v>
      </c>
      <c r="U14" s="1">
        <f t="shared" si="10"/>
        <v>30637.232990227698</v>
      </c>
      <c r="W14" s="11" t="s">
        <v>81</v>
      </c>
      <c r="X14" s="11" t="s">
        <v>82</v>
      </c>
      <c r="Y14" s="1">
        <f t="shared" si="11"/>
        <v>40801.505901728873</v>
      </c>
      <c r="Z14" s="1">
        <f t="shared" si="12"/>
        <v>43110.871135766727</v>
      </c>
      <c r="AA14" s="1">
        <f t="shared" si="13"/>
        <v>122487.82668211919</v>
      </c>
      <c r="AB14" s="1">
        <f t="shared" si="14"/>
        <v>129420.63767232714</v>
      </c>
    </row>
    <row r="15" spans="1:28">
      <c r="A15" s="21" t="s">
        <v>47</v>
      </c>
      <c r="B15" s="21" t="s">
        <v>48</v>
      </c>
      <c r="C15" s="1">
        <v>5393.050949990251</v>
      </c>
      <c r="D15" s="1">
        <f t="shared" si="1"/>
        <v>5698.2976337596992</v>
      </c>
      <c r="E15" s="1">
        <f t="shared" si="2"/>
        <v>6020.8212798304985</v>
      </c>
      <c r="F15" s="1">
        <v>16978.855942263992</v>
      </c>
      <c r="G15" s="1">
        <f t="shared" si="3"/>
        <v>17939.859188596132</v>
      </c>
      <c r="H15" s="1">
        <f t="shared" si="4"/>
        <v>18955.255218670674</v>
      </c>
      <c r="J15" s="25" t="s">
        <v>83</v>
      </c>
      <c r="K15" s="25" t="s">
        <v>84</v>
      </c>
      <c r="L15" s="29" t="s">
        <v>55</v>
      </c>
      <c r="M15" s="29" t="s">
        <v>56</v>
      </c>
      <c r="N15" s="27">
        <v>264984</v>
      </c>
      <c r="O15" s="28">
        <v>1</v>
      </c>
      <c r="P15" s="1">
        <f t="shared" si="5"/>
        <v>8028.4656851472055</v>
      </c>
      <c r="Q15" s="1">
        <f t="shared" si="6"/>
        <v>8482.8768429265365</v>
      </c>
      <c r="R15" s="1">
        <f t="shared" si="7"/>
        <v>8963.0076722361791</v>
      </c>
      <c r="S15" s="1">
        <f t="shared" si="8"/>
        <v>22892.217150373912</v>
      </c>
      <c r="T15" s="1">
        <f t="shared" si="9"/>
        <v>24187.916641085074</v>
      </c>
      <c r="U15" s="1">
        <f t="shared" si="10"/>
        <v>25556.952722970487</v>
      </c>
      <c r="W15" s="11" t="s">
        <v>85</v>
      </c>
      <c r="X15" s="11" t="s">
        <v>86</v>
      </c>
      <c r="Y15" s="1">
        <f t="shared" si="11"/>
        <v>23870.866267791429</v>
      </c>
      <c r="Z15" s="1">
        <f t="shared" si="12"/>
        <v>25221.957298548423</v>
      </c>
      <c r="AA15" s="1">
        <f t="shared" si="13"/>
        <v>75784.054743082175</v>
      </c>
      <c r="AB15" s="1">
        <f t="shared" si="14"/>
        <v>80073.432241540635</v>
      </c>
    </row>
    <row r="16" spans="1:28">
      <c r="A16" s="21" t="s">
        <v>87</v>
      </c>
      <c r="B16" s="21" t="s">
        <v>88</v>
      </c>
      <c r="C16" s="1">
        <v>8670.9399524647615</v>
      </c>
      <c r="D16" s="1">
        <f t="shared" si="1"/>
        <v>9161.7151537742666</v>
      </c>
      <c r="E16" s="1">
        <f t="shared" si="2"/>
        <v>9680.2682314778904</v>
      </c>
      <c r="F16" s="1">
        <v>25038.38530896898</v>
      </c>
      <c r="G16" s="1">
        <f t="shared" si="3"/>
        <v>26455.557917456623</v>
      </c>
      <c r="H16" s="1">
        <f t="shared" si="4"/>
        <v>27952.942495584666</v>
      </c>
      <c r="J16" s="25" t="s">
        <v>89</v>
      </c>
      <c r="K16" s="25" t="s">
        <v>90</v>
      </c>
      <c r="L16" s="29" t="s">
        <v>55</v>
      </c>
      <c r="M16" s="29" t="s">
        <v>56</v>
      </c>
      <c r="N16" s="27">
        <v>589214</v>
      </c>
      <c r="O16" s="28">
        <v>1</v>
      </c>
      <c r="P16" s="1">
        <f t="shared" si="5"/>
        <v>16144.595023544585</v>
      </c>
      <c r="Q16" s="1">
        <f t="shared" si="6"/>
        <v>17058.37910187721</v>
      </c>
      <c r="R16" s="1">
        <f t="shared" si="7"/>
        <v>18023.883359043459</v>
      </c>
      <c r="S16" s="1">
        <f t="shared" si="8"/>
        <v>47545.135760202051</v>
      </c>
      <c r="T16" s="1">
        <f t="shared" si="9"/>
        <v>50236.190444229484</v>
      </c>
      <c r="U16" s="1">
        <f t="shared" si="10"/>
        <v>53079.55882337287</v>
      </c>
      <c r="W16" s="11" t="s">
        <v>91</v>
      </c>
      <c r="X16" s="11" t="s">
        <v>92</v>
      </c>
      <c r="Y16" s="1">
        <f t="shared" si="11"/>
        <v>20589.372643770883</v>
      </c>
      <c r="Z16" s="1">
        <f t="shared" si="12"/>
        <v>21754.731135408314</v>
      </c>
      <c r="AA16" s="1">
        <f t="shared" si="13"/>
        <v>62762.160326823665</v>
      </c>
      <c r="AB16" s="1">
        <f t="shared" si="14"/>
        <v>66314.498601321888</v>
      </c>
    </row>
    <row r="17" spans="1:28">
      <c r="A17" s="21" t="s">
        <v>93</v>
      </c>
      <c r="B17" s="21" t="s">
        <v>94</v>
      </c>
      <c r="C17" s="1">
        <v>8629.3154287646685</v>
      </c>
      <c r="D17" s="1">
        <f t="shared" si="1"/>
        <v>9117.7346820327493</v>
      </c>
      <c r="E17" s="1">
        <f t="shared" si="2"/>
        <v>9633.798465035803</v>
      </c>
      <c r="F17" s="1">
        <v>25804.911505928492</v>
      </c>
      <c r="G17" s="1">
        <f t="shared" si="3"/>
        <v>27265.469497164046</v>
      </c>
      <c r="H17" s="1">
        <f t="shared" si="4"/>
        <v>28808.695070703528</v>
      </c>
      <c r="J17" s="25" t="s">
        <v>95</v>
      </c>
      <c r="K17" s="25" t="s">
        <v>96</v>
      </c>
      <c r="L17" s="29" t="s">
        <v>91</v>
      </c>
      <c r="M17" s="29" t="s">
        <v>92</v>
      </c>
      <c r="N17" s="27">
        <v>193615</v>
      </c>
      <c r="O17" s="28">
        <v>1</v>
      </c>
      <c r="P17" s="1">
        <f t="shared" si="5"/>
        <v>5255.3661901533724</v>
      </c>
      <c r="Q17" s="1">
        <f t="shared" si="6"/>
        <v>5552.8199165160531</v>
      </c>
      <c r="R17" s="1">
        <f t="shared" si="7"/>
        <v>5867.1095237908612</v>
      </c>
      <c r="S17" s="1">
        <f t="shared" si="8"/>
        <v>15131.958260671796</v>
      </c>
      <c r="T17" s="1">
        <f t="shared" si="9"/>
        <v>15988.427098225819</v>
      </c>
      <c r="U17" s="1">
        <f t="shared" si="10"/>
        <v>16893.372071985399</v>
      </c>
      <c r="W17" s="11" t="s">
        <v>97</v>
      </c>
      <c r="X17" s="11" t="s">
        <v>98</v>
      </c>
      <c r="Y17" s="1">
        <f t="shared" si="11"/>
        <v>30114.880140598947</v>
      </c>
      <c r="Z17" s="1">
        <f t="shared" si="12"/>
        <v>31819.382356556845</v>
      </c>
      <c r="AA17" s="1">
        <f t="shared" si="13"/>
        <v>91939.771279475695</v>
      </c>
      <c r="AB17" s="1">
        <f t="shared" si="14"/>
        <v>97143.56233389402</v>
      </c>
    </row>
    <row r="18" spans="1:28">
      <c r="A18" s="21" t="s">
        <v>99</v>
      </c>
      <c r="B18" s="21" t="s">
        <v>100</v>
      </c>
      <c r="C18" s="1">
        <v>4653.1878408901312</v>
      </c>
      <c r="D18" s="1">
        <f t="shared" si="1"/>
        <v>4916.5582726845123</v>
      </c>
      <c r="E18" s="1">
        <f t="shared" si="2"/>
        <v>5194.8354709184559</v>
      </c>
      <c r="F18" s="1">
        <v>13994.082314373156</v>
      </c>
      <c r="G18" s="1">
        <f t="shared" si="3"/>
        <v>14786.147373366677</v>
      </c>
      <c r="H18" s="1">
        <f t="shared" si="4"/>
        <v>15623.043314699231</v>
      </c>
      <c r="J18" s="25" t="s">
        <v>101</v>
      </c>
      <c r="K18" s="25" t="s">
        <v>102</v>
      </c>
      <c r="L18" s="29" t="s">
        <v>91</v>
      </c>
      <c r="M18" s="29" t="s">
        <v>92</v>
      </c>
      <c r="N18" s="27">
        <v>598070</v>
      </c>
      <c r="O18" s="28">
        <v>1</v>
      </c>
      <c r="P18" s="1">
        <f t="shared" si="5"/>
        <v>14231.073942130259</v>
      </c>
      <c r="Q18" s="1">
        <f t="shared" si="6"/>
        <v>15036.552727254832</v>
      </c>
      <c r="R18" s="1">
        <f t="shared" si="7"/>
        <v>15887.621611617455</v>
      </c>
      <c r="S18" s="1">
        <f t="shared" si="8"/>
        <v>44268.155620478748</v>
      </c>
      <c r="T18" s="1">
        <f t="shared" si="9"/>
        <v>46773.733228597848</v>
      </c>
      <c r="U18" s="1">
        <f t="shared" si="10"/>
        <v>49421.126529336485</v>
      </c>
      <c r="W18" s="11" t="s">
        <v>103</v>
      </c>
      <c r="X18" s="11" t="s">
        <v>104</v>
      </c>
      <c r="Y18" s="1">
        <f t="shared" si="11"/>
        <v>26002.546448029432</v>
      </c>
      <c r="Z18" s="1">
        <f t="shared" si="12"/>
        <v>27474.2905769879</v>
      </c>
      <c r="AA18" s="1">
        <f t="shared" si="13"/>
        <v>81258.837001951062</v>
      </c>
      <c r="AB18" s="1">
        <f t="shared" si="14"/>
        <v>85858.087176261499</v>
      </c>
    </row>
    <row r="19" spans="1:28">
      <c r="A19" s="21" t="s">
        <v>105</v>
      </c>
      <c r="B19" s="21" t="s">
        <v>106</v>
      </c>
      <c r="C19" s="1">
        <v>4541.0473805453421</v>
      </c>
      <c r="D19" s="1">
        <f t="shared" si="1"/>
        <v>4798.0706622842081</v>
      </c>
      <c r="E19" s="1">
        <f t="shared" si="2"/>
        <v>5069.6414617694945</v>
      </c>
      <c r="F19" s="1">
        <v>14028.495726233965</v>
      </c>
      <c r="G19" s="1">
        <f t="shared" si="3"/>
        <v>14822.508584338808</v>
      </c>
      <c r="H19" s="1">
        <f t="shared" si="4"/>
        <v>15661.462570212385</v>
      </c>
      <c r="J19" s="25" t="s">
        <v>107</v>
      </c>
      <c r="K19" s="25" t="s">
        <v>108</v>
      </c>
      <c r="L19" s="29" t="s">
        <v>109</v>
      </c>
      <c r="M19" s="29" t="s">
        <v>110</v>
      </c>
      <c r="N19" s="27">
        <v>182773</v>
      </c>
      <c r="O19" s="28">
        <v>1</v>
      </c>
      <c r="P19" s="1">
        <f t="shared" si="5"/>
        <v>4917.5074062864323</v>
      </c>
      <c r="Q19" s="1">
        <f t="shared" si="6"/>
        <v>5195.8383254822447</v>
      </c>
      <c r="R19" s="1">
        <f t="shared" si="7"/>
        <v>5489.9227747045397</v>
      </c>
      <c r="S19" s="1">
        <f t="shared" si="8"/>
        <v>15121.614621073426</v>
      </c>
      <c r="T19" s="1">
        <f t="shared" si="9"/>
        <v>15977.498008626182</v>
      </c>
      <c r="U19" s="1">
        <f t="shared" si="10"/>
        <v>16881.824395914424</v>
      </c>
      <c r="W19" s="11" t="s">
        <v>111</v>
      </c>
      <c r="X19" s="11" t="s">
        <v>112</v>
      </c>
      <c r="Y19" s="1">
        <f t="shared" si="11"/>
        <v>21237.031072207763</v>
      </c>
      <c r="Z19" s="1">
        <f t="shared" si="12"/>
        <v>22439.047030894722</v>
      </c>
      <c r="AA19" s="1">
        <f t="shared" si="13"/>
        <v>65297.680880813925</v>
      </c>
      <c r="AB19" s="1">
        <f t="shared" si="14"/>
        <v>68993.529618667992</v>
      </c>
    </row>
    <row r="20" spans="1:28">
      <c r="A20" s="21" t="s">
        <v>113</v>
      </c>
      <c r="B20" s="21" t="s">
        <v>114</v>
      </c>
      <c r="C20" s="1">
        <v>4367.272673898874</v>
      </c>
      <c r="D20" s="1">
        <f t="shared" si="1"/>
        <v>4614.4603072415503</v>
      </c>
      <c r="E20" s="1">
        <f t="shared" si="2"/>
        <v>4875.638760631422</v>
      </c>
      <c r="F20" s="1">
        <v>14085.694552699346</v>
      </c>
      <c r="G20" s="1">
        <f t="shared" si="3"/>
        <v>14882.944864382129</v>
      </c>
      <c r="H20" s="1">
        <f t="shared" si="4"/>
        <v>15725.319543706157</v>
      </c>
      <c r="J20" s="25" t="s">
        <v>115</v>
      </c>
      <c r="K20" s="25" t="s">
        <v>116</v>
      </c>
      <c r="L20" s="29" t="s">
        <v>109</v>
      </c>
      <c r="M20" s="29" t="s">
        <v>110</v>
      </c>
      <c r="N20" s="27">
        <v>175531</v>
      </c>
      <c r="O20" s="28">
        <v>1</v>
      </c>
      <c r="P20" s="1">
        <f t="shared" si="5"/>
        <v>3904.190887967015</v>
      </c>
      <c r="Q20" s="1">
        <f t="shared" si="6"/>
        <v>4125.1680922259484</v>
      </c>
      <c r="R20" s="1">
        <f t="shared" si="7"/>
        <v>4358.652606245937</v>
      </c>
      <c r="S20" s="1">
        <f t="shared" si="8"/>
        <v>12755.373014389741</v>
      </c>
      <c r="T20" s="1">
        <f t="shared" si="9"/>
        <v>13477.327127004201</v>
      </c>
      <c r="U20" s="1">
        <f t="shared" si="10"/>
        <v>14240.143842392637</v>
      </c>
      <c r="W20" s="11" t="s">
        <v>117</v>
      </c>
      <c r="X20" s="11" t="s">
        <v>118</v>
      </c>
      <c r="Y20" s="1">
        <f t="shared" si="11"/>
        <v>17133.063406642948</v>
      </c>
      <c r="Z20" s="1">
        <f t="shared" si="12"/>
        <v>18102.79479545894</v>
      </c>
      <c r="AA20" s="1">
        <f t="shared" si="13"/>
        <v>57664.289345501908</v>
      </c>
      <c r="AB20" s="1">
        <f t="shared" si="14"/>
        <v>60928.08812245731</v>
      </c>
    </row>
    <row r="21" spans="1:28">
      <c r="A21" s="21" t="s">
        <v>119</v>
      </c>
      <c r="B21" s="21" t="s">
        <v>120</v>
      </c>
      <c r="C21" s="1">
        <v>6854.4826012395224</v>
      </c>
      <c r="D21" s="1">
        <f t="shared" si="1"/>
        <v>7242.446316469679</v>
      </c>
      <c r="E21" s="1">
        <f t="shared" si="2"/>
        <v>7652.3687779818629</v>
      </c>
      <c r="F21" s="1">
        <v>20620.230886078225</v>
      </c>
      <c r="G21" s="1">
        <f t="shared" si="3"/>
        <v>21787.335954230253</v>
      </c>
      <c r="H21" s="1">
        <f t="shared" si="4"/>
        <v>23020.499169239687</v>
      </c>
      <c r="J21" s="25" t="s">
        <v>121</v>
      </c>
      <c r="K21" s="25" t="s">
        <v>122</v>
      </c>
      <c r="L21" s="29" t="s">
        <v>109</v>
      </c>
      <c r="M21" s="29" t="s">
        <v>110</v>
      </c>
      <c r="N21" s="27">
        <v>840992</v>
      </c>
      <c r="O21" s="28">
        <v>0.56150021465402644</v>
      </c>
      <c r="P21" s="1">
        <f t="shared" si="5"/>
        <v>19835.909377373886</v>
      </c>
      <c r="Q21" s="1">
        <f t="shared" si="6"/>
        <v>20958.621848133247</v>
      </c>
      <c r="R21" s="1">
        <f t="shared" si="7"/>
        <v>22144.879844737588</v>
      </c>
      <c r="S21" s="1">
        <f t="shared" si="8"/>
        <v>64285.009394229521</v>
      </c>
      <c r="T21" s="1">
        <f t="shared" si="9"/>
        <v>67923.540925942914</v>
      </c>
      <c r="U21" s="1">
        <f t="shared" si="10"/>
        <v>71768.013342351274</v>
      </c>
      <c r="W21" s="11" t="s">
        <v>123</v>
      </c>
      <c r="X21" s="11" t="s">
        <v>124</v>
      </c>
      <c r="Y21" s="1">
        <f t="shared" si="11"/>
        <v>32014.279325664109</v>
      </c>
      <c r="Z21" s="1">
        <f t="shared" si="12"/>
        <v>33826.287535496696</v>
      </c>
      <c r="AA21" s="1">
        <f t="shared" si="13"/>
        <v>97602.557702858379</v>
      </c>
      <c r="AB21" s="1">
        <f t="shared" si="14"/>
        <v>103126.86246884016</v>
      </c>
    </row>
    <row r="22" spans="1:28">
      <c r="A22" s="21" t="s">
        <v>125</v>
      </c>
      <c r="B22" s="21" t="s">
        <v>126</v>
      </c>
      <c r="C22" s="1">
        <v>9391.8275522212807</v>
      </c>
      <c r="D22" s="1">
        <f t="shared" si="1"/>
        <v>9923.4049916770055</v>
      </c>
      <c r="E22" s="1">
        <f t="shared" si="2"/>
        <v>10485.069714205923</v>
      </c>
      <c r="F22" s="1">
        <v>28134.912568543165</v>
      </c>
      <c r="G22" s="1">
        <f t="shared" si="3"/>
        <v>29727.348619922708</v>
      </c>
      <c r="H22" s="1">
        <f t="shared" si="4"/>
        <v>31409.916551810333</v>
      </c>
      <c r="J22" s="25" t="s">
        <v>127</v>
      </c>
      <c r="K22" s="25" t="s">
        <v>128</v>
      </c>
      <c r="L22" s="29" t="s">
        <v>129</v>
      </c>
      <c r="M22" s="29" t="s">
        <v>130</v>
      </c>
      <c r="N22" s="27">
        <v>213528</v>
      </c>
      <c r="O22" s="28">
        <v>1</v>
      </c>
      <c r="P22" s="1">
        <f t="shared" si="5"/>
        <v>4703.406062379966</v>
      </c>
      <c r="Q22" s="1">
        <f t="shared" si="6"/>
        <v>4969.6188455106721</v>
      </c>
      <c r="R22" s="1">
        <f t="shared" si="7"/>
        <v>5250.8992721665763</v>
      </c>
      <c r="S22" s="1">
        <f t="shared" si="8"/>
        <v>16364.915253626377</v>
      </c>
      <c r="T22" s="1">
        <f t="shared" si="9"/>
        <v>17291.169456981632</v>
      </c>
      <c r="U22" s="1">
        <f t="shared" si="10"/>
        <v>18269.849648246793</v>
      </c>
      <c r="W22" s="11" t="s">
        <v>131</v>
      </c>
      <c r="X22" s="11" t="s">
        <v>132</v>
      </c>
      <c r="Y22" s="1">
        <f t="shared" si="11"/>
        <v>13671.316116720656</v>
      </c>
      <c r="Z22" s="1">
        <f t="shared" si="12"/>
        <v>14445.112608927046</v>
      </c>
      <c r="AA22" s="1">
        <f t="shared" si="13"/>
        <v>40540.243548573082</v>
      </c>
      <c r="AB22" s="1">
        <f t="shared" si="14"/>
        <v>42834.821333422326</v>
      </c>
    </row>
    <row r="23" spans="1:28">
      <c r="A23" s="21" t="s">
        <v>133</v>
      </c>
      <c r="B23" s="21" t="s">
        <v>134</v>
      </c>
      <c r="C23" s="1">
        <v>809.95793663358131</v>
      </c>
      <c r="D23" s="1">
        <f t="shared" si="1"/>
        <v>855.80155584704198</v>
      </c>
      <c r="E23" s="1">
        <f t="shared" si="2"/>
        <v>904.23992390798458</v>
      </c>
      <c r="F23" s="1">
        <v>2634.0184378842196</v>
      </c>
      <c r="G23" s="1">
        <f t="shared" si="3"/>
        <v>2783.1038814684662</v>
      </c>
      <c r="H23" s="1">
        <f t="shared" si="4"/>
        <v>2940.6275611595811</v>
      </c>
      <c r="J23" s="25" t="s">
        <v>135</v>
      </c>
      <c r="K23" s="25" t="s">
        <v>136</v>
      </c>
      <c r="L23" s="29" t="s">
        <v>129</v>
      </c>
      <c r="M23" s="29" t="s">
        <v>130</v>
      </c>
      <c r="N23" s="27">
        <v>270203</v>
      </c>
      <c r="O23" s="28">
        <v>1</v>
      </c>
      <c r="P23" s="1">
        <f t="shared" si="5"/>
        <v>5419.2697920404544</v>
      </c>
      <c r="Q23" s="1">
        <f t="shared" si="6"/>
        <v>5726.0004622699444</v>
      </c>
      <c r="R23" s="1">
        <f t="shared" si="7"/>
        <v>6050.0920884344232</v>
      </c>
      <c r="S23" s="1">
        <f t="shared" si="8"/>
        <v>18588.590328057206</v>
      </c>
      <c r="T23" s="1">
        <f t="shared" si="9"/>
        <v>19640.704540625244</v>
      </c>
      <c r="U23" s="1">
        <f t="shared" si="10"/>
        <v>20752.368417624632</v>
      </c>
      <c r="W23" s="11" t="s">
        <v>137</v>
      </c>
      <c r="X23" s="11" t="s">
        <v>138</v>
      </c>
      <c r="Y23" s="1">
        <f t="shared" si="11"/>
        <v>30732.736795502744</v>
      </c>
      <c r="Z23" s="1">
        <f t="shared" si="12"/>
        <v>32472.209698128201</v>
      </c>
      <c r="AA23" s="1">
        <f t="shared" si="13"/>
        <v>94344.302774348995</v>
      </c>
      <c r="AB23" s="1">
        <f t="shared" si="14"/>
        <v>99684.19031137714</v>
      </c>
    </row>
    <row r="24" spans="1:28">
      <c r="A24" s="21" t="s">
        <v>139</v>
      </c>
      <c r="B24" s="21" t="s">
        <v>140</v>
      </c>
      <c r="C24" s="1">
        <v>9250.3259310783233</v>
      </c>
      <c r="D24" s="1">
        <f t="shared" si="1"/>
        <v>9773.8943787773569</v>
      </c>
      <c r="E24" s="1">
        <f t="shared" si="2"/>
        <v>10327.096800616155</v>
      </c>
      <c r="F24" s="1">
        <v>27531.483340206894</v>
      </c>
      <c r="G24" s="1">
        <f t="shared" si="3"/>
        <v>29089.765297262606</v>
      </c>
      <c r="H24" s="1">
        <f t="shared" si="4"/>
        <v>30736.246013087668</v>
      </c>
      <c r="J24" s="25" t="s">
        <v>141</v>
      </c>
      <c r="K24" s="25" t="s">
        <v>142</v>
      </c>
      <c r="L24" s="29" t="s">
        <v>129</v>
      </c>
      <c r="M24" s="29" t="s">
        <v>130</v>
      </c>
      <c r="N24" s="27">
        <v>174687</v>
      </c>
      <c r="O24" s="28">
        <v>1</v>
      </c>
      <c r="P24" s="1">
        <f t="shared" si="5"/>
        <v>3704.9115608024645</v>
      </c>
      <c r="Q24" s="1">
        <f t="shared" si="6"/>
        <v>3914.6095551438839</v>
      </c>
      <c r="R24" s="1">
        <f t="shared" si="7"/>
        <v>4136.1764559650273</v>
      </c>
      <c r="S24" s="1">
        <f t="shared" si="8"/>
        <v>12691.378542766191</v>
      </c>
      <c r="T24" s="1">
        <f t="shared" si="9"/>
        <v>13409.710568286757</v>
      </c>
      <c r="U24" s="1">
        <f t="shared" si="10"/>
        <v>14168.700186451788</v>
      </c>
      <c r="W24" s="11" t="s">
        <v>143</v>
      </c>
      <c r="X24" s="11" t="s">
        <v>144</v>
      </c>
      <c r="Y24" s="1">
        <f t="shared" si="11"/>
        <v>39207.439654074864</v>
      </c>
      <c r="Z24" s="1">
        <f t="shared" si="12"/>
        <v>41426.580738495504</v>
      </c>
      <c r="AA24" s="1">
        <f t="shared" si="13"/>
        <v>110643.16003672403</v>
      </c>
      <c r="AB24" s="1">
        <f t="shared" si="14"/>
        <v>116905.5628948026</v>
      </c>
    </row>
    <row r="25" spans="1:28">
      <c r="A25" s="21" t="s">
        <v>95</v>
      </c>
      <c r="B25" s="21" t="s">
        <v>96</v>
      </c>
      <c r="C25" s="1">
        <v>5255.3661901533724</v>
      </c>
      <c r="D25" s="1">
        <f t="shared" si="1"/>
        <v>5552.8199165160531</v>
      </c>
      <c r="E25" s="1">
        <f t="shared" si="2"/>
        <v>5867.1095237908612</v>
      </c>
      <c r="F25" s="1">
        <v>15131.958260671796</v>
      </c>
      <c r="G25" s="1">
        <f t="shared" si="3"/>
        <v>15988.427098225819</v>
      </c>
      <c r="H25" s="1">
        <f t="shared" si="4"/>
        <v>16893.372071985399</v>
      </c>
      <c r="J25" s="25" t="s">
        <v>145</v>
      </c>
      <c r="K25" s="25" t="s">
        <v>146</v>
      </c>
      <c r="L25" s="26" t="s">
        <v>129</v>
      </c>
      <c r="M25" s="26" t="s">
        <v>130</v>
      </c>
      <c r="N25" s="27">
        <v>294096</v>
      </c>
      <c r="O25" s="28">
        <v>1</v>
      </c>
      <c r="P25" s="1">
        <f t="shared" si="5"/>
        <v>5167.9879695226655</v>
      </c>
      <c r="Q25" s="1">
        <f t="shared" si="6"/>
        <v>5460.4960885976479</v>
      </c>
      <c r="R25" s="1">
        <f t="shared" si="7"/>
        <v>5769.5601672122748</v>
      </c>
      <c r="S25" s="1">
        <f t="shared" si="8"/>
        <v>20136.513472199455</v>
      </c>
      <c r="T25" s="1">
        <f t="shared" si="9"/>
        <v>21276.240134725944</v>
      </c>
      <c r="U25" s="1">
        <f t="shared" si="10"/>
        <v>22480.475326351432</v>
      </c>
      <c r="W25" s="11" t="s">
        <v>129</v>
      </c>
      <c r="X25" s="11" t="s">
        <v>130</v>
      </c>
      <c r="Y25" s="1">
        <f t="shared" si="11"/>
        <v>20197.560866022377</v>
      </c>
      <c r="Z25" s="1">
        <f t="shared" si="12"/>
        <v>21340.742811039243</v>
      </c>
      <c r="AA25" s="1">
        <f t="shared" si="13"/>
        <v>72068.418544476241</v>
      </c>
      <c r="AB25" s="1">
        <f t="shared" si="14"/>
        <v>76147.491034093604</v>
      </c>
    </row>
    <row r="26" spans="1:28">
      <c r="A26" s="21" t="s">
        <v>147</v>
      </c>
      <c r="B26" s="21" t="s">
        <v>148</v>
      </c>
      <c r="C26" s="1">
        <v>4620.8469171407387</v>
      </c>
      <c r="D26" s="1">
        <f t="shared" si="1"/>
        <v>4882.3868526509041</v>
      </c>
      <c r="E26" s="1">
        <f t="shared" si="2"/>
        <v>5158.7299485109452</v>
      </c>
      <c r="F26" s="1">
        <v>13732.93004235081</v>
      </c>
      <c r="G26" s="1">
        <f t="shared" si="3"/>
        <v>14510.213882747867</v>
      </c>
      <c r="H26" s="1">
        <f t="shared" si="4"/>
        <v>15331.491988511396</v>
      </c>
      <c r="J26" s="25" t="s">
        <v>149</v>
      </c>
      <c r="K26" s="25" t="s">
        <v>150</v>
      </c>
      <c r="L26" s="29" t="s">
        <v>129</v>
      </c>
      <c r="M26" s="29" t="s">
        <v>130</v>
      </c>
      <c r="N26" s="27">
        <v>6584</v>
      </c>
      <c r="O26" s="28">
        <v>1.2035242934961431E-2</v>
      </c>
      <c r="P26" s="1">
        <f t="shared" si="5"/>
        <v>120.04156208615105</v>
      </c>
      <c r="Q26" s="1">
        <f t="shared" si="6"/>
        <v>126.83591450022719</v>
      </c>
      <c r="R26" s="1">
        <f t="shared" si="7"/>
        <v>134.01482726094005</v>
      </c>
      <c r="S26" s="1">
        <f t="shared" si="8"/>
        <v>426.4564109943887</v>
      </c>
      <c r="T26" s="1">
        <f t="shared" si="9"/>
        <v>450.59384385667107</v>
      </c>
      <c r="U26" s="1">
        <f t="shared" si="10"/>
        <v>476.09745541895865</v>
      </c>
      <c r="W26" s="11" t="s">
        <v>151</v>
      </c>
      <c r="X26" s="11" t="s">
        <v>152</v>
      </c>
      <c r="Y26" s="1">
        <f t="shared" si="11"/>
        <v>20091.418326350606</v>
      </c>
      <c r="Z26" s="1">
        <f t="shared" si="12"/>
        <v>21228.592603622048</v>
      </c>
      <c r="AA26" s="1">
        <f t="shared" si="13"/>
        <v>64892.151007639855</v>
      </c>
      <c r="AB26" s="1">
        <f t="shared" si="14"/>
        <v>68565.046754672265</v>
      </c>
    </row>
    <row r="27" spans="1:28">
      <c r="A27" s="21" t="s">
        <v>153</v>
      </c>
      <c r="B27" s="21" t="s">
        <v>154</v>
      </c>
      <c r="C27" s="1">
        <v>7948.5483915966943</v>
      </c>
      <c r="D27" s="1">
        <f t="shared" si="1"/>
        <v>8398.4362305610666</v>
      </c>
      <c r="E27" s="1">
        <f t="shared" si="2"/>
        <v>8873.7877212108233</v>
      </c>
      <c r="F27" s="1">
        <v>23674.33515693745</v>
      </c>
      <c r="G27" s="1">
        <f t="shared" si="3"/>
        <v>25014.302526820109</v>
      </c>
      <c r="H27" s="1">
        <f t="shared" si="4"/>
        <v>26430.112049838128</v>
      </c>
      <c r="J27" s="25" t="s">
        <v>155</v>
      </c>
      <c r="K27" s="25" t="s">
        <v>156</v>
      </c>
      <c r="L27" s="29" t="s">
        <v>81</v>
      </c>
      <c r="M27" s="29" t="s">
        <v>82</v>
      </c>
      <c r="N27" s="27">
        <v>1140525</v>
      </c>
      <c r="O27" s="28">
        <v>1</v>
      </c>
      <c r="P27" s="1">
        <f t="shared" si="5"/>
        <v>33421.698363424475</v>
      </c>
      <c r="Q27" s="1">
        <f t="shared" si="6"/>
        <v>35313.366490794302</v>
      </c>
      <c r="R27" s="1">
        <f t="shared" si="7"/>
        <v>37312.103034173262</v>
      </c>
      <c r="S27" s="1">
        <f t="shared" si="8"/>
        <v>97901.719461682966</v>
      </c>
      <c r="T27" s="1">
        <f t="shared" si="9"/>
        <v>103442.95678321422</v>
      </c>
      <c r="U27" s="1">
        <f t="shared" si="10"/>
        <v>109297.82813714414</v>
      </c>
      <c r="W27" s="11" t="s">
        <v>157</v>
      </c>
      <c r="X27" s="11" t="s">
        <v>158</v>
      </c>
      <c r="Y27" s="1">
        <f t="shared" si="11"/>
        <v>33418.59712519421</v>
      </c>
      <c r="Z27" s="1">
        <f t="shared" si="12"/>
        <v>35310.089722480203</v>
      </c>
      <c r="AA27" s="1">
        <f t="shared" si="13"/>
        <v>117187.24152082601</v>
      </c>
      <c r="AB27" s="1">
        <f t="shared" si="14"/>
        <v>123820.03939090476</v>
      </c>
    </row>
    <row r="28" spans="1:28">
      <c r="A28" s="21" t="s">
        <v>159</v>
      </c>
      <c r="B28" s="21" t="s">
        <v>160</v>
      </c>
      <c r="C28" s="1">
        <v>4355.0515499047624</v>
      </c>
      <c r="D28" s="1">
        <f t="shared" si="1"/>
        <v>4601.5474676293716</v>
      </c>
      <c r="E28" s="1">
        <f t="shared" si="2"/>
        <v>4861.9950542971937</v>
      </c>
      <c r="F28" s="1">
        <v>14100.989554838645</v>
      </c>
      <c r="G28" s="1">
        <f t="shared" si="3"/>
        <v>14899.105563642512</v>
      </c>
      <c r="H28" s="1">
        <f t="shared" si="4"/>
        <v>15742.394938544678</v>
      </c>
      <c r="J28" s="25" t="s">
        <v>161</v>
      </c>
      <c r="K28" s="25" t="s">
        <v>162</v>
      </c>
      <c r="L28" s="29" t="s">
        <v>81</v>
      </c>
      <c r="M28" s="29" t="s">
        <v>82</v>
      </c>
      <c r="N28" s="27">
        <v>217487</v>
      </c>
      <c r="O28" s="28">
        <v>1</v>
      </c>
      <c r="P28" s="1">
        <f t="shared" si="5"/>
        <v>5194.1504930291203</v>
      </c>
      <c r="Q28" s="1">
        <f t="shared" si="6"/>
        <v>5488.1394109345683</v>
      </c>
      <c r="R28" s="1">
        <f t="shared" si="7"/>
        <v>5798.768101593465</v>
      </c>
      <c r="S28" s="1">
        <f t="shared" si="8"/>
        <v>18024.673385297159</v>
      </c>
      <c r="T28" s="1">
        <f t="shared" si="9"/>
        <v>19044.869898904977</v>
      </c>
      <c r="U28" s="1">
        <f t="shared" si="10"/>
        <v>20122.809535182998</v>
      </c>
      <c r="W28" s="11" t="s">
        <v>109</v>
      </c>
      <c r="X28" s="11" t="s">
        <v>110</v>
      </c>
      <c r="Y28" s="1">
        <f t="shared" si="11"/>
        <v>30279.628265841442</v>
      </c>
      <c r="Z28" s="1">
        <f t="shared" si="12"/>
        <v>31993.455225688063</v>
      </c>
      <c r="AA28" s="1">
        <f t="shared" si="13"/>
        <v>97378.366061573295</v>
      </c>
      <c r="AB28" s="1">
        <f t="shared" si="14"/>
        <v>102889.98158065834</v>
      </c>
    </row>
    <row r="29" spans="1:28">
      <c r="A29" s="21" t="s">
        <v>163</v>
      </c>
      <c r="B29" s="21" t="s">
        <v>164</v>
      </c>
      <c r="C29" s="1">
        <v>12104.974677424565</v>
      </c>
      <c r="D29" s="1">
        <f t="shared" si="1"/>
        <v>12790.116244166795</v>
      </c>
      <c r="E29" s="1">
        <f t="shared" si="2"/>
        <v>13514.036823586635</v>
      </c>
      <c r="F29" s="1">
        <v>36842.939553663236</v>
      </c>
      <c r="G29" s="1">
        <f t="shared" si="3"/>
        <v>38928.249932400577</v>
      </c>
      <c r="H29" s="1">
        <f t="shared" si="4"/>
        <v>41131.588878574446</v>
      </c>
      <c r="J29" s="25" t="s">
        <v>37</v>
      </c>
      <c r="K29" s="25" t="s">
        <v>38</v>
      </c>
      <c r="L29" s="29" t="s">
        <v>43</v>
      </c>
      <c r="M29" s="29" t="s">
        <v>44</v>
      </c>
      <c r="N29" s="27">
        <v>93836</v>
      </c>
      <c r="O29" s="28">
        <v>1</v>
      </c>
      <c r="P29" s="1">
        <f t="shared" si="5"/>
        <v>2990.627310300828</v>
      </c>
      <c r="Q29" s="1">
        <f t="shared" si="6"/>
        <v>3159.8968160638547</v>
      </c>
      <c r="R29" s="1">
        <f t="shared" si="7"/>
        <v>3338.7469758530688</v>
      </c>
      <c r="S29" s="1">
        <f t="shared" si="8"/>
        <v>8493.1128389335045</v>
      </c>
      <c r="T29" s="1">
        <f t="shared" si="9"/>
        <v>8973.823025617141</v>
      </c>
      <c r="U29" s="1">
        <f t="shared" si="10"/>
        <v>9481.7414088670703</v>
      </c>
      <c r="W29" s="11" t="s">
        <v>165</v>
      </c>
      <c r="X29" s="11" t="s">
        <v>166</v>
      </c>
      <c r="Y29" s="1">
        <f t="shared" si="11"/>
        <v>29553.768662414484</v>
      </c>
      <c r="Z29" s="1">
        <f t="shared" si="12"/>
        <v>31226.511968707142</v>
      </c>
      <c r="AA29" s="1">
        <f t="shared" si="13"/>
        <v>87018.136614508767</v>
      </c>
      <c r="AB29" s="1">
        <f t="shared" si="14"/>
        <v>91943.363146889955</v>
      </c>
    </row>
    <row r="30" spans="1:28">
      <c r="A30" s="21" t="s">
        <v>167</v>
      </c>
      <c r="B30" s="21" t="s">
        <v>168</v>
      </c>
      <c r="C30" s="1">
        <v>5513.9643034912633</v>
      </c>
      <c r="D30" s="1">
        <f t="shared" si="1"/>
        <v>5826.0546830688691</v>
      </c>
      <c r="E30" s="1">
        <f t="shared" si="2"/>
        <v>6155.809378130567</v>
      </c>
      <c r="F30" s="1">
        <v>17485.476240532724</v>
      </c>
      <c r="G30" s="1">
        <f t="shared" si="3"/>
        <v>18475.154195746876</v>
      </c>
      <c r="H30" s="1">
        <f t="shared" si="4"/>
        <v>19520.847923226149</v>
      </c>
      <c r="J30" s="25" t="s">
        <v>45</v>
      </c>
      <c r="K30" s="25" t="s">
        <v>46</v>
      </c>
      <c r="L30" s="29" t="s">
        <v>43</v>
      </c>
      <c r="M30" s="29" t="s">
        <v>44</v>
      </c>
      <c r="N30" s="27">
        <v>141285</v>
      </c>
      <c r="O30" s="28">
        <v>1</v>
      </c>
      <c r="P30" s="1">
        <f t="shared" si="5"/>
        <v>4523.2532806536237</v>
      </c>
      <c r="Q30" s="1">
        <f t="shared" si="6"/>
        <v>4779.2694163386186</v>
      </c>
      <c r="R30" s="1">
        <f t="shared" si="7"/>
        <v>5049.7760653033847</v>
      </c>
      <c r="S30" s="1">
        <f t="shared" si="8"/>
        <v>13447.97443451807</v>
      </c>
      <c r="T30" s="1">
        <f t="shared" si="9"/>
        <v>14209.129787511793</v>
      </c>
      <c r="U30" s="1">
        <f t="shared" si="10"/>
        <v>15013.366533484959</v>
      </c>
      <c r="W30" s="11" t="s">
        <v>169</v>
      </c>
      <c r="X30" s="11" t="s">
        <v>170</v>
      </c>
      <c r="Y30" s="1">
        <f t="shared" si="11"/>
        <v>25947.28573336907</v>
      </c>
      <c r="Z30" s="1">
        <f t="shared" si="12"/>
        <v>27415.902105877758</v>
      </c>
      <c r="AA30" s="1">
        <f t="shared" si="13"/>
        <v>81202.786139568023</v>
      </c>
      <c r="AB30" s="1">
        <f t="shared" si="14"/>
        <v>85798.863835067576</v>
      </c>
    </row>
    <row r="31" spans="1:28">
      <c r="A31" s="21" t="s">
        <v>171</v>
      </c>
      <c r="B31" s="21" t="s">
        <v>172</v>
      </c>
      <c r="C31" s="1">
        <v>5580.2077106122533</v>
      </c>
      <c r="D31" s="1">
        <f t="shared" si="1"/>
        <v>5896.0474670329068</v>
      </c>
      <c r="E31" s="1">
        <f t="shared" si="2"/>
        <v>6229.763753666969</v>
      </c>
      <c r="F31" s="1">
        <v>17922.527211057281</v>
      </c>
      <c r="G31" s="1">
        <f t="shared" si="3"/>
        <v>18936.942251203123</v>
      </c>
      <c r="H31" s="1">
        <f t="shared" si="4"/>
        <v>20008.773182621218</v>
      </c>
      <c r="J31" s="25" t="s">
        <v>51</v>
      </c>
      <c r="K31" s="25" t="s">
        <v>52</v>
      </c>
      <c r="L31" s="26" t="s">
        <v>43</v>
      </c>
      <c r="M31" s="26" t="s">
        <v>44</v>
      </c>
      <c r="N31" s="27">
        <v>137228</v>
      </c>
      <c r="O31" s="28">
        <v>1</v>
      </c>
      <c r="P31" s="1">
        <f t="shared" si="5"/>
        <v>4298.1915801529412</v>
      </c>
      <c r="Q31" s="1">
        <f t="shared" si="6"/>
        <v>4541.4692235895973</v>
      </c>
      <c r="R31" s="1">
        <f t="shared" si="7"/>
        <v>4798.5163816447684</v>
      </c>
      <c r="S31" s="1">
        <f t="shared" si="8"/>
        <v>12980.455066126193</v>
      </c>
      <c r="T31" s="1">
        <f t="shared" si="9"/>
        <v>13715.148822868936</v>
      </c>
      <c r="U31" s="1">
        <f t="shared" si="10"/>
        <v>14491.426246243318</v>
      </c>
      <c r="W31" s="11" t="s">
        <v>173</v>
      </c>
      <c r="X31" s="11" t="s">
        <v>174</v>
      </c>
      <c r="Y31" s="1">
        <f t="shared" si="11"/>
        <v>53664.555075787321</v>
      </c>
      <c r="Z31" s="1">
        <f t="shared" si="12"/>
        <v>56701.968893076883</v>
      </c>
      <c r="AA31" s="1">
        <f t="shared" si="13"/>
        <v>168164.85713242926</v>
      </c>
      <c r="AB31" s="1">
        <f t="shared" si="14"/>
        <v>177682.98804612475</v>
      </c>
    </row>
    <row r="32" spans="1:28">
      <c r="A32" s="21" t="s">
        <v>175</v>
      </c>
      <c r="B32" s="21" t="s">
        <v>176</v>
      </c>
      <c r="C32" s="1">
        <v>7663.3372064023324</v>
      </c>
      <c r="D32" s="1">
        <f t="shared" si="1"/>
        <v>8097.0820922847042</v>
      </c>
      <c r="E32" s="1">
        <f t="shared" si="2"/>
        <v>8555.3769387080192</v>
      </c>
      <c r="F32" s="1">
        <v>22142.387732865871</v>
      </c>
      <c r="G32" s="1">
        <f t="shared" si="3"/>
        <v>23395.646878546078</v>
      </c>
      <c r="H32" s="1">
        <f t="shared" si="4"/>
        <v>24719.840491871786</v>
      </c>
      <c r="J32" s="25" t="s">
        <v>57</v>
      </c>
      <c r="K32" s="25" t="s">
        <v>58</v>
      </c>
      <c r="L32" s="29" t="s">
        <v>43</v>
      </c>
      <c r="M32" s="29" t="s">
        <v>44</v>
      </c>
      <c r="N32" s="27">
        <v>197419</v>
      </c>
      <c r="O32" s="28">
        <v>1</v>
      </c>
      <c r="P32" s="1">
        <f t="shared" si="5"/>
        <v>5044.2535689664546</v>
      </c>
      <c r="Q32" s="1">
        <f t="shared" si="6"/>
        <v>5329.758320969956</v>
      </c>
      <c r="R32" s="1">
        <f t="shared" si="7"/>
        <v>5631.4226419368551</v>
      </c>
      <c r="S32" s="1">
        <f t="shared" si="8"/>
        <v>16637.994043909617</v>
      </c>
      <c r="T32" s="1">
        <f t="shared" si="9"/>
        <v>17579.7045067949</v>
      </c>
      <c r="U32" s="1">
        <f t="shared" si="10"/>
        <v>18574.715781879491</v>
      </c>
      <c r="W32" s="11" t="s">
        <v>177</v>
      </c>
      <c r="X32" s="11" t="s">
        <v>178</v>
      </c>
      <c r="Y32" s="1">
        <f t="shared" si="11"/>
        <v>40772.034116975134</v>
      </c>
      <c r="Z32" s="1">
        <f t="shared" si="12"/>
        <v>43079.731247995936</v>
      </c>
      <c r="AA32" s="1">
        <f t="shared" si="13"/>
        <v>127634.48018551264</v>
      </c>
      <c r="AB32" s="1">
        <f t="shared" si="14"/>
        <v>134858.59176401267</v>
      </c>
    </row>
    <row r="33" spans="1:28">
      <c r="A33" s="21" t="s">
        <v>179</v>
      </c>
      <c r="B33" s="21" t="s">
        <v>180</v>
      </c>
      <c r="C33" s="1">
        <v>4944.8359796419263</v>
      </c>
      <c r="D33" s="1">
        <f t="shared" si="1"/>
        <v>5224.7136960896596</v>
      </c>
      <c r="E33" s="1">
        <f t="shared" si="2"/>
        <v>5520.4324912883339</v>
      </c>
      <c r="F33" s="1">
        <v>13119.731930476744</v>
      </c>
      <c r="G33" s="1">
        <f t="shared" si="3"/>
        <v>13862.308757741728</v>
      </c>
      <c r="H33" s="1">
        <f t="shared" si="4"/>
        <v>14646.915433429909</v>
      </c>
      <c r="J33" s="25" t="s">
        <v>63</v>
      </c>
      <c r="K33" s="25" t="s">
        <v>64</v>
      </c>
      <c r="L33" s="29" t="s">
        <v>43</v>
      </c>
      <c r="M33" s="29" t="s">
        <v>44</v>
      </c>
      <c r="N33" s="27">
        <v>107402</v>
      </c>
      <c r="O33" s="28">
        <v>1</v>
      </c>
      <c r="P33" s="1">
        <f t="shared" si="5"/>
        <v>2990.9165828210075</v>
      </c>
      <c r="Q33" s="1">
        <f t="shared" si="6"/>
        <v>3160.2024614086763</v>
      </c>
      <c r="R33" s="1">
        <f t="shared" si="7"/>
        <v>3339.0699207244074</v>
      </c>
      <c r="S33" s="1">
        <f t="shared" si="8"/>
        <v>9134.8275147393579</v>
      </c>
      <c r="T33" s="1">
        <f t="shared" si="9"/>
        <v>9651.8587520736055</v>
      </c>
      <c r="U33" s="1">
        <f t="shared" si="10"/>
        <v>10198.153957440971</v>
      </c>
      <c r="W33" s="11" t="s">
        <v>181</v>
      </c>
      <c r="X33" s="11" t="s">
        <v>182</v>
      </c>
      <c r="Y33" s="1">
        <f t="shared" si="11"/>
        <v>55989.096116194421</v>
      </c>
      <c r="Z33" s="1">
        <f t="shared" si="12"/>
        <v>59158.07895637102</v>
      </c>
      <c r="AA33" s="1">
        <f t="shared" si="13"/>
        <v>178756.71637458983</v>
      </c>
      <c r="AB33" s="1">
        <f t="shared" si="14"/>
        <v>188874.34652139165</v>
      </c>
    </row>
    <row r="34" spans="1:28">
      <c r="A34" s="21" t="s">
        <v>183</v>
      </c>
      <c r="B34" s="21" t="s">
        <v>184</v>
      </c>
      <c r="C34" s="1">
        <v>4590.7984141154184</v>
      </c>
      <c r="D34" s="1">
        <f t="shared" si="1"/>
        <v>4850.6376043543514</v>
      </c>
      <c r="E34" s="1">
        <f t="shared" si="2"/>
        <v>5125.1836927608074</v>
      </c>
      <c r="F34" s="1">
        <v>15698.536080222284</v>
      </c>
      <c r="G34" s="1">
        <f t="shared" si="3"/>
        <v>16587.073222362866</v>
      </c>
      <c r="H34" s="1">
        <f t="shared" si="4"/>
        <v>17525.901566748602</v>
      </c>
      <c r="J34" s="25" t="s">
        <v>185</v>
      </c>
      <c r="K34" s="25" t="s">
        <v>186</v>
      </c>
      <c r="L34" s="29" t="s">
        <v>43</v>
      </c>
      <c r="M34" s="29" t="s">
        <v>44</v>
      </c>
      <c r="N34" s="27">
        <v>533149</v>
      </c>
      <c r="O34" s="28">
        <v>1</v>
      </c>
      <c r="P34" s="1">
        <f t="shared" si="5"/>
        <v>16843.501751668213</v>
      </c>
      <c r="Q34" s="1">
        <f t="shared" si="6"/>
        <v>17796.843950812632</v>
      </c>
      <c r="R34" s="1">
        <f t="shared" si="7"/>
        <v>18804.145318428626</v>
      </c>
      <c r="S34" s="1">
        <f t="shared" si="8"/>
        <v>50240.658826961699</v>
      </c>
      <c r="T34" s="1">
        <f t="shared" si="9"/>
        <v>53084.28011656773</v>
      </c>
      <c r="U34" s="1">
        <f t="shared" si="10"/>
        <v>56088.850371165463</v>
      </c>
      <c r="W34" s="11" t="s">
        <v>187</v>
      </c>
      <c r="X34" s="11" t="s">
        <v>188</v>
      </c>
      <c r="Y34" s="1">
        <f t="shared" si="11"/>
        <v>49792.704763418689</v>
      </c>
      <c r="Z34" s="1">
        <f t="shared" si="12"/>
        <v>52610.971853028183</v>
      </c>
      <c r="AA34" s="1">
        <f t="shared" si="13"/>
        <v>157470.74001276554</v>
      </c>
      <c r="AB34" s="1">
        <f t="shared" si="14"/>
        <v>166383.58389748808</v>
      </c>
    </row>
    <row r="35" spans="1:28">
      <c r="A35" s="21" t="s">
        <v>189</v>
      </c>
      <c r="B35" s="21" t="s">
        <v>190</v>
      </c>
      <c r="C35" s="1">
        <v>4736.4471280255448</v>
      </c>
      <c r="D35" s="1">
        <f t="shared" si="1"/>
        <v>5004.5300354717901</v>
      </c>
      <c r="E35" s="1">
        <f t="shared" si="2"/>
        <v>5287.7864354794938</v>
      </c>
      <c r="F35" s="1">
        <v>14507.31013743023</v>
      </c>
      <c r="G35" s="1">
        <f t="shared" si="3"/>
        <v>15328.42389120878</v>
      </c>
      <c r="H35" s="1">
        <f t="shared" si="4"/>
        <v>16196.012683451198</v>
      </c>
      <c r="J35" s="25" t="s">
        <v>191</v>
      </c>
      <c r="K35" s="25" t="s">
        <v>192</v>
      </c>
      <c r="L35" s="29" t="s">
        <v>43</v>
      </c>
      <c r="M35" s="29" t="s">
        <v>44</v>
      </c>
      <c r="N35" s="27">
        <v>323820</v>
      </c>
      <c r="O35" s="28">
        <v>1</v>
      </c>
      <c r="P35" s="1">
        <f t="shared" si="5"/>
        <v>9079.7921006313809</v>
      </c>
      <c r="Q35" s="1">
        <f t="shared" si="6"/>
        <v>9593.7083335271163</v>
      </c>
      <c r="R35" s="1">
        <f t="shared" si="7"/>
        <v>10136.71222520475</v>
      </c>
      <c r="S35" s="1">
        <f t="shared" si="8"/>
        <v>28219.521685624251</v>
      </c>
      <c r="T35" s="1">
        <f t="shared" si="9"/>
        <v>29816.746613030584</v>
      </c>
      <c r="U35" s="1">
        <f t="shared" si="10"/>
        <v>31504.374471328116</v>
      </c>
      <c r="W35" s="11" t="s">
        <v>193</v>
      </c>
      <c r="X35" s="11" t="s">
        <v>194</v>
      </c>
      <c r="Y35" s="1">
        <f t="shared" si="11"/>
        <v>34163.93442748626</v>
      </c>
      <c r="Z35" s="1">
        <f t="shared" si="12"/>
        <v>36097.613116081979</v>
      </c>
      <c r="AA35" s="1">
        <f t="shared" si="13"/>
        <v>117966.70002747817</v>
      </c>
      <c r="AB35" s="1">
        <f t="shared" si="14"/>
        <v>124643.61524903344</v>
      </c>
    </row>
    <row r="36" spans="1:28">
      <c r="A36" s="21" t="s">
        <v>127</v>
      </c>
      <c r="B36" s="21" t="s">
        <v>128</v>
      </c>
      <c r="C36" s="1">
        <v>4703.406062379966</v>
      </c>
      <c r="D36" s="1">
        <f t="shared" si="1"/>
        <v>4969.6188455106721</v>
      </c>
      <c r="E36" s="1">
        <f t="shared" si="2"/>
        <v>5250.8992721665763</v>
      </c>
      <c r="F36" s="1">
        <v>16364.915253626377</v>
      </c>
      <c r="G36" s="1">
        <f t="shared" si="3"/>
        <v>17291.169456981632</v>
      </c>
      <c r="H36" s="1">
        <f t="shared" si="4"/>
        <v>18269.849648246793</v>
      </c>
      <c r="J36" s="25" t="s">
        <v>53</v>
      </c>
      <c r="K36" s="25" t="s">
        <v>54</v>
      </c>
      <c r="L36" s="29" t="s">
        <v>43</v>
      </c>
      <c r="M36" s="29" t="s">
        <v>44</v>
      </c>
      <c r="N36" s="27">
        <v>265915</v>
      </c>
      <c r="O36" s="28">
        <v>0.96909211504540882</v>
      </c>
      <c r="P36" s="1">
        <f t="shared" si="5"/>
        <v>8233.2404985370194</v>
      </c>
      <c r="Q36" s="1">
        <f t="shared" si="6"/>
        <v>8699.2419107542137</v>
      </c>
      <c r="R36" s="1">
        <f t="shared" si="7"/>
        <v>9191.619002902904</v>
      </c>
      <c r="S36" s="1">
        <f t="shared" si="8"/>
        <v>25096.547910024947</v>
      </c>
      <c r="T36" s="1">
        <f t="shared" si="9"/>
        <v>26517.012521732358</v>
      </c>
      <c r="U36" s="1">
        <f t="shared" si="10"/>
        <v>28017.875430462409</v>
      </c>
      <c r="W36" s="11" t="s">
        <v>195</v>
      </c>
      <c r="X36" s="11" t="s">
        <v>196</v>
      </c>
      <c r="Y36" s="1">
        <f t="shared" si="11"/>
        <v>34005.357424874281</v>
      </c>
      <c r="Z36" s="1">
        <f t="shared" si="12"/>
        <v>35930.060655122172</v>
      </c>
      <c r="AA36" s="1">
        <f t="shared" si="13"/>
        <v>120318.12342373616</v>
      </c>
      <c r="AB36" s="1">
        <f t="shared" si="14"/>
        <v>127128.12920951964</v>
      </c>
    </row>
    <row r="37" spans="1:28">
      <c r="A37" s="21" t="s">
        <v>107</v>
      </c>
      <c r="B37" s="21" t="s">
        <v>108</v>
      </c>
      <c r="C37" s="1">
        <v>4917.5074062864323</v>
      </c>
      <c r="D37" s="1">
        <f t="shared" si="1"/>
        <v>5195.8383254822447</v>
      </c>
      <c r="E37" s="1">
        <f t="shared" si="2"/>
        <v>5489.9227747045397</v>
      </c>
      <c r="F37" s="1">
        <v>15121.614621073426</v>
      </c>
      <c r="G37" s="1">
        <f t="shared" si="3"/>
        <v>15977.498008626182</v>
      </c>
      <c r="H37" s="1">
        <f t="shared" si="4"/>
        <v>16881.824395914424</v>
      </c>
      <c r="J37" s="25" t="s">
        <v>59</v>
      </c>
      <c r="K37" s="25" t="s">
        <v>60</v>
      </c>
      <c r="L37" s="26" t="s">
        <v>43</v>
      </c>
      <c r="M37" s="26" t="s">
        <v>44</v>
      </c>
      <c r="N37" s="27">
        <v>53754</v>
      </c>
      <c r="O37" s="28">
        <v>0.23849856911506978</v>
      </c>
      <c r="P37" s="1">
        <f t="shared" si="5"/>
        <v>1542.342741058508</v>
      </c>
      <c r="Q37" s="1">
        <f t="shared" si="6"/>
        <v>1629.6393402024194</v>
      </c>
      <c r="R37" s="1">
        <f t="shared" si="7"/>
        <v>1721.8769268578765</v>
      </c>
      <c r="S37" s="1">
        <f t="shared" si="8"/>
        <v>4402.5791544386047</v>
      </c>
      <c r="T37" s="1">
        <f t="shared" si="9"/>
        <v>4651.7651345798304</v>
      </c>
      <c r="U37" s="1">
        <f t="shared" si="10"/>
        <v>4915.0550411970489</v>
      </c>
      <c r="W37" s="11" t="s">
        <v>197</v>
      </c>
      <c r="X37" s="11" t="s">
        <v>198</v>
      </c>
      <c r="Y37" s="1">
        <f t="shared" si="11"/>
        <v>15388.642126171824</v>
      </c>
      <c r="Z37" s="1">
        <f t="shared" si="12"/>
        <v>16259.639270513151</v>
      </c>
      <c r="AA37" s="1">
        <f t="shared" si="13"/>
        <v>54663.739136260578</v>
      </c>
      <c r="AB37" s="1">
        <f t="shared" si="14"/>
        <v>57757.706771372927</v>
      </c>
    </row>
    <row r="38" spans="1:28">
      <c r="A38" s="21" t="s">
        <v>115</v>
      </c>
      <c r="B38" s="21" t="s">
        <v>116</v>
      </c>
      <c r="C38" s="1">
        <v>3904.190887967015</v>
      </c>
      <c r="D38" s="1">
        <f t="shared" si="1"/>
        <v>4125.1680922259484</v>
      </c>
      <c r="E38" s="1">
        <f t="shared" si="2"/>
        <v>4358.652606245937</v>
      </c>
      <c r="F38" s="1">
        <v>12755.373014389741</v>
      </c>
      <c r="G38" s="1">
        <f t="shared" si="3"/>
        <v>13477.327127004201</v>
      </c>
      <c r="H38" s="1">
        <f t="shared" si="4"/>
        <v>14240.143842392637</v>
      </c>
      <c r="J38" s="25" t="s">
        <v>199</v>
      </c>
      <c r="K38" s="25" t="s">
        <v>200</v>
      </c>
      <c r="L38" s="29" t="s">
        <v>43</v>
      </c>
      <c r="M38" s="29" t="s">
        <v>44</v>
      </c>
      <c r="N38" s="27">
        <v>306824</v>
      </c>
      <c r="O38" s="28">
        <v>1</v>
      </c>
      <c r="P38" s="1">
        <f t="shared" si="5"/>
        <v>8956.7258427987708</v>
      </c>
      <c r="Q38" s="1">
        <f t="shared" si="6"/>
        <v>9463.6765255011815</v>
      </c>
      <c r="R38" s="1">
        <f t="shared" si="7"/>
        <v>9999.3206168445486</v>
      </c>
      <c r="S38" s="1">
        <f t="shared" si="8"/>
        <v>26870.186716407399</v>
      </c>
      <c r="T38" s="1">
        <f t="shared" si="9"/>
        <v>28391.039284556056</v>
      </c>
      <c r="U38" s="1">
        <f t="shared" si="10"/>
        <v>29997.972108061927</v>
      </c>
      <c r="W38" s="11" t="s">
        <v>201</v>
      </c>
      <c r="X38" s="11" t="s">
        <v>202</v>
      </c>
      <c r="Y38" s="1">
        <f t="shared" si="11"/>
        <v>43806.035637761132</v>
      </c>
      <c r="Z38" s="1">
        <f t="shared" si="12"/>
        <v>46285.457254858411</v>
      </c>
      <c r="AA38" s="1">
        <f t="shared" si="13"/>
        <v>144620.4326707602</v>
      </c>
      <c r="AB38" s="1">
        <f t="shared" si="14"/>
        <v>152805.94915992522</v>
      </c>
    </row>
    <row r="39" spans="1:28">
      <c r="A39" s="21" t="s">
        <v>203</v>
      </c>
      <c r="B39" s="21" t="s">
        <v>204</v>
      </c>
      <c r="C39" s="1">
        <v>5955.1420158044366</v>
      </c>
      <c r="D39" s="1">
        <f t="shared" si="1"/>
        <v>6292.2030538989675</v>
      </c>
      <c r="E39" s="1">
        <f t="shared" si="2"/>
        <v>6648.3417467496492</v>
      </c>
      <c r="F39" s="1">
        <v>21495.090942645926</v>
      </c>
      <c r="G39" s="1">
        <f t="shared" si="3"/>
        <v>22711.713089999685</v>
      </c>
      <c r="H39" s="1">
        <f t="shared" si="4"/>
        <v>23997.196050893668</v>
      </c>
      <c r="J39" s="25" t="s">
        <v>205</v>
      </c>
      <c r="K39" s="25" t="s">
        <v>206</v>
      </c>
      <c r="L39" s="29" t="s">
        <v>43</v>
      </c>
      <c r="M39" s="29" t="s">
        <v>44</v>
      </c>
      <c r="N39" s="27">
        <v>208871</v>
      </c>
      <c r="O39" s="28">
        <v>1</v>
      </c>
      <c r="P39" s="1">
        <f t="shared" si="5"/>
        <v>6153.3077717629885</v>
      </c>
      <c r="Q39" s="1">
        <f t="shared" si="6"/>
        <v>6501.5849916447733</v>
      </c>
      <c r="R39" s="1">
        <f t="shared" si="7"/>
        <v>6869.5747021718671</v>
      </c>
      <c r="S39" s="1">
        <f t="shared" si="8"/>
        <v>19326.46864628257</v>
      </c>
      <c r="T39" s="1">
        <f t="shared" si="9"/>
        <v>20420.346771662164</v>
      </c>
      <c r="U39" s="1">
        <f t="shared" si="10"/>
        <v>21576.138398938241</v>
      </c>
      <c r="W39" s="11" t="s">
        <v>207</v>
      </c>
      <c r="X39" s="11" t="s">
        <v>208</v>
      </c>
      <c r="Y39" s="1">
        <f t="shared" si="11"/>
        <v>45162.810718677341</v>
      </c>
      <c r="Z39" s="1">
        <f t="shared" si="12"/>
        <v>47719.025805354482</v>
      </c>
      <c r="AA39" s="1">
        <f t="shared" si="13"/>
        <v>148360.66229975579</v>
      </c>
      <c r="AB39" s="1">
        <f t="shared" si="14"/>
        <v>156757.87578592196</v>
      </c>
    </row>
    <row r="40" spans="1:28">
      <c r="A40" s="21" t="s">
        <v>209</v>
      </c>
      <c r="B40" s="21" t="s">
        <v>210</v>
      </c>
      <c r="C40" s="1">
        <v>2159.3809641291182</v>
      </c>
      <c r="D40" s="1">
        <f t="shared" si="1"/>
        <v>2281.6019266988264</v>
      </c>
      <c r="E40" s="1">
        <f t="shared" si="2"/>
        <v>2410.74059574998</v>
      </c>
      <c r="F40" s="1">
        <v>8003.5477136848031</v>
      </c>
      <c r="G40" s="1">
        <f t="shared" si="3"/>
        <v>8456.5485142793623</v>
      </c>
      <c r="H40" s="1">
        <f t="shared" si="4"/>
        <v>8935.1891601875741</v>
      </c>
      <c r="J40" s="25" t="s">
        <v>211</v>
      </c>
      <c r="K40" s="25" t="s">
        <v>212</v>
      </c>
      <c r="L40" s="29" t="s">
        <v>43</v>
      </c>
      <c r="M40" s="29" t="s">
        <v>44</v>
      </c>
      <c r="N40" s="27">
        <v>151133</v>
      </c>
      <c r="O40" s="28">
        <v>1</v>
      </c>
      <c r="P40" s="1">
        <f t="shared" si="5"/>
        <v>5462.1333237030858</v>
      </c>
      <c r="Q40" s="1">
        <f t="shared" si="6"/>
        <v>5771.2900698246804</v>
      </c>
      <c r="R40" s="1">
        <f t="shared" si="7"/>
        <v>6097.9450877767567</v>
      </c>
      <c r="S40" s="1">
        <f t="shared" si="8"/>
        <v>15688.244856000669</v>
      </c>
      <c r="T40" s="1">
        <f t="shared" si="9"/>
        <v>16576.199514850305</v>
      </c>
      <c r="U40" s="1">
        <f t="shared" si="10"/>
        <v>17514.412407390832</v>
      </c>
      <c r="W40" s="11" t="s">
        <v>213</v>
      </c>
      <c r="X40" s="11" t="s">
        <v>214</v>
      </c>
      <c r="Y40" s="1">
        <f t="shared" si="11"/>
        <v>21953.038783261873</v>
      </c>
      <c r="Z40" s="1">
        <f t="shared" si="12"/>
        <v>23195.580778394495</v>
      </c>
      <c r="AA40" s="1">
        <f t="shared" si="13"/>
        <v>78450.116102009109</v>
      </c>
      <c r="AB40" s="1">
        <f t="shared" si="14"/>
        <v>82890.392673382827</v>
      </c>
    </row>
    <row r="41" spans="1:28">
      <c r="A41" s="21" t="s">
        <v>215</v>
      </c>
      <c r="B41" s="21" t="s">
        <v>216</v>
      </c>
      <c r="C41" s="1">
        <v>2989.2795051514991</v>
      </c>
      <c r="D41" s="1">
        <f t="shared" si="1"/>
        <v>3158.4727251430741</v>
      </c>
      <c r="E41" s="1">
        <f t="shared" si="2"/>
        <v>3337.2422813861722</v>
      </c>
      <c r="F41" s="1">
        <v>11157.227267641541</v>
      </c>
      <c r="G41" s="1">
        <f t="shared" si="3"/>
        <v>11788.726330990052</v>
      </c>
      <c r="H41" s="1">
        <f t="shared" si="4"/>
        <v>12455.968241324088</v>
      </c>
      <c r="J41" s="25" t="s">
        <v>217</v>
      </c>
      <c r="K41" s="25" t="s">
        <v>218</v>
      </c>
      <c r="L41" s="29" t="s">
        <v>43</v>
      </c>
      <c r="M41" s="29" t="s">
        <v>44</v>
      </c>
      <c r="N41" s="27">
        <v>277846</v>
      </c>
      <c r="O41" s="28">
        <v>1</v>
      </c>
      <c r="P41" s="1">
        <f t="shared" si="5"/>
        <v>9356.2547120406871</v>
      </c>
      <c r="Q41" s="1">
        <f t="shared" si="6"/>
        <v>9885.8187287421897</v>
      </c>
      <c r="R41" s="1">
        <f t="shared" si="7"/>
        <v>10445.356068788997</v>
      </c>
      <c r="S41" s="1">
        <f t="shared" si="8"/>
        <v>27565.871615203054</v>
      </c>
      <c r="T41" s="1">
        <f t="shared" si="9"/>
        <v>29126.099948623545</v>
      </c>
      <c r="U41" s="1">
        <f t="shared" si="10"/>
        <v>30774.637205715637</v>
      </c>
      <c r="W41" s="11" t="s">
        <v>219</v>
      </c>
      <c r="X41" s="11" t="s">
        <v>220</v>
      </c>
      <c r="Y41" s="1">
        <f t="shared" si="11"/>
        <v>44881.948342633652</v>
      </c>
      <c r="Z41" s="1">
        <f t="shared" si="12"/>
        <v>47422.266618826718</v>
      </c>
      <c r="AA41" s="1">
        <f t="shared" si="13"/>
        <v>144987.87420365337</v>
      </c>
      <c r="AB41" s="1">
        <f t="shared" si="14"/>
        <v>153194.18788358016</v>
      </c>
    </row>
    <row r="42" spans="1:28">
      <c r="A42" s="21" t="s">
        <v>221</v>
      </c>
      <c r="B42" s="21" t="s">
        <v>222</v>
      </c>
      <c r="C42" s="1">
        <v>3398.7012385901535</v>
      </c>
      <c r="D42" s="1">
        <f t="shared" si="1"/>
        <v>3591.067728694356</v>
      </c>
      <c r="E42" s="1">
        <f t="shared" si="2"/>
        <v>3794.3221621384564</v>
      </c>
      <c r="F42" s="1">
        <v>11781.75697858242</v>
      </c>
      <c r="G42" s="1">
        <f t="shared" si="3"/>
        <v>12448.604423570185</v>
      </c>
      <c r="H42" s="1">
        <f t="shared" si="4"/>
        <v>13153.195433944256</v>
      </c>
      <c r="J42" s="25" t="s">
        <v>223</v>
      </c>
      <c r="K42" s="25" t="s">
        <v>224</v>
      </c>
      <c r="L42" s="29" t="s">
        <v>43</v>
      </c>
      <c r="M42" s="29" t="s">
        <v>44</v>
      </c>
      <c r="N42" s="27">
        <v>201950</v>
      </c>
      <c r="O42" s="28">
        <v>1</v>
      </c>
      <c r="P42" s="1">
        <f t="shared" si="5"/>
        <v>6763.2670398322816</v>
      </c>
      <c r="Q42" s="1">
        <f t="shared" si="6"/>
        <v>7146.0679542867883</v>
      </c>
      <c r="R42" s="1">
        <f t="shared" si="7"/>
        <v>7550.5354004994206</v>
      </c>
      <c r="S42" s="1">
        <f t="shared" si="8"/>
        <v>18715.926496991622</v>
      </c>
      <c r="T42" s="1">
        <f t="shared" si="9"/>
        <v>19775.247936721349</v>
      </c>
      <c r="U42" s="1">
        <f t="shared" si="10"/>
        <v>20894.526969939776</v>
      </c>
      <c r="W42" s="11" t="s">
        <v>225</v>
      </c>
      <c r="X42" s="11" t="s">
        <v>226</v>
      </c>
      <c r="Y42" s="1">
        <f t="shared" si="11"/>
        <v>21085.754162184076</v>
      </c>
      <c r="Z42" s="1">
        <f t="shared" si="12"/>
        <v>22279.207847763693</v>
      </c>
      <c r="AA42" s="1">
        <f t="shared" si="13"/>
        <v>70132.164328034822</v>
      </c>
      <c r="AB42" s="1">
        <f t="shared" si="14"/>
        <v>74101.644829001583</v>
      </c>
    </row>
    <row r="43" spans="1:28">
      <c r="A43" s="21" t="s">
        <v>227</v>
      </c>
      <c r="B43" s="21" t="s">
        <v>228</v>
      </c>
      <c r="C43" s="1">
        <v>3076.1431790870188</v>
      </c>
      <c r="D43" s="1">
        <f t="shared" si="1"/>
        <v>3250.2528830233441</v>
      </c>
      <c r="E43" s="1">
        <f t="shared" si="2"/>
        <v>3434.2171962024654</v>
      </c>
      <c r="F43" s="1">
        <v>10602.678012704298</v>
      </c>
      <c r="G43" s="1">
        <f t="shared" si="3"/>
        <v>11202.789588223362</v>
      </c>
      <c r="H43" s="1">
        <f t="shared" si="4"/>
        <v>11836.867478916805</v>
      </c>
      <c r="J43" s="25" t="s">
        <v>119</v>
      </c>
      <c r="K43" s="25" t="s">
        <v>120</v>
      </c>
      <c r="L43" s="26" t="s">
        <v>97</v>
      </c>
      <c r="M43" s="26" t="s">
        <v>98</v>
      </c>
      <c r="N43" s="27">
        <v>256814</v>
      </c>
      <c r="O43" s="28">
        <v>1</v>
      </c>
      <c r="P43" s="1">
        <f t="shared" si="5"/>
        <v>6854.4826012395224</v>
      </c>
      <c r="Q43" s="1">
        <f t="shared" si="6"/>
        <v>7242.446316469679</v>
      </c>
      <c r="R43" s="1">
        <f t="shared" si="7"/>
        <v>7652.3687779818629</v>
      </c>
      <c r="S43" s="1">
        <f t="shared" si="8"/>
        <v>20620.230886078225</v>
      </c>
      <c r="T43" s="1">
        <f t="shared" si="9"/>
        <v>21787.335954230253</v>
      </c>
      <c r="U43" s="1">
        <f t="shared" si="10"/>
        <v>23020.499169239687</v>
      </c>
      <c r="W43" s="11" t="s">
        <v>229</v>
      </c>
      <c r="X43" s="11" t="s">
        <v>230</v>
      </c>
      <c r="Y43" s="1">
        <f t="shared" si="11"/>
        <v>24512.21839426857</v>
      </c>
      <c r="Z43" s="1">
        <f t="shared" si="12"/>
        <v>25899.60995538417</v>
      </c>
      <c r="AA43" s="1">
        <f t="shared" si="13"/>
        <v>76340.34637935058</v>
      </c>
      <c r="AB43" s="1">
        <f t="shared" si="14"/>
        <v>80661.209984421817</v>
      </c>
    </row>
    <row r="44" spans="1:28">
      <c r="A44" s="21" t="s">
        <v>231</v>
      </c>
      <c r="B44" s="21" t="s">
        <v>232</v>
      </c>
      <c r="C44" s="1">
        <v>2843.422156636112</v>
      </c>
      <c r="D44" s="1">
        <f t="shared" si="1"/>
        <v>3004.3598507017159</v>
      </c>
      <c r="E44" s="1">
        <f t="shared" si="2"/>
        <v>3174.406618251433</v>
      </c>
      <c r="F44" s="1">
        <v>10365.549363510145</v>
      </c>
      <c r="G44" s="1">
        <f t="shared" si="3"/>
        <v>10952.239457484819</v>
      </c>
      <c r="H44" s="1">
        <f t="shared" si="4"/>
        <v>11572.136210778459</v>
      </c>
      <c r="J44" s="25" t="s">
        <v>233</v>
      </c>
      <c r="K44" s="25" t="s">
        <v>234</v>
      </c>
      <c r="L44" s="29" t="s">
        <v>97</v>
      </c>
      <c r="M44" s="29" t="s">
        <v>98</v>
      </c>
      <c r="N44" s="27">
        <v>807183</v>
      </c>
      <c r="O44" s="28">
        <v>1</v>
      </c>
      <c r="P44" s="1">
        <f t="shared" si="5"/>
        <v>21647.202180701559</v>
      </c>
      <c r="Q44" s="1">
        <f t="shared" si="6"/>
        <v>22872.433824129268</v>
      </c>
      <c r="R44" s="1">
        <f t="shared" si="7"/>
        <v>24167.013578574984</v>
      </c>
      <c r="S44" s="1">
        <f t="shared" si="8"/>
        <v>66394.506270343976</v>
      </c>
      <c r="T44" s="1">
        <f t="shared" si="9"/>
        <v>70152.435325245446</v>
      </c>
      <c r="U44" s="1">
        <f t="shared" si="10"/>
        <v>74123.063164654333</v>
      </c>
      <c r="W44" s="11" t="s">
        <v>235</v>
      </c>
      <c r="X44" s="11" t="s">
        <v>236</v>
      </c>
      <c r="Y44" s="1">
        <f t="shared" si="11"/>
        <v>17693.869870281549</v>
      </c>
      <c r="Z44" s="1">
        <f t="shared" si="12"/>
        <v>18695.342904939484</v>
      </c>
      <c r="AA44" s="1">
        <f t="shared" si="13"/>
        <v>51526.102900309357</v>
      </c>
      <c r="AB44" s="1">
        <f t="shared" si="14"/>
        <v>54442.480324466866</v>
      </c>
    </row>
    <row r="45" spans="1:28">
      <c r="A45" s="21" t="s">
        <v>237</v>
      </c>
      <c r="B45" s="21" t="s">
        <v>238</v>
      </c>
      <c r="C45" s="1">
        <v>2396.621549716097</v>
      </c>
      <c r="D45" s="1">
        <f t="shared" si="1"/>
        <v>2532.2703294300281</v>
      </c>
      <c r="E45" s="1">
        <f t="shared" si="2"/>
        <v>2675.5968300757677</v>
      </c>
      <c r="F45" s="1">
        <v>9675.956451782833</v>
      </c>
      <c r="G45" s="1">
        <f t="shared" si="3"/>
        <v>10223.615586953742</v>
      </c>
      <c r="H45" s="1">
        <f t="shared" si="4"/>
        <v>10802.272229175323</v>
      </c>
      <c r="J45" s="25" t="s">
        <v>121</v>
      </c>
      <c r="K45" s="25" t="s">
        <v>122</v>
      </c>
      <c r="L45" s="29" t="s">
        <v>169</v>
      </c>
      <c r="M45" s="29" t="s">
        <v>170</v>
      </c>
      <c r="N45" s="27">
        <v>344553</v>
      </c>
      <c r="O45" s="28">
        <v>0.23004568825825783</v>
      </c>
      <c r="P45" s="1">
        <f t="shared" si="5"/>
        <v>8126.7385227235263</v>
      </c>
      <c r="Q45" s="1">
        <f t="shared" si="6"/>
        <v>8586.7119231096785</v>
      </c>
      <c r="R45" s="1">
        <f t="shared" si="7"/>
        <v>9072.7198179576862</v>
      </c>
      <c r="S45" s="1">
        <f t="shared" si="8"/>
        <v>26337.459621268648</v>
      </c>
      <c r="T45" s="1">
        <f t="shared" si="9"/>
        <v>27828.159835832455</v>
      </c>
      <c r="U45" s="1">
        <f t="shared" si="10"/>
        <v>29403.233682540573</v>
      </c>
      <c r="W45" s="11" t="s">
        <v>239</v>
      </c>
      <c r="X45" s="11" t="s">
        <v>240</v>
      </c>
      <c r="Y45" s="1">
        <f t="shared" si="11"/>
        <v>35867.765221495887</v>
      </c>
      <c r="Z45" s="1">
        <f t="shared" si="12"/>
        <v>37897.880733032551</v>
      </c>
      <c r="AA45" s="1">
        <f t="shared" si="13"/>
        <v>105499.05298340239</v>
      </c>
      <c r="AB45" s="1">
        <f t="shared" si="14"/>
        <v>111470.29938226297</v>
      </c>
    </row>
    <row r="46" spans="1:28">
      <c r="A46" s="21" t="s">
        <v>135</v>
      </c>
      <c r="B46" s="21" t="s">
        <v>136</v>
      </c>
      <c r="C46" s="1">
        <v>5419.2697920404544</v>
      </c>
      <c r="D46" s="1">
        <f t="shared" si="1"/>
        <v>5726.0004622699444</v>
      </c>
      <c r="E46" s="1">
        <f t="shared" si="2"/>
        <v>6050.0920884344232</v>
      </c>
      <c r="F46" s="1">
        <v>18588.590328057206</v>
      </c>
      <c r="G46" s="1">
        <f t="shared" si="3"/>
        <v>19640.704540625244</v>
      </c>
      <c r="H46" s="1">
        <f t="shared" si="4"/>
        <v>20752.368417624632</v>
      </c>
      <c r="J46" s="25" t="s">
        <v>241</v>
      </c>
      <c r="K46" s="25" t="s">
        <v>242</v>
      </c>
      <c r="L46" s="29" t="s">
        <v>169</v>
      </c>
      <c r="M46" s="29" t="s">
        <v>170</v>
      </c>
      <c r="N46" s="27">
        <v>642624</v>
      </c>
      <c r="O46" s="28">
        <v>0.84417389385297259</v>
      </c>
      <c r="P46" s="1">
        <f t="shared" si="5"/>
        <v>16430.601751144608</v>
      </c>
      <c r="Q46" s="1">
        <f t="shared" si="6"/>
        <v>17360.573810259393</v>
      </c>
      <c r="R46" s="1">
        <f t="shared" si="7"/>
        <v>18343.182287920074</v>
      </c>
      <c r="S46" s="1">
        <f t="shared" si="8"/>
        <v>50515.451735505929</v>
      </c>
      <c r="T46" s="1">
        <f t="shared" si="9"/>
        <v>53374.626303735567</v>
      </c>
      <c r="U46" s="1">
        <f t="shared" si="10"/>
        <v>56395.630152527003</v>
      </c>
      <c r="W46" s="11" t="s">
        <v>243</v>
      </c>
      <c r="X46" s="11" t="s">
        <v>244</v>
      </c>
      <c r="Y46" s="1">
        <f t="shared" si="11"/>
        <v>21796.335004969831</v>
      </c>
      <c r="Z46" s="1">
        <f t="shared" si="12"/>
        <v>23030.007566251123</v>
      </c>
      <c r="AA46" s="1">
        <f t="shared" si="13"/>
        <v>67572.442011665058</v>
      </c>
      <c r="AB46" s="1">
        <f t="shared" si="14"/>
        <v>71397.042229525308</v>
      </c>
    </row>
    <row r="47" spans="1:28">
      <c r="A47" s="21" t="s">
        <v>245</v>
      </c>
      <c r="B47" s="21" t="s">
        <v>246</v>
      </c>
      <c r="C47" s="1">
        <v>7332.4542421591777</v>
      </c>
      <c r="D47" s="1">
        <f t="shared" si="1"/>
        <v>7747.471152265387</v>
      </c>
      <c r="E47" s="1">
        <f t="shared" si="2"/>
        <v>8185.9780194836076</v>
      </c>
      <c r="F47" s="1">
        <v>22723.962878418391</v>
      </c>
      <c r="G47" s="1">
        <f t="shared" si="3"/>
        <v>24010.13917733687</v>
      </c>
      <c r="H47" s="1">
        <f t="shared" si="4"/>
        <v>25369.113054774138</v>
      </c>
      <c r="J47" s="25" t="s">
        <v>175</v>
      </c>
      <c r="K47" s="25" t="s">
        <v>176</v>
      </c>
      <c r="L47" s="29" t="s">
        <v>239</v>
      </c>
      <c r="M47" s="29" t="s">
        <v>240</v>
      </c>
      <c r="N47" s="27">
        <v>262839</v>
      </c>
      <c r="O47" s="28">
        <v>1</v>
      </c>
      <c r="P47" s="1">
        <f t="shared" si="5"/>
        <v>7663.3372064023324</v>
      </c>
      <c r="Q47" s="1">
        <f t="shared" si="6"/>
        <v>8097.0820922847042</v>
      </c>
      <c r="R47" s="1">
        <f t="shared" si="7"/>
        <v>8555.3769387080192</v>
      </c>
      <c r="S47" s="1">
        <f t="shared" si="8"/>
        <v>22142.387732865871</v>
      </c>
      <c r="T47" s="1">
        <f t="shared" si="9"/>
        <v>23395.646878546078</v>
      </c>
      <c r="U47" s="1">
        <f t="shared" si="10"/>
        <v>24719.840491871786</v>
      </c>
      <c r="W47" s="11" t="s">
        <v>247</v>
      </c>
      <c r="X47" s="11" t="s">
        <v>248</v>
      </c>
      <c r="Y47" s="1">
        <f t="shared" si="11"/>
        <v>15953.134429504313</v>
      </c>
      <c r="Z47" s="1">
        <f t="shared" si="12"/>
        <v>16856.081838214257</v>
      </c>
      <c r="AA47" s="1">
        <f t="shared" si="13"/>
        <v>49621.226012546293</v>
      </c>
      <c r="AB47" s="1">
        <f t="shared" si="14"/>
        <v>52429.787404856412</v>
      </c>
    </row>
    <row r="48" spans="1:28">
      <c r="A48" s="21" t="s">
        <v>249</v>
      </c>
      <c r="B48" s="21" t="s">
        <v>250</v>
      </c>
      <c r="C48" s="1">
        <v>5313.8721973430247</v>
      </c>
      <c r="D48" s="1">
        <f t="shared" si="1"/>
        <v>5614.6373637126399</v>
      </c>
      <c r="E48" s="1">
        <f t="shared" si="2"/>
        <v>5932.4258384987752</v>
      </c>
      <c r="F48" s="1">
        <v>16814.564173951785</v>
      </c>
      <c r="G48" s="1">
        <f t="shared" si="3"/>
        <v>17766.268506197455</v>
      </c>
      <c r="H48" s="1">
        <f t="shared" si="4"/>
        <v>18771.83930364823</v>
      </c>
      <c r="J48" s="25" t="s">
        <v>179</v>
      </c>
      <c r="K48" s="25" t="s">
        <v>180</v>
      </c>
      <c r="L48" s="29" t="s">
        <v>239</v>
      </c>
      <c r="M48" s="29" t="s">
        <v>240</v>
      </c>
      <c r="N48" s="27">
        <v>136218</v>
      </c>
      <c r="O48" s="28">
        <v>1</v>
      </c>
      <c r="P48" s="1">
        <f t="shared" si="5"/>
        <v>4944.8359796419263</v>
      </c>
      <c r="Q48" s="1">
        <f t="shared" si="6"/>
        <v>5224.7136960896596</v>
      </c>
      <c r="R48" s="1">
        <f t="shared" si="7"/>
        <v>5520.4324912883339</v>
      </c>
      <c r="S48" s="1">
        <f t="shared" si="8"/>
        <v>13119.731930476744</v>
      </c>
      <c r="T48" s="1">
        <f t="shared" si="9"/>
        <v>13862.308757741728</v>
      </c>
      <c r="U48" s="1">
        <f t="shared" si="10"/>
        <v>14646.915433429909</v>
      </c>
      <c r="W48" s="11" t="s">
        <v>251</v>
      </c>
      <c r="X48" s="11" t="s">
        <v>252</v>
      </c>
      <c r="Y48" s="1">
        <f t="shared" si="11"/>
        <v>15748.723962057455</v>
      </c>
      <c r="Z48" s="1">
        <f t="shared" si="12"/>
        <v>16640.101738309906</v>
      </c>
      <c r="AA48" s="1">
        <f t="shared" si="13"/>
        <v>48214.560933186105</v>
      </c>
      <c r="AB48" s="1">
        <f t="shared" si="14"/>
        <v>50943.505082004434</v>
      </c>
    </row>
    <row r="49" spans="1:21">
      <c r="A49" s="21" t="s">
        <v>253</v>
      </c>
      <c r="B49" s="21" t="s">
        <v>254</v>
      </c>
      <c r="C49" s="1">
        <v>6620.644167681904</v>
      </c>
      <c r="D49" s="1">
        <f t="shared" si="1"/>
        <v>6995.3726275726995</v>
      </c>
      <c r="E49" s="1">
        <f t="shared" si="2"/>
        <v>7391.3107182933145</v>
      </c>
      <c r="F49" s="1">
        <v>20674.042069223706</v>
      </c>
      <c r="G49" s="1">
        <f t="shared" si="3"/>
        <v>21844.192850341766</v>
      </c>
      <c r="H49" s="1">
        <f t="shared" si="4"/>
        <v>23080.574165671111</v>
      </c>
      <c r="J49" s="25" t="s">
        <v>255</v>
      </c>
      <c r="K49" s="25" t="s">
        <v>256</v>
      </c>
      <c r="L49" s="29" t="s">
        <v>239</v>
      </c>
      <c r="M49" s="29" t="s">
        <v>240</v>
      </c>
      <c r="N49" s="27">
        <v>810716</v>
      </c>
      <c r="O49" s="28">
        <v>1</v>
      </c>
      <c r="P49" s="1">
        <f t="shared" si="5"/>
        <v>21338.225850010906</v>
      </c>
      <c r="Q49" s="1">
        <f t="shared" si="6"/>
        <v>22545.969433121521</v>
      </c>
      <c r="R49" s="1">
        <f t="shared" si="7"/>
        <v>23822.071303036199</v>
      </c>
      <c r="S49" s="1">
        <f t="shared" si="8"/>
        <v>64585.554937643945</v>
      </c>
      <c r="T49" s="1">
        <f t="shared" si="9"/>
        <v>68241.097347114584</v>
      </c>
      <c r="U49" s="1">
        <f t="shared" si="10"/>
        <v>72103.54345696127</v>
      </c>
    </row>
    <row r="50" spans="1:21">
      <c r="A50" s="21" t="s">
        <v>257</v>
      </c>
      <c r="B50" s="21" t="s">
        <v>258</v>
      </c>
      <c r="C50" s="1">
        <v>4573.8478124130725</v>
      </c>
      <c r="D50" s="1">
        <f t="shared" si="1"/>
        <v>4832.7275985956521</v>
      </c>
      <c r="E50" s="1">
        <f t="shared" si="2"/>
        <v>5106.2599806761664</v>
      </c>
      <c r="F50" s="1">
        <v>13223.950472931216</v>
      </c>
      <c r="G50" s="1">
        <f t="shared" si="3"/>
        <v>13972.426069699122</v>
      </c>
      <c r="H50" s="1">
        <f t="shared" si="4"/>
        <v>14763.265385244093</v>
      </c>
      <c r="J50" s="25" t="s">
        <v>259</v>
      </c>
      <c r="K50" s="25" t="s">
        <v>260</v>
      </c>
      <c r="L50" s="29" t="s">
        <v>111</v>
      </c>
      <c r="M50" s="29" t="s">
        <v>112</v>
      </c>
      <c r="N50" s="27">
        <v>766333</v>
      </c>
      <c r="O50" s="28">
        <v>1</v>
      </c>
      <c r="P50" s="1">
        <f t="shared" si="5"/>
        <v>20099.404762642214</v>
      </c>
      <c r="Q50" s="1">
        <f t="shared" si="6"/>
        <v>21237.031072207763</v>
      </c>
      <c r="R50" s="1">
        <f t="shared" si="7"/>
        <v>22439.047030894722</v>
      </c>
      <c r="S50" s="1">
        <f t="shared" si="8"/>
        <v>61799.811547240133</v>
      </c>
      <c r="T50" s="1">
        <f t="shared" si="9"/>
        <v>65297.680880813925</v>
      </c>
      <c r="U50" s="1">
        <f t="shared" si="10"/>
        <v>68993.529618667992</v>
      </c>
    </row>
    <row r="51" spans="1:21">
      <c r="A51" s="21" t="s">
        <v>185</v>
      </c>
      <c r="B51" s="21" t="s">
        <v>186</v>
      </c>
      <c r="C51" s="1">
        <v>16843.501751668213</v>
      </c>
      <c r="D51" s="1">
        <f t="shared" si="1"/>
        <v>17796.843950812632</v>
      </c>
      <c r="E51" s="1">
        <f t="shared" si="2"/>
        <v>18804.145318428626</v>
      </c>
      <c r="F51" s="1">
        <v>50240.658826961699</v>
      </c>
      <c r="G51" s="1">
        <f t="shared" si="3"/>
        <v>53084.28011656773</v>
      </c>
      <c r="H51" s="1">
        <f t="shared" si="4"/>
        <v>56088.850371165463</v>
      </c>
      <c r="J51" s="25" t="s">
        <v>125</v>
      </c>
      <c r="K51" s="25" t="s">
        <v>126</v>
      </c>
      <c r="L51" s="29" t="s">
        <v>103</v>
      </c>
      <c r="M51" s="29" t="s">
        <v>104</v>
      </c>
      <c r="N51" s="27">
        <v>354036</v>
      </c>
      <c r="O51" s="28">
        <v>1</v>
      </c>
      <c r="P51" s="1">
        <f t="shared" si="5"/>
        <v>9391.8275522212807</v>
      </c>
      <c r="Q51" s="1">
        <f t="shared" si="6"/>
        <v>9923.4049916770055</v>
      </c>
      <c r="R51" s="1">
        <f t="shared" si="7"/>
        <v>10485.069714205923</v>
      </c>
      <c r="S51" s="1">
        <f t="shared" si="8"/>
        <v>28134.912568543165</v>
      </c>
      <c r="T51" s="1">
        <f t="shared" si="9"/>
        <v>29727.348619922708</v>
      </c>
      <c r="U51" s="1">
        <f t="shared" si="10"/>
        <v>31409.916551810333</v>
      </c>
    </row>
    <row r="52" spans="1:21">
      <c r="A52" s="21" t="s">
        <v>261</v>
      </c>
      <c r="B52" s="21" t="s">
        <v>262</v>
      </c>
      <c r="C52" s="1">
        <v>8657.1815882196115</v>
      </c>
      <c r="D52" s="1">
        <f t="shared" si="1"/>
        <v>9147.1780661128414</v>
      </c>
      <c r="E52" s="1">
        <f t="shared" si="2"/>
        <v>9664.9083446548284</v>
      </c>
      <c r="F52" s="1">
        <v>28748.175612508552</v>
      </c>
      <c r="G52" s="1">
        <f t="shared" si="3"/>
        <v>30375.322352176536</v>
      </c>
      <c r="H52" s="1">
        <f t="shared" si="4"/>
        <v>32094.565597309727</v>
      </c>
      <c r="J52" s="25" t="s">
        <v>133</v>
      </c>
      <c r="K52" s="25" t="s">
        <v>134</v>
      </c>
      <c r="L52" s="29" t="s">
        <v>103</v>
      </c>
      <c r="M52" s="29" t="s">
        <v>104</v>
      </c>
      <c r="N52" s="27">
        <v>40476</v>
      </c>
      <c r="O52" s="28">
        <v>1</v>
      </c>
      <c r="P52" s="1">
        <f t="shared" si="5"/>
        <v>809.95793663358131</v>
      </c>
      <c r="Q52" s="1">
        <f t="shared" si="6"/>
        <v>855.80155584704198</v>
      </c>
      <c r="R52" s="1">
        <f t="shared" si="7"/>
        <v>904.23992390798458</v>
      </c>
      <c r="S52" s="1">
        <f t="shared" si="8"/>
        <v>2634.0184378842196</v>
      </c>
      <c r="T52" s="1">
        <f t="shared" si="9"/>
        <v>2783.1038814684662</v>
      </c>
      <c r="U52" s="1">
        <f t="shared" si="10"/>
        <v>2940.6275611595811</v>
      </c>
    </row>
    <row r="53" spans="1:21">
      <c r="A53" s="21" t="s">
        <v>263</v>
      </c>
      <c r="B53" s="21" t="s">
        <v>264</v>
      </c>
      <c r="C53" s="1">
        <v>8756.1358295250902</v>
      </c>
      <c r="D53" s="1">
        <f t="shared" si="1"/>
        <v>9251.7331174762094</v>
      </c>
      <c r="E53" s="1">
        <f t="shared" si="2"/>
        <v>9775.3812119253635</v>
      </c>
      <c r="F53" s="1">
        <v>28567.697561521203</v>
      </c>
      <c r="G53" s="1">
        <f t="shared" si="3"/>
        <v>30184.629243503303</v>
      </c>
      <c r="H53" s="1">
        <f t="shared" si="4"/>
        <v>31893.07925868559</v>
      </c>
      <c r="J53" s="25" t="s">
        <v>265</v>
      </c>
      <c r="K53" s="25" t="s">
        <v>266</v>
      </c>
      <c r="L53" s="26" t="s">
        <v>103</v>
      </c>
      <c r="M53" s="26" t="s">
        <v>104</v>
      </c>
      <c r="N53" s="27">
        <v>713085</v>
      </c>
      <c r="O53" s="28">
        <v>1</v>
      </c>
      <c r="P53" s="1">
        <f t="shared" si="5"/>
        <v>14407.855291032922</v>
      </c>
      <c r="Q53" s="1">
        <f t="shared" si="6"/>
        <v>15223.339900505385</v>
      </c>
      <c r="R53" s="1">
        <f t="shared" si="7"/>
        <v>16084.98093887399</v>
      </c>
      <c r="S53" s="1">
        <f t="shared" si="8"/>
        <v>46137.028677418028</v>
      </c>
      <c r="T53" s="1">
        <f t="shared" si="9"/>
        <v>48748.384500559885</v>
      </c>
      <c r="U53" s="1">
        <f t="shared" si="10"/>
        <v>51507.543063291574</v>
      </c>
    </row>
    <row r="54" spans="1:21">
      <c r="A54" s="21" t="s">
        <v>267</v>
      </c>
      <c r="B54" s="21" t="s">
        <v>268</v>
      </c>
      <c r="C54" s="1">
        <v>8318.123475364142</v>
      </c>
      <c r="D54" s="1">
        <f t="shared" si="1"/>
        <v>8788.9292640697531</v>
      </c>
      <c r="E54" s="1">
        <f t="shared" si="2"/>
        <v>9286.3826604161004</v>
      </c>
      <c r="F54" s="1">
        <v>24635.651775340924</v>
      </c>
      <c r="G54" s="1">
        <f t="shared" si="3"/>
        <v>26030.029665825219</v>
      </c>
      <c r="H54" s="1">
        <f t="shared" si="4"/>
        <v>27503.329344910926</v>
      </c>
      <c r="J54" s="25" t="s">
        <v>269</v>
      </c>
      <c r="K54" s="25" t="s">
        <v>270</v>
      </c>
      <c r="L54" s="29" t="s">
        <v>187</v>
      </c>
      <c r="M54" s="29" t="s">
        <v>188</v>
      </c>
      <c r="N54" s="27">
        <v>249301</v>
      </c>
      <c r="O54" s="28">
        <v>1</v>
      </c>
      <c r="P54" s="1">
        <f t="shared" si="5"/>
        <v>5540.3969000143443</v>
      </c>
      <c r="Q54" s="1">
        <f t="shared" si="6"/>
        <v>5853.9833645551562</v>
      </c>
      <c r="R54" s="1">
        <f t="shared" si="7"/>
        <v>6185.3188229889784</v>
      </c>
      <c r="S54" s="1">
        <f t="shared" si="8"/>
        <v>18455.329093199318</v>
      </c>
      <c r="T54" s="1">
        <f t="shared" si="9"/>
        <v>19499.9007198744</v>
      </c>
      <c r="U54" s="1">
        <f t="shared" si="10"/>
        <v>20603.595100619292</v>
      </c>
    </row>
    <row r="55" spans="1:21">
      <c r="A55" s="21" t="s">
        <v>271</v>
      </c>
      <c r="B55" s="21" t="s">
        <v>272</v>
      </c>
      <c r="C55" s="1">
        <v>16670.484785428587</v>
      </c>
      <c r="D55" s="1">
        <f t="shared" si="1"/>
        <v>17614.034224283845</v>
      </c>
      <c r="E55" s="1">
        <f t="shared" si="2"/>
        <v>18610.988561378312</v>
      </c>
      <c r="F55" s="1">
        <v>48565.851028589692</v>
      </c>
      <c r="G55" s="1">
        <f t="shared" si="3"/>
        <v>51314.678196807865</v>
      </c>
      <c r="H55" s="1">
        <f t="shared" si="4"/>
        <v>54219.088982747191</v>
      </c>
      <c r="J55" s="25" t="s">
        <v>273</v>
      </c>
      <c r="K55" s="25" t="s">
        <v>274</v>
      </c>
      <c r="L55" s="29" t="s">
        <v>187</v>
      </c>
      <c r="M55" s="29" t="s">
        <v>188</v>
      </c>
      <c r="N55" s="27">
        <v>332752</v>
      </c>
      <c r="O55" s="28">
        <v>1</v>
      </c>
      <c r="P55" s="1">
        <f t="shared" si="5"/>
        <v>7104.4537376481821</v>
      </c>
      <c r="Q55" s="1">
        <f t="shared" si="6"/>
        <v>7506.5658191990688</v>
      </c>
      <c r="R55" s="1">
        <f t="shared" si="7"/>
        <v>7931.4374445657359</v>
      </c>
      <c r="S55" s="1">
        <f t="shared" si="8"/>
        <v>25538.690125796573</v>
      </c>
      <c r="T55" s="1">
        <f t="shared" si="9"/>
        <v>26984.179986916657</v>
      </c>
      <c r="U55" s="1">
        <f t="shared" si="10"/>
        <v>28511.484574176138</v>
      </c>
    </row>
    <row r="56" spans="1:21">
      <c r="A56" s="21" t="s">
        <v>275</v>
      </c>
      <c r="B56" s="21" t="s">
        <v>276</v>
      </c>
      <c r="C56" s="1">
        <v>75.559006244277072</v>
      </c>
      <c r="D56" s="1">
        <f t="shared" si="1"/>
        <v>79.835645997703153</v>
      </c>
      <c r="E56" s="1">
        <f t="shared" si="2"/>
        <v>84.354343561173152</v>
      </c>
      <c r="F56" s="1">
        <v>200.09909473925106</v>
      </c>
      <c r="G56" s="1">
        <f t="shared" si="3"/>
        <v>211.42470350149267</v>
      </c>
      <c r="H56" s="1">
        <f t="shared" si="4"/>
        <v>223.39134171967714</v>
      </c>
      <c r="J56" s="25" t="s">
        <v>277</v>
      </c>
      <c r="K56" s="25" t="s">
        <v>278</v>
      </c>
      <c r="L56" s="29" t="s">
        <v>187</v>
      </c>
      <c r="M56" s="29" t="s">
        <v>188</v>
      </c>
      <c r="N56" s="27">
        <v>289034</v>
      </c>
      <c r="O56" s="28">
        <v>1</v>
      </c>
      <c r="P56" s="1">
        <f t="shared" si="5"/>
        <v>7938.885921442572</v>
      </c>
      <c r="Q56" s="1">
        <f t="shared" si="6"/>
        <v>8388.2268645962213</v>
      </c>
      <c r="R56" s="1">
        <f t="shared" si="7"/>
        <v>8863.0005051323678</v>
      </c>
      <c r="S56" s="1">
        <f t="shared" si="8"/>
        <v>23823.627615725149</v>
      </c>
      <c r="T56" s="1">
        <f t="shared" si="9"/>
        <v>25172.044938775191</v>
      </c>
      <c r="U56" s="1">
        <f t="shared" si="10"/>
        <v>26596.782682309866</v>
      </c>
    </row>
    <row r="57" spans="1:21">
      <c r="A57" s="21" t="s">
        <v>279</v>
      </c>
      <c r="B57" s="21" t="s">
        <v>280</v>
      </c>
      <c r="C57" s="1">
        <v>10879.763478140227</v>
      </c>
      <c r="D57" s="1">
        <f t="shared" si="1"/>
        <v>11495.558091002964</v>
      </c>
      <c r="E57" s="1">
        <f t="shared" si="2"/>
        <v>12146.206678953731</v>
      </c>
      <c r="F57" s="1">
        <v>36129.790899967593</v>
      </c>
      <c r="G57" s="1">
        <f t="shared" si="3"/>
        <v>38174.737064905756</v>
      </c>
      <c r="H57" s="1">
        <f t="shared" si="4"/>
        <v>40335.427182779422</v>
      </c>
      <c r="J57" s="25" t="s">
        <v>281</v>
      </c>
      <c r="K57" s="25" t="s">
        <v>282</v>
      </c>
      <c r="L57" s="29" t="s">
        <v>187</v>
      </c>
      <c r="M57" s="29" t="s">
        <v>188</v>
      </c>
      <c r="N57" s="27">
        <v>321813</v>
      </c>
      <c r="O57" s="28">
        <v>1</v>
      </c>
      <c r="P57" s="1">
        <f t="shared" si="5"/>
        <v>9004.979315091814</v>
      </c>
      <c r="Q57" s="1">
        <f t="shared" si="6"/>
        <v>9514.6611443260099</v>
      </c>
      <c r="R57" s="1">
        <f t="shared" si="7"/>
        <v>10053.190965094862</v>
      </c>
      <c r="S57" s="1">
        <f t="shared" si="8"/>
        <v>28654.962322032741</v>
      </c>
      <c r="T57" s="1">
        <f t="shared" si="9"/>
        <v>30276.833189459794</v>
      </c>
      <c r="U57" s="1">
        <f t="shared" si="10"/>
        <v>31990.501947983219</v>
      </c>
    </row>
    <row r="58" spans="1:21">
      <c r="A58" s="21" t="s">
        <v>141</v>
      </c>
      <c r="B58" s="21" t="s">
        <v>142</v>
      </c>
      <c r="C58" s="1">
        <v>3704.9115608024645</v>
      </c>
      <c r="D58" s="1">
        <f t="shared" si="1"/>
        <v>3914.6095551438839</v>
      </c>
      <c r="E58" s="1">
        <f t="shared" si="2"/>
        <v>4136.1764559650273</v>
      </c>
      <c r="F58" s="1">
        <v>12691.378542766191</v>
      </c>
      <c r="G58" s="1">
        <f t="shared" si="3"/>
        <v>13409.710568286757</v>
      </c>
      <c r="H58" s="1">
        <f t="shared" si="4"/>
        <v>14168.700186451788</v>
      </c>
      <c r="J58" s="25" t="s">
        <v>283</v>
      </c>
      <c r="K58" s="25" t="s">
        <v>284</v>
      </c>
      <c r="L58" s="29" t="s">
        <v>187</v>
      </c>
      <c r="M58" s="29" t="s">
        <v>188</v>
      </c>
      <c r="N58" s="27">
        <v>305309</v>
      </c>
      <c r="O58" s="28">
        <v>1</v>
      </c>
      <c r="P58" s="1">
        <f t="shared" si="5"/>
        <v>8163.3089184584323</v>
      </c>
      <c r="Q58" s="1">
        <f t="shared" si="6"/>
        <v>8625.3522032431792</v>
      </c>
      <c r="R58" s="1">
        <f t="shared" si="7"/>
        <v>9113.5471379467435</v>
      </c>
      <c r="S58" s="1">
        <f t="shared" si="8"/>
        <v>25971.816971612876</v>
      </c>
      <c r="T58" s="1">
        <f t="shared" si="9"/>
        <v>27441.821812206163</v>
      </c>
      <c r="U58" s="1">
        <f t="shared" si="10"/>
        <v>28995.028926777031</v>
      </c>
    </row>
    <row r="59" spans="1:21">
      <c r="A59" s="21" t="s">
        <v>145</v>
      </c>
      <c r="B59" s="21" t="s">
        <v>146</v>
      </c>
      <c r="C59" s="1">
        <v>5167.9879695226655</v>
      </c>
      <c r="D59" s="1">
        <f t="shared" si="1"/>
        <v>5460.4960885976479</v>
      </c>
      <c r="E59" s="1">
        <f t="shared" si="2"/>
        <v>5769.5601672122748</v>
      </c>
      <c r="F59" s="1">
        <v>20136.513472199455</v>
      </c>
      <c r="G59" s="1">
        <f t="shared" si="3"/>
        <v>21276.240134725944</v>
      </c>
      <c r="H59" s="1">
        <f t="shared" si="4"/>
        <v>22480.475326351432</v>
      </c>
      <c r="J59" s="25" t="s">
        <v>285</v>
      </c>
      <c r="K59" s="25" t="s">
        <v>286</v>
      </c>
      <c r="L59" s="29" t="s">
        <v>187</v>
      </c>
      <c r="M59" s="29" t="s">
        <v>188</v>
      </c>
      <c r="N59" s="27">
        <v>320017</v>
      </c>
      <c r="O59" s="28">
        <v>1</v>
      </c>
      <c r="P59" s="1">
        <f t="shared" si="5"/>
        <v>9373.3819491757076</v>
      </c>
      <c r="Q59" s="1">
        <f t="shared" si="6"/>
        <v>9903.9153674990521</v>
      </c>
      <c r="R59" s="1">
        <f t="shared" si="7"/>
        <v>10464.476977299499</v>
      </c>
      <c r="S59" s="1">
        <f t="shared" si="8"/>
        <v>26590.913652785664</v>
      </c>
      <c r="T59" s="1">
        <f t="shared" si="9"/>
        <v>28095.959365533334</v>
      </c>
      <c r="U59" s="1">
        <f t="shared" si="10"/>
        <v>29686.190665622518</v>
      </c>
    </row>
    <row r="60" spans="1:21">
      <c r="A60" s="21" t="s">
        <v>191</v>
      </c>
      <c r="B60" s="21" t="s">
        <v>192</v>
      </c>
      <c r="C60" s="1">
        <v>9079.7921006313809</v>
      </c>
      <c r="D60" s="1">
        <f t="shared" si="1"/>
        <v>9593.7083335271163</v>
      </c>
      <c r="E60" s="1">
        <f t="shared" si="2"/>
        <v>10136.71222520475</v>
      </c>
      <c r="F60" s="1">
        <v>28219.521685624251</v>
      </c>
      <c r="G60" s="1">
        <f t="shared" si="3"/>
        <v>29816.746613030584</v>
      </c>
      <c r="H60" s="1">
        <f t="shared" si="4"/>
        <v>31504.374471328116</v>
      </c>
      <c r="J60" s="25" t="s">
        <v>203</v>
      </c>
      <c r="K60" s="25" t="s">
        <v>204</v>
      </c>
      <c r="L60" s="29" t="s">
        <v>207</v>
      </c>
      <c r="M60" s="29" t="s">
        <v>208</v>
      </c>
      <c r="N60" s="27">
        <v>279142</v>
      </c>
      <c r="O60" s="28">
        <v>1</v>
      </c>
      <c r="P60" s="1">
        <f t="shared" si="5"/>
        <v>5955.1420158044366</v>
      </c>
      <c r="Q60" s="1">
        <f t="shared" si="6"/>
        <v>6292.2030538989675</v>
      </c>
      <c r="R60" s="1">
        <f t="shared" si="7"/>
        <v>6648.3417467496492</v>
      </c>
      <c r="S60" s="1">
        <f t="shared" si="8"/>
        <v>21495.090942645926</v>
      </c>
      <c r="T60" s="1">
        <f t="shared" si="9"/>
        <v>22711.713089999685</v>
      </c>
      <c r="U60" s="1">
        <f t="shared" si="10"/>
        <v>23997.196050893668</v>
      </c>
    </row>
    <row r="61" spans="1:21">
      <c r="A61" s="21" t="s">
        <v>287</v>
      </c>
      <c r="B61" s="21" t="s">
        <v>288</v>
      </c>
      <c r="C61" s="1">
        <v>10429.162670826356</v>
      </c>
      <c r="D61" s="1">
        <f t="shared" si="1"/>
        <v>11019.453277995128</v>
      </c>
      <c r="E61" s="1">
        <f t="shared" si="2"/>
        <v>11643.154333529652</v>
      </c>
      <c r="F61" s="1">
        <v>32562.072097816865</v>
      </c>
      <c r="G61" s="1">
        <f t="shared" si="3"/>
        <v>34405.085378553296</v>
      </c>
      <c r="H61" s="1">
        <f t="shared" si="4"/>
        <v>36352.413210979415</v>
      </c>
      <c r="J61" s="25" t="s">
        <v>289</v>
      </c>
      <c r="K61" s="25" t="s">
        <v>290</v>
      </c>
      <c r="L61" s="29" t="s">
        <v>207</v>
      </c>
      <c r="M61" s="29" t="s">
        <v>208</v>
      </c>
      <c r="N61" s="27">
        <v>1589057</v>
      </c>
      <c r="O61" s="28">
        <v>1</v>
      </c>
      <c r="P61" s="1">
        <f t="shared" si="5"/>
        <v>36788.385069826218</v>
      </c>
      <c r="Q61" s="1">
        <f t="shared" si="6"/>
        <v>38870.607664778378</v>
      </c>
      <c r="R61" s="1">
        <f t="shared" si="7"/>
        <v>41070.684058604835</v>
      </c>
      <c r="S61" s="1">
        <f t="shared" si="8"/>
        <v>118918.18020987707</v>
      </c>
      <c r="T61" s="1">
        <f t="shared" si="9"/>
        <v>125648.94920975612</v>
      </c>
      <c r="U61" s="1">
        <f t="shared" si="10"/>
        <v>132760.6797350283</v>
      </c>
    </row>
    <row r="62" spans="1:21">
      <c r="A62" s="21" t="s">
        <v>291</v>
      </c>
      <c r="B62" s="21" t="s">
        <v>292</v>
      </c>
      <c r="C62" s="1">
        <v>10199.585204405361</v>
      </c>
      <c r="D62" s="1">
        <f t="shared" si="1"/>
        <v>10776.881726974703</v>
      </c>
      <c r="E62" s="1">
        <f t="shared" si="2"/>
        <v>11386.853232721471</v>
      </c>
      <c r="F62" s="1">
        <v>31390.646065788154</v>
      </c>
      <c r="G62" s="1">
        <f t="shared" si="3"/>
        <v>33167.356633111762</v>
      </c>
      <c r="H62" s="1">
        <f t="shared" si="4"/>
        <v>35044.629018545886</v>
      </c>
      <c r="J62" s="25" t="s">
        <v>121</v>
      </c>
      <c r="K62" s="25" t="s">
        <v>122</v>
      </c>
      <c r="L62" s="26" t="s">
        <v>157</v>
      </c>
      <c r="M62" s="26" t="s">
        <v>158</v>
      </c>
      <c r="N62" s="27">
        <v>312214</v>
      </c>
      <c r="O62" s="28">
        <v>0.2084540970877157</v>
      </c>
      <c r="P62" s="1">
        <f t="shared" si="5"/>
        <v>7363.9804068854519</v>
      </c>
      <c r="Q62" s="1">
        <f t="shared" si="6"/>
        <v>7780.7816979151685</v>
      </c>
      <c r="R62" s="1">
        <f t="shared" si="7"/>
        <v>8221.1739420171671</v>
      </c>
      <c r="S62" s="1">
        <f t="shared" si="8"/>
        <v>23865.482576540533</v>
      </c>
      <c r="T62" s="1">
        <f t="shared" si="9"/>
        <v>25216.268890372725</v>
      </c>
      <c r="U62" s="1">
        <f t="shared" si="10"/>
        <v>26643.509709567821</v>
      </c>
    </row>
    <row r="63" spans="1:21">
      <c r="A63" s="21" t="s">
        <v>293</v>
      </c>
      <c r="B63" s="21" t="s">
        <v>294</v>
      </c>
      <c r="C63" s="1">
        <v>7496.0559697827885</v>
      </c>
      <c r="D63" s="1">
        <f t="shared" si="1"/>
        <v>7920.3327376724937</v>
      </c>
      <c r="E63" s="1">
        <f t="shared" si="2"/>
        <v>8368.6235706247571</v>
      </c>
      <c r="F63" s="1">
        <v>25229.273372328429</v>
      </c>
      <c r="G63" s="1">
        <f t="shared" si="3"/>
        <v>26657.250245202216</v>
      </c>
      <c r="H63" s="1">
        <f t="shared" si="4"/>
        <v>28166.050609080663</v>
      </c>
      <c r="J63" s="25" t="s">
        <v>295</v>
      </c>
      <c r="K63" s="25" t="s">
        <v>296</v>
      </c>
      <c r="L63" s="29" t="s">
        <v>157</v>
      </c>
      <c r="M63" s="29" t="s">
        <v>158</v>
      </c>
      <c r="N63" s="27">
        <v>1175847</v>
      </c>
      <c r="O63" s="28">
        <v>0.98341936584615175</v>
      </c>
      <c r="P63" s="1">
        <f t="shared" si="5"/>
        <v>24264.447688130836</v>
      </c>
      <c r="Q63" s="1">
        <f t="shared" si="6"/>
        <v>25637.815427279042</v>
      </c>
      <c r="R63" s="1">
        <f t="shared" si="7"/>
        <v>27088.915780463034</v>
      </c>
      <c r="S63" s="1">
        <f t="shared" si="8"/>
        <v>87044.267111918685</v>
      </c>
      <c r="T63" s="1">
        <f t="shared" si="9"/>
        <v>91970.972630453281</v>
      </c>
      <c r="U63" s="1">
        <f t="shared" si="10"/>
        <v>97176.529681336935</v>
      </c>
    </row>
    <row r="64" spans="1:21">
      <c r="A64" s="21" t="s">
        <v>297</v>
      </c>
      <c r="B64" s="21" t="s">
        <v>298</v>
      </c>
      <c r="C64" s="1">
        <v>8719.2226660708457</v>
      </c>
      <c r="D64" s="1">
        <f t="shared" si="1"/>
        <v>9212.7306689704546</v>
      </c>
      <c r="E64" s="1">
        <f t="shared" si="2"/>
        <v>9734.1712248341828</v>
      </c>
      <c r="F64" s="1">
        <v>29346.052527256947</v>
      </c>
      <c r="G64" s="1">
        <f t="shared" si="3"/>
        <v>31007.039100299688</v>
      </c>
      <c r="H64" s="1">
        <f t="shared" si="4"/>
        <v>32762.03751337665</v>
      </c>
      <c r="J64" s="25" t="s">
        <v>299</v>
      </c>
      <c r="K64" s="25" t="s">
        <v>300</v>
      </c>
      <c r="L64" s="26" t="s">
        <v>173</v>
      </c>
      <c r="M64" s="26" t="s">
        <v>174</v>
      </c>
      <c r="N64" s="27">
        <v>10938</v>
      </c>
      <c r="O64" s="28">
        <v>1</v>
      </c>
      <c r="P64" s="1">
        <f t="shared" si="5"/>
        <v>291.17455099752027</v>
      </c>
      <c r="Q64" s="1">
        <f t="shared" si="6"/>
        <v>307.65503058397991</v>
      </c>
      <c r="R64" s="1">
        <f t="shared" si="7"/>
        <v>325.06830531503317</v>
      </c>
      <c r="S64" s="1">
        <f t="shared" si="8"/>
        <v>845.25923314550948</v>
      </c>
      <c r="T64" s="1">
        <f t="shared" si="9"/>
        <v>893.10090574154526</v>
      </c>
      <c r="U64" s="1">
        <f t="shared" si="10"/>
        <v>943.6504170065167</v>
      </c>
    </row>
    <row r="65" spans="1:21">
      <c r="A65" s="21" t="s">
        <v>301</v>
      </c>
      <c r="B65" s="21" t="s">
        <v>302</v>
      </c>
      <c r="C65" s="1">
        <v>8295.9173295562432</v>
      </c>
      <c r="D65" s="1">
        <f t="shared" si="1"/>
        <v>8765.4662504091266</v>
      </c>
      <c r="E65" s="1">
        <f t="shared" si="2"/>
        <v>9261.5916401822833</v>
      </c>
      <c r="F65" s="1">
        <v>25191.237519245838</v>
      </c>
      <c r="G65" s="1">
        <f t="shared" si="3"/>
        <v>26617.061562835152</v>
      </c>
      <c r="H65" s="1">
        <f t="shared" si="4"/>
        <v>28123.58724729162</v>
      </c>
      <c r="J65" s="25" t="s">
        <v>303</v>
      </c>
      <c r="K65" s="25" t="s">
        <v>304</v>
      </c>
      <c r="L65" s="29" t="s">
        <v>173</v>
      </c>
      <c r="M65" s="29" t="s">
        <v>174</v>
      </c>
      <c r="N65" s="27">
        <v>214107</v>
      </c>
      <c r="O65" s="28">
        <v>1</v>
      </c>
      <c r="P65" s="1">
        <f t="shared" si="5"/>
        <v>5449.0098230420454</v>
      </c>
      <c r="Q65" s="1">
        <f t="shared" si="6"/>
        <v>5757.423779026225</v>
      </c>
      <c r="R65" s="1">
        <f t="shared" si="7"/>
        <v>6083.2939649191094</v>
      </c>
      <c r="S65" s="1">
        <f t="shared" si="8"/>
        <v>17452.258784195696</v>
      </c>
      <c r="T65" s="1">
        <f t="shared" si="9"/>
        <v>18440.056631381172</v>
      </c>
      <c r="U65" s="1">
        <f t="shared" si="10"/>
        <v>19483.763836717346</v>
      </c>
    </row>
    <row r="66" spans="1:21">
      <c r="A66" s="21" t="s">
        <v>305</v>
      </c>
      <c r="B66" s="21" t="s">
        <v>306</v>
      </c>
      <c r="C66" s="1">
        <v>4874.0051711389824</v>
      </c>
      <c r="D66" s="1">
        <f t="shared" si="1"/>
        <v>5149.873863825449</v>
      </c>
      <c r="E66" s="1">
        <f t="shared" si="2"/>
        <v>5441.3567245179693</v>
      </c>
      <c r="F66" s="1">
        <v>15694.923640533838</v>
      </c>
      <c r="G66" s="1">
        <f t="shared" si="3"/>
        <v>16583.256318588054</v>
      </c>
      <c r="H66" s="1">
        <f t="shared" si="4"/>
        <v>17521.868626220137</v>
      </c>
      <c r="J66" s="25" t="s">
        <v>307</v>
      </c>
      <c r="K66" s="25" t="s">
        <v>308</v>
      </c>
      <c r="L66" s="26" t="s">
        <v>173</v>
      </c>
      <c r="M66" s="26" t="s">
        <v>174</v>
      </c>
      <c r="N66" s="27">
        <v>280941</v>
      </c>
      <c r="O66" s="28">
        <v>1</v>
      </c>
      <c r="P66" s="1">
        <f t="shared" si="5"/>
        <v>8384.8417502063112</v>
      </c>
      <c r="Q66" s="1">
        <f t="shared" si="6"/>
        <v>8859.423793267988</v>
      </c>
      <c r="R66" s="1">
        <f t="shared" si="7"/>
        <v>9360.8671799669555</v>
      </c>
      <c r="S66" s="1">
        <f t="shared" si="8"/>
        <v>24408.325532270166</v>
      </c>
      <c r="T66" s="1">
        <f t="shared" si="9"/>
        <v>25789.836757396657</v>
      </c>
      <c r="U66" s="1">
        <f t="shared" si="10"/>
        <v>27249.541517865306</v>
      </c>
    </row>
    <row r="67" spans="1:21">
      <c r="A67" s="21" t="s">
        <v>309</v>
      </c>
      <c r="B67" s="21" t="s">
        <v>310</v>
      </c>
      <c r="C67" s="1">
        <v>15910.573554719778</v>
      </c>
      <c r="D67" s="1">
        <f t="shared" si="1"/>
        <v>16811.112017916916</v>
      </c>
      <c r="E67" s="1">
        <f t="shared" si="2"/>
        <v>17762.620958131014</v>
      </c>
      <c r="F67" s="1">
        <v>49939.87506792917</v>
      </c>
      <c r="G67" s="1">
        <f t="shared" si="3"/>
        <v>52766.471996773958</v>
      </c>
      <c r="H67" s="1">
        <f t="shared" si="4"/>
        <v>55753.054311791362</v>
      </c>
      <c r="J67" s="25" t="s">
        <v>311</v>
      </c>
      <c r="K67" s="25" t="s">
        <v>312</v>
      </c>
      <c r="L67" s="29" t="s">
        <v>173</v>
      </c>
      <c r="M67" s="29" t="s">
        <v>174</v>
      </c>
      <c r="N67" s="27">
        <v>260651</v>
      </c>
      <c r="O67" s="28">
        <v>1</v>
      </c>
      <c r="P67" s="1">
        <f t="shared" si="5"/>
        <v>6001.7609703617809</v>
      </c>
      <c r="Q67" s="1">
        <f t="shared" si="6"/>
        <v>6341.4606412842577</v>
      </c>
      <c r="R67" s="1">
        <f t="shared" si="7"/>
        <v>6700.3873135809463</v>
      </c>
      <c r="S67" s="1">
        <f t="shared" si="8"/>
        <v>21551.578127883371</v>
      </c>
      <c r="T67" s="1">
        <f t="shared" si="9"/>
        <v>22771.397449921569</v>
      </c>
      <c r="U67" s="1">
        <f t="shared" si="10"/>
        <v>24060.25854558713</v>
      </c>
    </row>
    <row r="68" spans="1:21">
      <c r="A68" s="21" t="s">
        <v>313</v>
      </c>
      <c r="B68" s="21" t="s">
        <v>314</v>
      </c>
      <c r="C68" s="1">
        <v>6698.0373664988201</v>
      </c>
      <c r="D68" s="1">
        <f t="shared" si="1"/>
        <v>7077.1462814426532</v>
      </c>
      <c r="E68" s="1">
        <f t="shared" si="2"/>
        <v>7477.7127609723075</v>
      </c>
      <c r="F68" s="1">
        <v>20775.612458558495</v>
      </c>
      <c r="G68" s="1">
        <f t="shared" si="3"/>
        <v>21951.512123712906</v>
      </c>
      <c r="H68" s="1">
        <f t="shared" si="4"/>
        <v>23193.967709915058</v>
      </c>
      <c r="J68" s="25" t="s">
        <v>315</v>
      </c>
      <c r="K68" s="25" t="s">
        <v>316</v>
      </c>
      <c r="L68" s="26" t="s">
        <v>173</v>
      </c>
      <c r="M68" s="26" t="s">
        <v>174</v>
      </c>
      <c r="N68" s="27">
        <v>355266</v>
      </c>
      <c r="O68" s="28">
        <v>1</v>
      </c>
      <c r="P68" s="1">
        <f t="shared" si="5"/>
        <v>8763.2614052765803</v>
      </c>
      <c r="Q68" s="1">
        <f t="shared" si="6"/>
        <v>9259.2620008152353</v>
      </c>
      <c r="R68" s="1">
        <f t="shared" si="7"/>
        <v>9783.3362300613771</v>
      </c>
      <c r="S68" s="1">
        <f t="shared" si="8"/>
        <v>27270.719118154855</v>
      </c>
      <c r="T68" s="1">
        <f t="shared" si="9"/>
        <v>28814.24182024242</v>
      </c>
      <c r="U68" s="1">
        <f t="shared" si="10"/>
        <v>30445.127907268139</v>
      </c>
    </row>
    <row r="69" spans="1:21">
      <c r="A69" s="21" t="s">
        <v>317</v>
      </c>
      <c r="B69" s="21" t="s">
        <v>318</v>
      </c>
      <c r="C69" s="1">
        <v>6614.5118462474893</v>
      </c>
      <c r="D69" s="1">
        <f t="shared" si="1"/>
        <v>6988.8932167450967</v>
      </c>
      <c r="E69" s="1">
        <f t="shared" si="2"/>
        <v>7384.4645728128689</v>
      </c>
      <c r="F69" s="1">
        <v>19940.479364582836</v>
      </c>
      <c r="G69" s="1">
        <f t="shared" si="3"/>
        <v>21069.110496618225</v>
      </c>
      <c r="H69" s="1">
        <f t="shared" si="4"/>
        <v>22261.622150726816</v>
      </c>
      <c r="J69" s="25" t="s">
        <v>319</v>
      </c>
      <c r="K69" s="25" t="s">
        <v>320</v>
      </c>
      <c r="L69" s="26" t="s">
        <v>173</v>
      </c>
      <c r="M69" s="26" t="s">
        <v>174</v>
      </c>
      <c r="N69" s="27">
        <v>305658</v>
      </c>
      <c r="O69" s="28">
        <v>1</v>
      </c>
      <c r="P69" s="1">
        <f t="shared" si="5"/>
        <v>6659.973710724119</v>
      </c>
      <c r="Q69" s="1">
        <f t="shared" si="6"/>
        <v>7036.9282227511039</v>
      </c>
      <c r="R69" s="1">
        <f t="shared" si="7"/>
        <v>7435.2183601588167</v>
      </c>
      <c r="S69" s="1">
        <f t="shared" si="8"/>
        <v>21652.187101931791</v>
      </c>
      <c r="T69" s="1">
        <f t="shared" si="9"/>
        <v>22877.700891901131</v>
      </c>
      <c r="U69" s="1">
        <f t="shared" si="10"/>
        <v>24172.578762382735</v>
      </c>
    </row>
    <row r="70" spans="1:21">
      <c r="A70" s="21" t="s">
        <v>321</v>
      </c>
      <c r="B70" s="21" t="s">
        <v>322</v>
      </c>
      <c r="C70" s="1">
        <v>7863.639227122736</v>
      </c>
      <c r="D70" s="1">
        <f t="shared" si="1"/>
        <v>8308.7212073778828</v>
      </c>
      <c r="E70" s="1">
        <f t="shared" si="2"/>
        <v>8778.9948277154708</v>
      </c>
      <c r="F70" s="1">
        <v>24302.727883740543</v>
      </c>
      <c r="G70" s="1">
        <f t="shared" si="3"/>
        <v>25678.262281960258</v>
      </c>
      <c r="H70" s="1">
        <f t="shared" si="4"/>
        <v>27131.651927119208</v>
      </c>
      <c r="J70" s="25" t="s">
        <v>323</v>
      </c>
      <c r="K70" s="25" t="s">
        <v>324</v>
      </c>
      <c r="L70" s="29" t="s">
        <v>173</v>
      </c>
      <c r="M70" s="29" t="s">
        <v>174</v>
      </c>
      <c r="N70" s="27">
        <v>331969</v>
      </c>
      <c r="O70" s="28">
        <v>1</v>
      </c>
      <c r="P70" s="1">
        <f t="shared" si="5"/>
        <v>8742.6820974029579</v>
      </c>
      <c r="Q70" s="1">
        <f t="shared" si="6"/>
        <v>9237.5179041159645</v>
      </c>
      <c r="R70" s="1">
        <f t="shared" si="7"/>
        <v>9760.3614174889281</v>
      </c>
      <c r="S70" s="1">
        <f t="shared" si="8"/>
        <v>24455.046577458059</v>
      </c>
      <c r="T70" s="1">
        <f t="shared" si="9"/>
        <v>25839.202213742185</v>
      </c>
      <c r="U70" s="1">
        <f t="shared" si="10"/>
        <v>27301.701059039991</v>
      </c>
    </row>
    <row r="71" spans="1:21">
      <c r="A71" s="21" t="s">
        <v>325</v>
      </c>
      <c r="B71" s="21" t="s">
        <v>326</v>
      </c>
      <c r="C71" s="1">
        <v>7658.0317435875422</v>
      </c>
      <c r="D71" s="1">
        <f t="shared" si="1"/>
        <v>8091.4763402745966</v>
      </c>
      <c r="E71" s="1">
        <f t="shared" si="2"/>
        <v>8549.4539011341385</v>
      </c>
      <c r="F71" s="1">
        <v>24684.549248256168</v>
      </c>
      <c r="G71" s="1">
        <f t="shared" si="3"/>
        <v>26081.694735707468</v>
      </c>
      <c r="H71" s="1">
        <f t="shared" si="4"/>
        <v>27557.918657748509</v>
      </c>
      <c r="J71" s="25" t="s">
        <v>327</v>
      </c>
      <c r="K71" s="25" t="s">
        <v>328</v>
      </c>
      <c r="L71" s="29" t="s">
        <v>173</v>
      </c>
      <c r="M71" s="29" t="s">
        <v>174</v>
      </c>
      <c r="N71" s="27">
        <v>276940</v>
      </c>
      <c r="O71" s="28">
        <v>1</v>
      </c>
      <c r="P71" s="1">
        <f t="shared" si="5"/>
        <v>6497.1452810359278</v>
      </c>
      <c r="Q71" s="1">
        <f t="shared" si="6"/>
        <v>6864.8837039425616</v>
      </c>
      <c r="R71" s="1">
        <f t="shared" si="7"/>
        <v>7253.4361215857107</v>
      </c>
      <c r="S71" s="1">
        <f t="shared" si="8"/>
        <v>21521.219441702233</v>
      </c>
      <c r="T71" s="1">
        <f t="shared" si="9"/>
        <v>22739.32046210258</v>
      </c>
      <c r="U71" s="1">
        <f t="shared" si="10"/>
        <v>24026.366000257585</v>
      </c>
    </row>
    <row r="72" spans="1:21">
      <c r="A72" s="21" t="s">
        <v>329</v>
      </c>
      <c r="B72" s="21" t="s">
        <v>330</v>
      </c>
      <c r="C72" s="1">
        <v>6887.1102375752871</v>
      </c>
      <c r="D72" s="1">
        <f t="shared" ref="D72:D135" si="15">C72*(1+$D$3)</f>
        <v>7276.920677022048</v>
      </c>
      <c r="E72" s="1">
        <f t="shared" ref="E72:E135" si="16">D72*(1+$E$3)</f>
        <v>7688.7943873414961</v>
      </c>
      <c r="F72" s="1">
        <v>19469.761463881456</v>
      </c>
      <c r="G72" s="1">
        <f t="shared" ref="G72:G135" si="17">F72*(1+$D$3)</f>
        <v>20571.749962737147</v>
      </c>
      <c r="H72" s="1">
        <f t="shared" ref="H72:H135" si="18">G72*(1+$E$3)</f>
        <v>21736.111010628068</v>
      </c>
      <c r="J72" s="25" t="s">
        <v>331</v>
      </c>
      <c r="K72" s="25" t="s">
        <v>332</v>
      </c>
      <c r="L72" s="26" t="s">
        <v>177</v>
      </c>
      <c r="M72" s="26" t="s">
        <v>178</v>
      </c>
      <c r="N72" s="27">
        <v>399007</v>
      </c>
      <c r="O72" s="28">
        <v>1</v>
      </c>
      <c r="P72" s="1">
        <f t="shared" ref="P72:P135" si="19">IFERROR(INDEX($C$7:$C$159,MATCH($J72,$A$7:$A$159,0),1),0)*$O72</f>
        <v>8638.3903941101071</v>
      </c>
      <c r="Q72" s="1">
        <f t="shared" ref="Q72:Q135" si="20">IFERROR(INDEX($D$7:$D$159,MATCH($J72,$A$7:$A$159,0),1),0)*$O72</f>
        <v>9127.3232904167398</v>
      </c>
      <c r="R72" s="1">
        <f t="shared" ref="R72:R135" si="21">IFERROR(INDEX($E$7:$E$159,MATCH($J72,$A$7:$A$159,0),1),0)*$O72</f>
        <v>9643.9297886543263</v>
      </c>
      <c r="S72" s="1">
        <f t="shared" ref="S72:S135" si="22">IFERROR(INDEX($F$7:$F$159,MATCH($J72,$A$7:$A$159,0),1),0)*$O72</f>
        <v>29344.199578326381</v>
      </c>
      <c r="T72" s="1">
        <f t="shared" ref="T72:T135" si="23">IFERROR(INDEX($G$7:$G$159,MATCH($J72,$A$7:$A$159,0),1),0)*$O72</f>
        <v>31005.081274459655</v>
      </c>
      <c r="U72" s="1">
        <f t="shared" ref="U72:U135" si="24">IFERROR(INDEX($H$7:$H$159,MATCH($J72,$A$7:$A$159,0),1),0)*$O72</f>
        <v>32759.968874594069</v>
      </c>
    </row>
    <row r="73" spans="1:21">
      <c r="A73" s="21" t="s">
        <v>333</v>
      </c>
      <c r="B73" s="21" t="s">
        <v>334</v>
      </c>
      <c r="C73" s="1">
        <v>5643.8195057797575</v>
      </c>
      <c r="D73" s="1">
        <f t="shared" si="15"/>
        <v>5963.2596898068914</v>
      </c>
      <c r="E73" s="1">
        <f t="shared" si="16"/>
        <v>6300.7801882499616</v>
      </c>
      <c r="F73" s="1">
        <v>18357.411735230526</v>
      </c>
      <c r="G73" s="1">
        <f t="shared" si="17"/>
        <v>19396.441239444572</v>
      </c>
      <c r="H73" s="1">
        <f t="shared" si="18"/>
        <v>20494.279813597135</v>
      </c>
      <c r="J73" s="25" t="s">
        <v>335</v>
      </c>
      <c r="K73" s="25" t="s">
        <v>336</v>
      </c>
      <c r="L73" s="29" t="s">
        <v>177</v>
      </c>
      <c r="M73" s="29" t="s">
        <v>178</v>
      </c>
      <c r="N73" s="27">
        <v>279516</v>
      </c>
      <c r="O73" s="28">
        <v>1</v>
      </c>
      <c r="P73" s="1">
        <f t="shared" si="19"/>
        <v>7673.2287906321681</v>
      </c>
      <c r="Q73" s="1">
        <f t="shared" si="20"/>
        <v>8107.5335401819484</v>
      </c>
      <c r="R73" s="1">
        <f t="shared" si="21"/>
        <v>8566.4199385562461</v>
      </c>
      <c r="S73" s="1">
        <f t="shared" si="22"/>
        <v>22289.289635813428</v>
      </c>
      <c r="T73" s="1">
        <f t="shared" si="23"/>
        <v>23550.863429200468</v>
      </c>
      <c r="U73" s="1">
        <f t="shared" si="24"/>
        <v>24883.842299293214</v>
      </c>
    </row>
    <row r="74" spans="1:21">
      <c r="A74" s="21" t="s">
        <v>337</v>
      </c>
      <c r="B74" s="21" t="s">
        <v>338</v>
      </c>
      <c r="C74" s="1">
        <v>9502.1402198279466</v>
      </c>
      <c r="D74" s="1">
        <f t="shared" si="15"/>
        <v>10039.961356270209</v>
      </c>
      <c r="E74" s="1">
        <f t="shared" si="16"/>
        <v>10608.223169035102</v>
      </c>
      <c r="F74" s="1">
        <v>28514.268923838936</v>
      </c>
      <c r="G74" s="1">
        <f t="shared" si="17"/>
        <v>30128.176544928217</v>
      </c>
      <c r="H74" s="1">
        <f t="shared" si="18"/>
        <v>31833.431337371156</v>
      </c>
      <c r="J74" s="25" t="s">
        <v>339</v>
      </c>
      <c r="K74" s="25" t="s">
        <v>340</v>
      </c>
      <c r="L74" s="26" t="s">
        <v>177</v>
      </c>
      <c r="M74" s="26" t="s">
        <v>178</v>
      </c>
      <c r="N74" s="27">
        <v>333587</v>
      </c>
      <c r="O74" s="28">
        <v>1</v>
      </c>
      <c r="P74" s="1">
        <f t="shared" si="19"/>
        <v>7750.0562440777621</v>
      </c>
      <c r="Q74" s="1">
        <f t="shared" si="20"/>
        <v>8188.709427492563</v>
      </c>
      <c r="R74" s="1">
        <f t="shared" si="21"/>
        <v>8652.1903810886415</v>
      </c>
      <c r="S74" s="1">
        <f t="shared" si="22"/>
        <v>24907.998237487227</v>
      </c>
      <c r="T74" s="1">
        <f t="shared" si="23"/>
        <v>26317.790937729005</v>
      </c>
      <c r="U74" s="1">
        <f t="shared" si="24"/>
        <v>27807.377904804467</v>
      </c>
    </row>
    <row r="75" spans="1:21">
      <c r="A75" s="21" t="s">
        <v>341</v>
      </c>
      <c r="B75" s="21" t="s">
        <v>342</v>
      </c>
      <c r="C75" s="1">
        <v>5830.9186678911101</v>
      </c>
      <c r="D75" s="1">
        <f t="shared" si="15"/>
        <v>6160.9486644937469</v>
      </c>
      <c r="E75" s="1">
        <f t="shared" si="16"/>
        <v>6509.6583589040929</v>
      </c>
      <c r="F75" s="1">
        <v>17034.132390734816</v>
      </c>
      <c r="G75" s="1">
        <f t="shared" si="17"/>
        <v>17998.264284050405</v>
      </c>
      <c r="H75" s="1">
        <f t="shared" si="18"/>
        <v>19016.966042527656</v>
      </c>
      <c r="J75" s="25" t="s">
        <v>343</v>
      </c>
      <c r="K75" s="25" t="s">
        <v>344</v>
      </c>
      <c r="L75" s="29" t="s">
        <v>177</v>
      </c>
      <c r="M75" s="29" t="s">
        <v>178</v>
      </c>
      <c r="N75" s="27">
        <v>266357</v>
      </c>
      <c r="O75" s="28">
        <v>1</v>
      </c>
      <c r="P75" s="1">
        <f t="shared" si="19"/>
        <v>6852.2938578346284</v>
      </c>
      <c r="Q75" s="1">
        <f t="shared" si="20"/>
        <v>7240.1336901880686</v>
      </c>
      <c r="R75" s="1">
        <f t="shared" si="21"/>
        <v>7649.9252570527133</v>
      </c>
      <c r="S75" s="1">
        <f t="shared" si="22"/>
        <v>22210.640479731945</v>
      </c>
      <c r="T75" s="1">
        <f t="shared" si="23"/>
        <v>23467.762730884773</v>
      </c>
      <c r="U75" s="1">
        <f t="shared" si="24"/>
        <v>24796.03810145285</v>
      </c>
    </row>
    <row r="76" spans="1:21">
      <c r="A76" s="21" t="s">
        <v>345</v>
      </c>
      <c r="B76" s="21" t="s">
        <v>346</v>
      </c>
      <c r="C76" s="1">
        <v>17647.562880777616</v>
      </c>
      <c r="D76" s="1">
        <f t="shared" si="15"/>
        <v>18646.414939829629</v>
      </c>
      <c r="E76" s="1">
        <f t="shared" si="16"/>
        <v>19701.802025423985</v>
      </c>
      <c r="F76" s="1">
        <v>50601.109657420602</v>
      </c>
      <c r="G76" s="1">
        <f t="shared" si="17"/>
        <v>53465.132464030605</v>
      </c>
      <c r="H76" s="1">
        <f t="shared" si="18"/>
        <v>56491.258961494736</v>
      </c>
      <c r="J76" s="25" t="s">
        <v>347</v>
      </c>
      <c r="K76" s="25" t="s">
        <v>348</v>
      </c>
      <c r="L76" s="26" t="s">
        <v>177</v>
      </c>
      <c r="M76" s="26" t="s">
        <v>178</v>
      </c>
      <c r="N76" s="27">
        <v>248115</v>
      </c>
      <c r="O76" s="28">
        <v>1</v>
      </c>
      <c r="P76" s="1">
        <f t="shared" si="19"/>
        <v>7673.9865310390105</v>
      </c>
      <c r="Q76" s="1">
        <f t="shared" si="20"/>
        <v>8108.3341686958183</v>
      </c>
      <c r="R76" s="1">
        <f t="shared" si="21"/>
        <v>8567.265882644002</v>
      </c>
      <c r="S76" s="1">
        <f t="shared" si="22"/>
        <v>22045.222234751793</v>
      </c>
      <c r="T76" s="1">
        <f t="shared" si="23"/>
        <v>23292.981813238745</v>
      </c>
      <c r="U76" s="1">
        <f t="shared" si="24"/>
        <v>24611.364583868057</v>
      </c>
    </row>
    <row r="77" spans="1:21">
      <c r="A77" s="21" t="s">
        <v>349</v>
      </c>
      <c r="B77" s="21" t="s">
        <v>350</v>
      </c>
      <c r="C77" s="1">
        <v>5746.1733391807929</v>
      </c>
      <c r="D77" s="1">
        <f t="shared" si="15"/>
        <v>6071.4067501784257</v>
      </c>
      <c r="E77" s="1">
        <f t="shared" si="16"/>
        <v>6415.0483722385243</v>
      </c>
      <c r="F77" s="1">
        <v>18090.810403184172</v>
      </c>
      <c r="G77" s="1">
        <f t="shared" si="17"/>
        <v>19114.750272004396</v>
      </c>
      <c r="H77" s="1">
        <f t="shared" si="18"/>
        <v>20196.645137399842</v>
      </c>
      <c r="J77" s="25" t="s">
        <v>351</v>
      </c>
      <c r="K77" s="25" t="s">
        <v>352</v>
      </c>
      <c r="L77" s="29" t="s">
        <v>165</v>
      </c>
      <c r="M77" s="29" t="s">
        <v>166</v>
      </c>
      <c r="N77" s="27">
        <v>914039</v>
      </c>
      <c r="O77" s="28">
        <v>1</v>
      </c>
      <c r="P77" s="1">
        <f t="shared" si="19"/>
        <v>24937.705257009544</v>
      </c>
      <c r="Q77" s="1">
        <f t="shared" si="20"/>
        <v>26349.179374556283</v>
      </c>
      <c r="R77" s="1">
        <f t="shared" si="21"/>
        <v>27840.542927156166</v>
      </c>
      <c r="S77" s="1">
        <f t="shared" si="22"/>
        <v>73032.094802506079</v>
      </c>
      <c r="T77" s="1">
        <f t="shared" si="23"/>
        <v>77165.711368327917</v>
      </c>
      <c r="U77" s="1">
        <f t="shared" si="24"/>
        <v>81533.290631775279</v>
      </c>
    </row>
    <row r="78" spans="1:21">
      <c r="A78" s="21" t="s">
        <v>353</v>
      </c>
      <c r="B78" s="21" t="s">
        <v>354</v>
      </c>
      <c r="C78" s="1">
        <v>9100.2792508879538</v>
      </c>
      <c r="D78" s="1">
        <f t="shared" si="15"/>
        <v>9615.3550564882116</v>
      </c>
      <c r="E78" s="1">
        <f t="shared" si="16"/>
        <v>10159.584152685444</v>
      </c>
      <c r="F78" s="1">
        <v>26435.346433365281</v>
      </c>
      <c r="G78" s="1">
        <f t="shared" si="17"/>
        <v>27931.587041493756</v>
      </c>
      <c r="H78" s="1">
        <f t="shared" si="18"/>
        <v>29512.514868042301</v>
      </c>
      <c r="J78" s="25" t="s">
        <v>241</v>
      </c>
      <c r="K78" s="25" t="s">
        <v>242</v>
      </c>
      <c r="L78" s="26" t="s">
        <v>165</v>
      </c>
      <c r="M78" s="26" t="s">
        <v>166</v>
      </c>
      <c r="N78" s="27">
        <v>118622</v>
      </c>
      <c r="O78" s="28">
        <v>0.15582610614702738</v>
      </c>
      <c r="P78" s="1">
        <f t="shared" si="19"/>
        <v>3032.9256936004194</v>
      </c>
      <c r="Q78" s="1">
        <f t="shared" si="20"/>
        <v>3204.5892878582026</v>
      </c>
      <c r="R78" s="1">
        <f t="shared" si="21"/>
        <v>3385.9690415509767</v>
      </c>
      <c r="S78" s="1">
        <f t="shared" si="22"/>
        <v>9324.65005317135</v>
      </c>
      <c r="T78" s="1">
        <f t="shared" si="23"/>
        <v>9852.4252461808483</v>
      </c>
      <c r="U78" s="1">
        <f t="shared" si="24"/>
        <v>10410.072515114683</v>
      </c>
    </row>
    <row r="79" spans="1:21">
      <c r="A79" s="21" t="s">
        <v>355</v>
      </c>
      <c r="B79" s="21" t="s">
        <v>356</v>
      </c>
      <c r="C79" s="1">
        <v>10744.330180086512</v>
      </c>
      <c r="D79" s="1">
        <f t="shared" si="15"/>
        <v>11352.459268279408</v>
      </c>
      <c r="E79" s="1">
        <f t="shared" si="16"/>
        <v>11995.008462864023</v>
      </c>
      <c r="F79" s="1">
        <v>31702.604069521618</v>
      </c>
      <c r="G79" s="1">
        <f t="shared" si="17"/>
        <v>33496.971459856541</v>
      </c>
      <c r="H79" s="1">
        <f t="shared" si="18"/>
        <v>35392.900044484421</v>
      </c>
      <c r="J79" s="25" t="s">
        <v>153</v>
      </c>
      <c r="K79" s="25" t="s">
        <v>154</v>
      </c>
      <c r="L79" s="29" t="s">
        <v>137</v>
      </c>
      <c r="M79" s="29" t="s">
        <v>357</v>
      </c>
      <c r="N79" s="27">
        <v>256622</v>
      </c>
      <c r="O79" s="28">
        <v>1</v>
      </c>
      <c r="P79" s="1">
        <f t="shared" si="19"/>
        <v>7948.5483915966943</v>
      </c>
      <c r="Q79" s="1">
        <f t="shared" si="20"/>
        <v>8398.4362305610666</v>
      </c>
      <c r="R79" s="1">
        <f t="shared" si="21"/>
        <v>8873.7877212108233</v>
      </c>
      <c r="S79" s="1">
        <f t="shared" si="22"/>
        <v>23674.33515693745</v>
      </c>
      <c r="T79" s="1">
        <f t="shared" si="23"/>
        <v>25014.302526820109</v>
      </c>
      <c r="U79" s="1">
        <f t="shared" si="24"/>
        <v>26430.112049838128</v>
      </c>
    </row>
    <row r="80" spans="1:21">
      <c r="A80" s="21" t="s">
        <v>77</v>
      </c>
      <c r="B80" s="21" t="s">
        <v>78</v>
      </c>
      <c r="C80" s="1">
        <v>7390.5852190461228</v>
      </c>
      <c r="D80" s="1">
        <f t="shared" si="15"/>
        <v>7808.8923424441336</v>
      </c>
      <c r="E80" s="1">
        <f t="shared" si="16"/>
        <v>8250.8756490264714</v>
      </c>
      <c r="F80" s="1">
        <v>23080.402798670624</v>
      </c>
      <c r="G80" s="1">
        <f t="shared" si="17"/>
        <v>24386.753597075382</v>
      </c>
      <c r="H80" s="1">
        <f t="shared" si="18"/>
        <v>25767.043850669848</v>
      </c>
      <c r="J80" s="25" t="s">
        <v>358</v>
      </c>
      <c r="K80" s="25" t="s">
        <v>359</v>
      </c>
      <c r="L80" s="26" t="s">
        <v>137</v>
      </c>
      <c r="M80" s="26" t="s">
        <v>357</v>
      </c>
      <c r="N80" s="27">
        <v>883172</v>
      </c>
      <c r="O80" s="28">
        <v>1</v>
      </c>
      <c r="P80" s="1">
        <f t="shared" si="19"/>
        <v>21137.895670018625</v>
      </c>
      <c r="Q80" s="1">
        <f t="shared" si="20"/>
        <v>22334.300564941677</v>
      </c>
      <c r="R80" s="1">
        <f t="shared" si="21"/>
        <v>23598.421976917376</v>
      </c>
      <c r="S80" s="1">
        <f t="shared" si="22"/>
        <v>65616.12743472353</v>
      </c>
      <c r="T80" s="1">
        <f t="shared" si="23"/>
        <v>69330.000247528878</v>
      </c>
      <c r="U80" s="1">
        <f t="shared" si="24"/>
        <v>73254.078261539005</v>
      </c>
    </row>
    <row r="81" spans="1:21">
      <c r="A81" s="21" t="s">
        <v>79</v>
      </c>
      <c r="B81" s="21" t="s">
        <v>80</v>
      </c>
      <c r="C81" s="1">
        <v>9010.7289264220981</v>
      </c>
      <c r="D81" s="1">
        <f t="shared" si="15"/>
        <v>9520.7361836575892</v>
      </c>
      <c r="E81" s="1">
        <f t="shared" si="16"/>
        <v>10059.609851652609</v>
      </c>
      <c r="F81" s="1">
        <v>27442.794064744561</v>
      </c>
      <c r="G81" s="1">
        <f t="shared" si="17"/>
        <v>28996.056208809103</v>
      </c>
      <c r="H81" s="1">
        <f t="shared" si="18"/>
        <v>30637.232990227698</v>
      </c>
      <c r="J81" s="25" t="s">
        <v>209</v>
      </c>
      <c r="K81" s="25" t="s">
        <v>210</v>
      </c>
      <c r="L81" s="29" t="s">
        <v>197</v>
      </c>
      <c r="M81" s="29" t="s">
        <v>198</v>
      </c>
      <c r="N81" s="27">
        <v>124165</v>
      </c>
      <c r="O81" s="28">
        <v>1</v>
      </c>
      <c r="P81" s="1">
        <f t="shared" si="19"/>
        <v>2159.3809641291182</v>
      </c>
      <c r="Q81" s="1">
        <f t="shared" si="20"/>
        <v>2281.6019266988264</v>
      </c>
      <c r="R81" s="1">
        <f t="shared" si="21"/>
        <v>2410.74059574998</v>
      </c>
      <c r="S81" s="1">
        <f t="shared" si="22"/>
        <v>8003.5477136848031</v>
      </c>
      <c r="T81" s="1">
        <f t="shared" si="23"/>
        <v>8456.5485142793623</v>
      </c>
      <c r="U81" s="1">
        <f t="shared" si="24"/>
        <v>8935.1891601875741</v>
      </c>
    </row>
    <row r="82" spans="1:21">
      <c r="A82" s="21" t="s">
        <v>83</v>
      </c>
      <c r="B82" s="21" t="s">
        <v>84</v>
      </c>
      <c r="C82" s="1">
        <v>8028.4656851472055</v>
      </c>
      <c r="D82" s="1">
        <f t="shared" si="15"/>
        <v>8482.8768429265365</v>
      </c>
      <c r="E82" s="1">
        <f t="shared" si="16"/>
        <v>8963.0076722361791</v>
      </c>
      <c r="F82" s="1">
        <v>22892.217150373912</v>
      </c>
      <c r="G82" s="1">
        <f t="shared" si="17"/>
        <v>24187.916641085074</v>
      </c>
      <c r="H82" s="1">
        <f t="shared" si="18"/>
        <v>25556.952722970487</v>
      </c>
      <c r="J82" s="25" t="s">
        <v>227</v>
      </c>
      <c r="K82" s="25" t="s">
        <v>228</v>
      </c>
      <c r="L82" s="29" t="s">
        <v>197</v>
      </c>
      <c r="M82" s="29" t="s">
        <v>198</v>
      </c>
      <c r="N82" s="27">
        <v>149577</v>
      </c>
      <c r="O82" s="28">
        <v>1</v>
      </c>
      <c r="P82" s="1">
        <f t="shared" si="19"/>
        <v>3076.1431790870188</v>
      </c>
      <c r="Q82" s="1">
        <f t="shared" si="20"/>
        <v>3250.2528830233441</v>
      </c>
      <c r="R82" s="1">
        <f t="shared" si="21"/>
        <v>3434.2171962024654</v>
      </c>
      <c r="S82" s="1">
        <f t="shared" si="22"/>
        <v>10602.678012704298</v>
      </c>
      <c r="T82" s="1">
        <f t="shared" si="23"/>
        <v>11202.789588223362</v>
      </c>
      <c r="U82" s="1">
        <f t="shared" si="24"/>
        <v>11836.867478916805</v>
      </c>
    </row>
    <row r="83" spans="1:21">
      <c r="A83" s="21" t="s">
        <v>89</v>
      </c>
      <c r="B83" s="21" t="s">
        <v>90</v>
      </c>
      <c r="C83" s="1">
        <v>16144.595023544585</v>
      </c>
      <c r="D83" s="1">
        <f t="shared" si="15"/>
        <v>17058.37910187721</v>
      </c>
      <c r="E83" s="1">
        <f t="shared" si="16"/>
        <v>18023.883359043459</v>
      </c>
      <c r="F83" s="1">
        <v>47545.135760202051</v>
      </c>
      <c r="G83" s="1">
        <f t="shared" si="17"/>
        <v>50236.190444229484</v>
      </c>
      <c r="H83" s="1">
        <f t="shared" si="18"/>
        <v>53079.55882337287</v>
      </c>
      <c r="J83" s="25" t="s">
        <v>231</v>
      </c>
      <c r="K83" s="25" t="s">
        <v>232</v>
      </c>
      <c r="L83" s="29" t="s">
        <v>197</v>
      </c>
      <c r="M83" s="29" t="s">
        <v>198</v>
      </c>
      <c r="N83" s="27">
        <v>151273</v>
      </c>
      <c r="O83" s="28">
        <v>1</v>
      </c>
      <c r="P83" s="1">
        <f t="shared" si="19"/>
        <v>2843.422156636112</v>
      </c>
      <c r="Q83" s="1">
        <f t="shared" si="20"/>
        <v>3004.3598507017159</v>
      </c>
      <c r="R83" s="1">
        <f t="shared" si="21"/>
        <v>3174.406618251433</v>
      </c>
      <c r="S83" s="1">
        <f t="shared" si="22"/>
        <v>10365.549363510145</v>
      </c>
      <c r="T83" s="1">
        <f t="shared" si="23"/>
        <v>10952.239457484819</v>
      </c>
      <c r="U83" s="1">
        <f t="shared" si="24"/>
        <v>11572.136210778459</v>
      </c>
    </row>
    <row r="84" spans="1:21">
      <c r="A84" s="21" t="s">
        <v>199</v>
      </c>
      <c r="B84" s="21" t="s">
        <v>200</v>
      </c>
      <c r="C84" s="1">
        <v>8956.7258427987708</v>
      </c>
      <c r="D84" s="1">
        <f t="shared" si="15"/>
        <v>9463.6765255011815</v>
      </c>
      <c r="E84" s="1">
        <f t="shared" si="16"/>
        <v>9999.3206168445486</v>
      </c>
      <c r="F84" s="1">
        <v>26870.186716407399</v>
      </c>
      <c r="G84" s="1">
        <f t="shared" si="17"/>
        <v>28391.039284556056</v>
      </c>
      <c r="H84" s="1">
        <f t="shared" si="18"/>
        <v>29997.972108061927</v>
      </c>
      <c r="J84" s="25" t="s">
        <v>360</v>
      </c>
      <c r="K84" s="25" t="s">
        <v>361</v>
      </c>
      <c r="L84" s="26" t="s">
        <v>197</v>
      </c>
      <c r="M84" s="26" t="s">
        <v>198</v>
      </c>
      <c r="N84" s="27">
        <v>167593</v>
      </c>
      <c r="O84" s="28">
        <v>0.12063941560862824</v>
      </c>
      <c r="P84" s="1">
        <f t="shared" si="19"/>
        <v>3423.0351803164735</v>
      </c>
      <c r="Q84" s="1">
        <f t="shared" si="20"/>
        <v>3616.7789715223857</v>
      </c>
      <c r="R84" s="1">
        <f t="shared" si="21"/>
        <v>3821.4886613105532</v>
      </c>
      <c r="S84" s="1">
        <f t="shared" si="22"/>
        <v>11820.399691104225</v>
      </c>
      <c r="T84" s="1">
        <f t="shared" si="23"/>
        <v>12489.434313620724</v>
      </c>
      <c r="U84" s="1">
        <f t="shared" si="24"/>
        <v>13196.336295771656</v>
      </c>
    </row>
    <row r="85" spans="1:21">
      <c r="A85" s="21" t="s">
        <v>205</v>
      </c>
      <c r="B85" s="21" t="s">
        <v>206</v>
      </c>
      <c r="C85" s="1">
        <v>6153.3077717629885</v>
      </c>
      <c r="D85" s="1">
        <f t="shared" si="15"/>
        <v>6501.5849916447733</v>
      </c>
      <c r="E85" s="1">
        <f t="shared" si="16"/>
        <v>6869.5747021718671</v>
      </c>
      <c r="F85" s="1">
        <v>19326.46864628257</v>
      </c>
      <c r="G85" s="1">
        <f t="shared" si="17"/>
        <v>20420.346771662164</v>
      </c>
      <c r="H85" s="1">
        <f t="shared" si="18"/>
        <v>21576.138398938241</v>
      </c>
      <c r="J85" s="25" t="s">
        <v>362</v>
      </c>
      <c r="K85" s="25" t="s">
        <v>363</v>
      </c>
      <c r="L85" s="29" t="s">
        <v>197</v>
      </c>
      <c r="M85" s="29" t="s">
        <v>198</v>
      </c>
      <c r="N85" s="27">
        <v>154131</v>
      </c>
      <c r="O85" s="28">
        <v>0.12845641611174544</v>
      </c>
      <c r="P85" s="1">
        <f t="shared" si="19"/>
        <v>3062.3211188960372</v>
      </c>
      <c r="Q85" s="1">
        <f t="shared" si="20"/>
        <v>3235.6484942255529</v>
      </c>
      <c r="R85" s="1">
        <f t="shared" si="21"/>
        <v>3418.7861989987191</v>
      </c>
      <c r="S85" s="1">
        <f t="shared" si="22"/>
        <v>10943.334528347823</v>
      </c>
      <c r="T85" s="1">
        <f t="shared" si="23"/>
        <v>11562.72726265231</v>
      </c>
      <c r="U85" s="1">
        <f t="shared" si="24"/>
        <v>12217.177625718432</v>
      </c>
    </row>
    <row r="86" spans="1:21">
      <c r="A86" s="21" t="s">
        <v>211</v>
      </c>
      <c r="B86" s="21" t="s">
        <v>212</v>
      </c>
      <c r="C86" s="1">
        <v>5462.1333237030858</v>
      </c>
      <c r="D86" s="1">
        <f t="shared" si="15"/>
        <v>5771.2900698246804</v>
      </c>
      <c r="E86" s="1">
        <f t="shared" si="16"/>
        <v>6097.9450877767567</v>
      </c>
      <c r="F86" s="1">
        <v>15688.244856000669</v>
      </c>
      <c r="G86" s="1">
        <f t="shared" si="17"/>
        <v>16576.199514850305</v>
      </c>
      <c r="H86" s="1">
        <f t="shared" si="18"/>
        <v>17514.412407390832</v>
      </c>
      <c r="J86" s="25" t="s">
        <v>245</v>
      </c>
      <c r="K86" s="25" t="s">
        <v>246</v>
      </c>
      <c r="L86" s="26" t="s">
        <v>219</v>
      </c>
      <c r="M86" s="26" t="s">
        <v>220</v>
      </c>
      <c r="N86" s="27">
        <v>291738</v>
      </c>
      <c r="O86" s="28">
        <v>1</v>
      </c>
      <c r="P86" s="1">
        <f t="shared" si="19"/>
        <v>7332.4542421591777</v>
      </c>
      <c r="Q86" s="1">
        <f t="shared" si="20"/>
        <v>7747.471152265387</v>
      </c>
      <c r="R86" s="1">
        <f t="shared" si="21"/>
        <v>8185.9780194836076</v>
      </c>
      <c r="S86" s="1">
        <f t="shared" si="22"/>
        <v>22723.962878418391</v>
      </c>
      <c r="T86" s="1">
        <f t="shared" si="23"/>
        <v>24010.13917733687</v>
      </c>
      <c r="U86" s="1">
        <f t="shared" si="24"/>
        <v>25369.113054774138</v>
      </c>
    </row>
    <row r="87" spans="1:21">
      <c r="A87" s="21" t="s">
        <v>217</v>
      </c>
      <c r="B87" s="21" t="s">
        <v>218</v>
      </c>
      <c r="C87" s="1">
        <v>9356.2547120406871</v>
      </c>
      <c r="D87" s="1">
        <f t="shared" si="15"/>
        <v>9885.8187287421897</v>
      </c>
      <c r="E87" s="1">
        <f t="shared" si="16"/>
        <v>10445.356068788997</v>
      </c>
      <c r="F87" s="1">
        <v>27565.871615203054</v>
      </c>
      <c r="G87" s="1">
        <f t="shared" si="17"/>
        <v>29126.099948623545</v>
      </c>
      <c r="H87" s="1">
        <f t="shared" si="18"/>
        <v>30774.637205715637</v>
      </c>
      <c r="J87" s="25" t="s">
        <v>364</v>
      </c>
      <c r="K87" s="25" t="s">
        <v>365</v>
      </c>
      <c r="L87" s="29" t="s">
        <v>219</v>
      </c>
      <c r="M87" s="29" t="s">
        <v>220</v>
      </c>
      <c r="N87" s="27">
        <v>558852</v>
      </c>
      <c r="O87" s="28">
        <v>1</v>
      </c>
      <c r="P87" s="1">
        <f t="shared" si="19"/>
        <v>15430.765161293675</v>
      </c>
      <c r="Q87" s="1">
        <f t="shared" si="20"/>
        <v>16304.146469422896</v>
      </c>
      <c r="R87" s="1">
        <f t="shared" si="21"/>
        <v>17226.961159592232</v>
      </c>
      <c r="S87" s="1">
        <f t="shared" si="22"/>
        <v>46960.480084253526</v>
      </c>
      <c r="T87" s="1">
        <f t="shared" si="23"/>
        <v>49618.443257022278</v>
      </c>
      <c r="U87" s="1">
        <f t="shared" si="24"/>
        <v>52426.847145369735</v>
      </c>
    </row>
    <row r="88" spans="1:21">
      <c r="A88" s="21" t="s">
        <v>155</v>
      </c>
      <c r="B88" s="21" t="s">
        <v>156</v>
      </c>
      <c r="C88" s="1">
        <v>33421.698363424475</v>
      </c>
      <c r="D88" s="1">
        <f t="shared" si="15"/>
        <v>35313.366490794302</v>
      </c>
      <c r="E88" s="1">
        <f t="shared" si="16"/>
        <v>37312.103034173262</v>
      </c>
      <c r="F88" s="1">
        <v>97901.719461682966</v>
      </c>
      <c r="G88" s="1">
        <f t="shared" si="17"/>
        <v>103442.95678321422</v>
      </c>
      <c r="H88" s="1">
        <f t="shared" si="18"/>
        <v>109297.82813714414</v>
      </c>
      <c r="J88" s="25" t="s">
        <v>366</v>
      </c>
      <c r="K88" s="25" t="s">
        <v>367</v>
      </c>
      <c r="L88" s="29" t="s">
        <v>219</v>
      </c>
      <c r="M88" s="29" t="s">
        <v>220</v>
      </c>
      <c r="N88" s="27">
        <v>867635</v>
      </c>
      <c r="O88" s="28">
        <v>1</v>
      </c>
      <c r="P88" s="1">
        <f t="shared" si="19"/>
        <v>19714.490555503857</v>
      </c>
      <c r="Q88" s="1">
        <f t="shared" si="20"/>
        <v>20830.330720945374</v>
      </c>
      <c r="R88" s="1">
        <f t="shared" si="21"/>
        <v>22009.327439750883</v>
      </c>
      <c r="S88" s="1">
        <f t="shared" si="22"/>
        <v>67536.713769916911</v>
      </c>
      <c r="T88" s="1">
        <f t="shared" si="23"/>
        <v>71359.291769294214</v>
      </c>
      <c r="U88" s="1">
        <f t="shared" si="24"/>
        <v>75398.227683436271</v>
      </c>
    </row>
    <row r="89" spans="1:21">
      <c r="A89" s="21" t="s">
        <v>368</v>
      </c>
      <c r="B89" s="21" t="s">
        <v>369</v>
      </c>
      <c r="C89" s="1">
        <v>9256.4979314867433</v>
      </c>
      <c r="D89" s="1">
        <f t="shared" si="15"/>
        <v>9780.4157144088931</v>
      </c>
      <c r="E89" s="1">
        <f t="shared" si="16"/>
        <v>10333.987243844436</v>
      </c>
      <c r="F89" s="1">
        <v>28941.708954794722</v>
      </c>
      <c r="G89" s="1">
        <f t="shared" si="17"/>
        <v>30579.809681636103</v>
      </c>
      <c r="H89" s="1">
        <f t="shared" si="18"/>
        <v>32310.626909616705</v>
      </c>
      <c r="J89" s="25" t="s">
        <v>147</v>
      </c>
      <c r="K89" s="25" t="s">
        <v>148</v>
      </c>
      <c r="L89" s="26" t="s">
        <v>131</v>
      </c>
      <c r="M89" s="26" t="s">
        <v>132</v>
      </c>
      <c r="N89" s="27">
        <v>181322</v>
      </c>
      <c r="O89" s="28">
        <v>1</v>
      </c>
      <c r="P89" s="1">
        <f t="shared" si="19"/>
        <v>4620.8469171407387</v>
      </c>
      <c r="Q89" s="1">
        <f t="shared" si="20"/>
        <v>4882.3868526509041</v>
      </c>
      <c r="R89" s="1">
        <f t="shared" si="21"/>
        <v>5158.7299485109452</v>
      </c>
      <c r="S89" s="1">
        <f t="shared" si="22"/>
        <v>13732.93004235081</v>
      </c>
      <c r="T89" s="1">
        <f t="shared" si="23"/>
        <v>14510.213882747867</v>
      </c>
      <c r="U89" s="1">
        <f t="shared" si="24"/>
        <v>15331.491988511396</v>
      </c>
    </row>
    <row r="90" spans="1:21">
      <c r="A90" s="21" t="s">
        <v>370</v>
      </c>
      <c r="B90" s="21" t="s">
        <v>371</v>
      </c>
      <c r="C90" s="1">
        <v>9319.5107021434324</v>
      </c>
      <c r="D90" s="1">
        <f t="shared" si="15"/>
        <v>9846.9950078847505</v>
      </c>
      <c r="E90" s="1">
        <f t="shared" si="16"/>
        <v>10404.334925331028</v>
      </c>
      <c r="F90" s="1">
        <v>26901.524195028451</v>
      </c>
      <c r="G90" s="1">
        <f t="shared" si="17"/>
        <v>28424.15046446706</v>
      </c>
      <c r="H90" s="1">
        <f t="shared" si="18"/>
        <v>30032.957380755895</v>
      </c>
      <c r="J90" s="25" t="s">
        <v>267</v>
      </c>
      <c r="K90" s="25" t="s">
        <v>268</v>
      </c>
      <c r="L90" s="29" t="s">
        <v>131</v>
      </c>
      <c r="M90" s="29" t="s">
        <v>132</v>
      </c>
      <c r="N90" s="27">
        <v>325415</v>
      </c>
      <c r="O90" s="28">
        <v>1</v>
      </c>
      <c r="P90" s="1">
        <f t="shared" si="19"/>
        <v>8318.123475364142</v>
      </c>
      <c r="Q90" s="1">
        <f t="shared" si="20"/>
        <v>8788.9292640697531</v>
      </c>
      <c r="R90" s="1">
        <f t="shared" si="21"/>
        <v>9286.3826604161004</v>
      </c>
      <c r="S90" s="1">
        <f t="shared" si="22"/>
        <v>24635.651775340924</v>
      </c>
      <c r="T90" s="1">
        <f t="shared" si="23"/>
        <v>26030.029665825219</v>
      </c>
      <c r="U90" s="1">
        <f t="shared" si="24"/>
        <v>27503.329344910926</v>
      </c>
    </row>
    <row r="91" spans="1:21">
      <c r="A91" s="21" t="s">
        <v>372</v>
      </c>
      <c r="B91" s="21" t="s">
        <v>373</v>
      </c>
      <c r="C91" s="1">
        <v>11028.148761289922</v>
      </c>
      <c r="D91" s="1">
        <f t="shared" si="15"/>
        <v>11652.341981178932</v>
      </c>
      <c r="E91" s="1">
        <f t="shared" si="16"/>
        <v>12311.864537313659</v>
      </c>
      <c r="F91" s="1">
        <v>29976.220318397845</v>
      </c>
      <c r="G91" s="1">
        <f t="shared" si="17"/>
        <v>31672.874388419164</v>
      </c>
      <c r="H91" s="1">
        <f t="shared" si="18"/>
        <v>33465.559078803686</v>
      </c>
      <c r="J91" s="25" t="s">
        <v>301</v>
      </c>
      <c r="K91" s="25" t="s">
        <v>302</v>
      </c>
      <c r="L91" s="29" t="s">
        <v>73</v>
      </c>
      <c r="M91" s="29" t="s">
        <v>74</v>
      </c>
      <c r="N91" s="27">
        <v>288248</v>
      </c>
      <c r="O91" s="28">
        <v>1</v>
      </c>
      <c r="P91" s="1">
        <f t="shared" si="19"/>
        <v>8295.9173295562432</v>
      </c>
      <c r="Q91" s="1">
        <f t="shared" si="20"/>
        <v>8765.4662504091266</v>
      </c>
      <c r="R91" s="1">
        <f t="shared" si="21"/>
        <v>9261.5916401822833</v>
      </c>
      <c r="S91" s="1">
        <f t="shared" si="22"/>
        <v>25191.237519245838</v>
      </c>
      <c r="T91" s="1">
        <f t="shared" si="23"/>
        <v>26617.061562835152</v>
      </c>
      <c r="U91" s="1">
        <f t="shared" si="24"/>
        <v>28123.58724729162</v>
      </c>
    </row>
    <row r="92" spans="1:21">
      <c r="A92" s="21" t="s">
        <v>161</v>
      </c>
      <c r="B92" s="21" t="s">
        <v>162</v>
      </c>
      <c r="C92" s="1">
        <v>5194.1504930291203</v>
      </c>
      <c r="D92" s="1">
        <f t="shared" si="15"/>
        <v>5488.1394109345683</v>
      </c>
      <c r="E92" s="1">
        <f t="shared" si="16"/>
        <v>5798.768101593465</v>
      </c>
      <c r="F92" s="1">
        <v>18024.673385297159</v>
      </c>
      <c r="G92" s="1">
        <f t="shared" si="17"/>
        <v>19044.869898904977</v>
      </c>
      <c r="H92" s="1">
        <f t="shared" si="18"/>
        <v>20122.809535182998</v>
      </c>
      <c r="J92" s="25" t="s">
        <v>305</v>
      </c>
      <c r="K92" s="25" t="s">
        <v>306</v>
      </c>
      <c r="L92" s="29" t="s">
        <v>73</v>
      </c>
      <c r="M92" s="29" t="s">
        <v>74</v>
      </c>
      <c r="N92" s="27">
        <v>190708</v>
      </c>
      <c r="O92" s="28">
        <v>1</v>
      </c>
      <c r="P92" s="1">
        <f t="shared" si="19"/>
        <v>4874.0051711389824</v>
      </c>
      <c r="Q92" s="1">
        <f t="shared" si="20"/>
        <v>5149.873863825449</v>
      </c>
      <c r="R92" s="1">
        <f t="shared" si="21"/>
        <v>5441.3567245179693</v>
      </c>
      <c r="S92" s="1">
        <f t="shared" si="22"/>
        <v>15694.923640533838</v>
      </c>
      <c r="T92" s="1">
        <f t="shared" si="23"/>
        <v>16583.256318588054</v>
      </c>
      <c r="U92" s="1">
        <f t="shared" si="24"/>
        <v>17521.868626220137</v>
      </c>
    </row>
    <row r="93" spans="1:21">
      <c r="A93" s="21" t="s">
        <v>374</v>
      </c>
      <c r="B93" s="21" t="s">
        <v>375</v>
      </c>
      <c r="C93" s="1">
        <v>8544.9092912837659</v>
      </c>
      <c r="D93" s="1">
        <f t="shared" si="15"/>
        <v>9028.5511571704264</v>
      </c>
      <c r="E93" s="1">
        <f t="shared" si="16"/>
        <v>9539.5671526662718</v>
      </c>
      <c r="F93" s="1">
        <v>24588.327603852475</v>
      </c>
      <c r="G93" s="1">
        <f t="shared" si="17"/>
        <v>25980.026946230526</v>
      </c>
      <c r="H93" s="1">
        <f t="shared" si="18"/>
        <v>27450.496471387174</v>
      </c>
      <c r="J93" s="25" t="s">
        <v>309</v>
      </c>
      <c r="K93" s="25" t="s">
        <v>310</v>
      </c>
      <c r="L93" s="29" t="s">
        <v>73</v>
      </c>
      <c r="M93" s="29" t="s">
        <v>74</v>
      </c>
      <c r="N93" s="27">
        <v>555741</v>
      </c>
      <c r="O93" s="28">
        <v>1</v>
      </c>
      <c r="P93" s="1">
        <f t="shared" si="19"/>
        <v>15910.573554719778</v>
      </c>
      <c r="Q93" s="1">
        <f t="shared" si="20"/>
        <v>16811.112017916916</v>
      </c>
      <c r="R93" s="1">
        <f t="shared" si="21"/>
        <v>17762.620958131014</v>
      </c>
      <c r="S93" s="1">
        <f t="shared" si="22"/>
        <v>49939.87506792917</v>
      </c>
      <c r="T93" s="1">
        <f t="shared" si="23"/>
        <v>52766.471996773958</v>
      </c>
      <c r="U93" s="1">
        <f t="shared" si="24"/>
        <v>55753.054311791362</v>
      </c>
    </row>
    <row r="94" spans="1:21">
      <c r="A94" s="21" t="s">
        <v>376</v>
      </c>
      <c r="B94" s="21" t="s">
        <v>377</v>
      </c>
      <c r="C94" s="1">
        <v>8214.6048720809722</v>
      </c>
      <c r="D94" s="1">
        <f t="shared" si="15"/>
        <v>8679.5515078407552</v>
      </c>
      <c r="E94" s="1">
        <f t="shared" si="16"/>
        <v>9170.814123184542</v>
      </c>
      <c r="F94" s="1">
        <v>23250.149761127457</v>
      </c>
      <c r="G94" s="1">
        <f t="shared" si="17"/>
        <v>24566.10823760727</v>
      </c>
      <c r="H94" s="1">
        <f t="shared" si="18"/>
        <v>25956.549963855839</v>
      </c>
      <c r="J94" s="25" t="s">
        <v>313</v>
      </c>
      <c r="K94" s="25" t="s">
        <v>314</v>
      </c>
      <c r="L94" s="26" t="s">
        <v>73</v>
      </c>
      <c r="M94" s="26" t="s">
        <v>74</v>
      </c>
      <c r="N94" s="27">
        <v>237628</v>
      </c>
      <c r="O94" s="28">
        <v>1</v>
      </c>
      <c r="P94" s="1">
        <f t="shared" si="19"/>
        <v>6698.0373664988201</v>
      </c>
      <c r="Q94" s="1">
        <f t="shared" si="20"/>
        <v>7077.1462814426532</v>
      </c>
      <c r="R94" s="1">
        <f t="shared" si="21"/>
        <v>7477.7127609723075</v>
      </c>
      <c r="S94" s="1">
        <f t="shared" si="22"/>
        <v>20775.612458558495</v>
      </c>
      <c r="T94" s="1">
        <f t="shared" si="23"/>
        <v>21951.512123712906</v>
      </c>
      <c r="U94" s="1">
        <f t="shared" si="24"/>
        <v>23193.967709915058</v>
      </c>
    </row>
    <row r="95" spans="1:21">
      <c r="A95" s="21" t="s">
        <v>378</v>
      </c>
      <c r="B95" s="21" t="s">
        <v>379</v>
      </c>
      <c r="C95" s="1">
        <v>13709.391431457891</v>
      </c>
      <c r="D95" s="1">
        <f t="shared" si="15"/>
        <v>14485.342986478407</v>
      </c>
      <c r="E95" s="1">
        <f t="shared" si="16"/>
        <v>15305.213399513084</v>
      </c>
      <c r="F95" s="1">
        <v>44326.746736029912</v>
      </c>
      <c r="G95" s="1">
        <f t="shared" si="17"/>
        <v>46835.640601289204</v>
      </c>
      <c r="H95" s="1">
        <f t="shared" si="18"/>
        <v>49486.537859322169</v>
      </c>
      <c r="J95" s="25" t="s">
        <v>317</v>
      </c>
      <c r="K95" s="25" t="s">
        <v>318</v>
      </c>
      <c r="L95" s="29" t="s">
        <v>73</v>
      </c>
      <c r="M95" s="29" t="s">
        <v>74</v>
      </c>
      <c r="N95" s="27">
        <v>223659</v>
      </c>
      <c r="O95" s="28">
        <v>1</v>
      </c>
      <c r="P95" s="1">
        <f t="shared" si="19"/>
        <v>6614.5118462474893</v>
      </c>
      <c r="Q95" s="1">
        <f t="shared" si="20"/>
        <v>6988.8932167450967</v>
      </c>
      <c r="R95" s="1">
        <f t="shared" si="21"/>
        <v>7384.4645728128689</v>
      </c>
      <c r="S95" s="1">
        <f t="shared" si="22"/>
        <v>19940.479364582836</v>
      </c>
      <c r="T95" s="1">
        <f t="shared" si="23"/>
        <v>21069.110496618225</v>
      </c>
      <c r="U95" s="1">
        <f t="shared" si="24"/>
        <v>22261.622150726816</v>
      </c>
    </row>
    <row r="96" spans="1:21">
      <c r="A96" s="21" t="s">
        <v>380</v>
      </c>
      <c r="B96" s="21" t="s">
        <v>381</v>
      </c>
      <c r="C96" s="1">
        <v>5494.0992171497683</v>
      </c>
      <c r="D96" s="1">
        <f t="shared" si="15"/>
        <v>5805.0652328404449</v>
      </c>
      <c r="E96" s="1">
        <f t="shared" si="16"/>
        <v>6133.6319250192137</v>
      </c>
      <c r="F96" s="1">
        <v>17196.114455801962</v>
      </c>
      <c r="G96" s="1">
        <f t="shared" si="17"/>
        <v>18169.414534000352</v>
      </c>
      <c r="H96" s="1">
        <f t="shared" si="18"/>
        <v>19197.803396624771</v>
      </c>
      <c r="J96" s="25" t="s">
        <v>321</v>
      </c>
      <c r="K96" s="25" t="s">
        <v>322</v>
      </c>
      <c r="L96" s="26" t="s">
        <v>73</v>
      </c>
      <c r="M96" s="26" t="s">
        <v>74</v>
      </c>
      <c r="N96" s="27">
        <v>262697</v>
      </c>
      <c r="O96" s="28">
        <v>1</v>
      </c>
      <c r="P96" s="1">
        <f t="shared" si="19"/>
        <v>7863.639227122736</v>
      </c>
      <c r="Q96" s="1">
        <f t="shared" si="20"/>
        <v>8308.7212073778828</v>
      </c>
      <c r="R96" s="1">
        <f t="shared" si="21"/>
        <v>8778.9948277154708</v>
      </c>
      <c r="S96" s="1">
        <f t="shared" si="22"/>
        <v>24302.727883740543</v>
      </c>
      <c r="T96" s="1">
        <f t="shared" si="23"/>
        <v>25678.262281960258</v>
      </c>
      <c r="U96" s="1">
        <f t="shared" si="24"/>
        <v>27131.651927119208</v>
      </c>
    </row>
    <row r="97" spans="1:21">
      <c r="A97" s="21" t="s">
        <v>382</v>
      </c>
      <c r="B97" s="21" t="s">
        <v>383</v>
      </c>
      <c r="C97" s="1">
        <v>11099.485156719726</v>
      </c>
      <c r="D97" s="1">
        <f t="shared" si="15"/>
        <v>11727.716016590062</v>
      </c>
      <c r="E97" s="1">
        <f t="shared" si="16"/>
        <v>12391.50474312906</v>
      </c>
      <c r="F97" s="1">
        <v>33726.239911838027</v>
      </c>
      <c r="G97" s="1">
        <f t="shared" si="17"/>
        <v>35635.145090848062</v>
      </c>
      <c r="H97" s="1">
        <f t="shared" si="18"/>
        <v>37652.094302990059</v>
      </c>
      <c r="J97" s="25" t="s">
        <v>325</v>
      </c>
      <c r="K97" s="25" t="s">
        <v>326</v>
      </c>
      <c r="L97" s="29" t="s">
        <v>73</v>
      </c>
      <c r="M97" s="29" t="s">
        <v>74</v>
      </c>
      <c r="N97" s="27">
        <v>294197</v>
      </c>
      <c r="O97" s="28">
        <v>1</v>
      </c>
      <c r="P97" s="1">
        <f t="shared" si="19"/>
        <v>7658.0317435875422</v>
      </c>
      <c r="Q97" s="1">
        <f t="shared" si="20"/>
        <v>8091.4763402745966</v>
      </c>
      <c r="R97" s="1">
        <f t="shared" si="21"/>
        <v>8549.4539011341385</v>
      </c>
      <c r="S97" s="1">
        <f t="shared" si="22"/>
        <v>24684.549248256168</v>
      </c>
      <c r="T97" s="1">
        <f t="shared" si="23"/>
        <v>26081.694735707468</v>
      </c>
      <c r="U97" s="1">
        <f t="shared" si="24"/>
        <v>27557.918657748509</v>
      </c>
    </row>
    <row r="98" spans="1:21">
      <c r="A98" s="21" t="s">
        <v>384</v>
      </c>
      <c r="B98" s="21" t="s">
        <v>385</v>
      </c>
      <c r="C98" s="1">
        <v>19757.922392471621</v>
      </c>
      <c r="D98" s="1">
        <f t="shared" si="15"/>
        <v>20876.220799885516</v>
      </c>
      <c r="E98" s="1">
        <f t="shared" si="16"/>
        <v>22057.814897159034</v>
      </c>
      <c r="F98" s="1">
        <v>64448.992325286461</v>
      </c>
      <c r="G98" s="1">
        <f t="shared" si="17"/>
        <v>68096.805290897668</v>
      </c>
      <c r="H98" s="1">
        <f t="shared" si="18"/>
        <v>71951.084470362475</v>
      </c>
      <c r="J98" s="25" t="s">
        <v>329</v>
      </c>
      <c r="K98" s="25" t="s">
        <v>330</v>
      </c>
      <c r="L98" s="26" t="s">
        <v>73</v>
      </c>
      <c r="M98" s="26" t="s">
        <v>74</v>
      </c>
      <c r="N98" s="27">
        <v>227117</v>
      </c>
      <c r="O98" s="28">
        <v>1</v>
      </c>
      <c r="P98" s="1">
        <f t="shared" si="19"/>
        <v>6887.1102375752871</v>
      </c>
      <c r="Q98" s="1">
        <f t="shared" si="20"/>
        <v>7276.920677022048</v>
      </c>
      <c r="R98" s="1">
        <f t="shared" si="21"/>
        <v>7688.7943873414961</v>
      </c>
      <c r="S98" s="1">
        <f t="shared" si="22"/>
        <v>19469.761463881456</v>
      </c>
      <c r="T98" s="1">
        <f t="shared" si="23"/>
        <v>20571.749962737147</v>
      </c>
      <c r="U98" s="1">
        <f t="shared" si="24"/>
        <v>21736.111010628068</v>
      </c>
    </row>
    <row r="99" spans="1:21">
      <c r="A99" s="21" t="s">
        <v>386</v>
      </c>
      <c r="B99" s="21" t="s">
        <v>387</v>
      </c>
      <c r="C99" s="1">
        <v>9840.2345176051203</v>
      </c>
      <c r="D99" s="1">
        <f t="shared" si="15"/>
        <v>10397.19179130157</v>
      </c>
      <c r="E99" s="1">
        <f t="shared" si="16"/>
        <v>10985.672846689238</v>
      </c>
      <c r="F99" s="1">
        <v>31071.665172057852</v>
      </c>
      <c r="G99" s="1">
        <f t="shared" si="17"/>
        <v>32830.321420796325</v>
      </c>
      <c r="H99" s="1">
        <f t="shared" si="18"/>
        <v>34688.517613213393</v>
      </c>
      <c r="J99" s="25" t="s">
        <v>333</v>
      </c>
      <c r="K99" s="25" t="s">
        <v>334</v>
      </c>
      <c r="L99" s="29" t="s">
        <v>73</v>
      </c>
      <c r="M99" s="29" t="s">
        <v>74</v>
      </c>
      <c r="N99" s="27">
        <v>237579</v>
      </c>
      <c r="O99" s="28">
        <v>1</v>
      </c>
      <c r="P99" s="1">
        <f t="shared" si="19"/>
        <v>5643.8195057797575</v>
      </c>
      <c r="Q99" s="1">
        <f t="shared" si="20"/>
        <v>5963.2596898068914</v>
      </c>
      <c r="R99" s="1">
        <f t="shared" si="21"/>
        <v>6300.7801882499616</v>
      </c>
      <c r="S99" s="1">
        <f t="shared" si="22"/>
        <v>18357.411735230526</v>
      </c>
      <c r="T99" s="1">
        <f t="shared" si="23"/>
        <v>19396.441239444572</v>
      </c>
      <c r="U99" s="1">
        <f t="shared" si="24"/>
        <v>20494.279813597135</v>
      </c>
    </row>
    <row r="100" spans="1:21">
      <c r="A100" s="21" t="s">
        <v>223</v>
      </c>
      <c r="B100" s="21" t="s">
        <v>224</v>
      </c>
      <c r="C100" s="1">
        <v>6763.2670398322816</v>
      </c>
      <c r="D100" s="1">
        <f t="shared" si="15"/>
        <v>7146.0679542867883</v>
      </c>
      <c r="E100" s="1">
        <f t="shared" si="16"/>
        <v>7550.5354004994206</v>
      </c>
      <c r="F100" s="1">
        <v>18715.926496991622</v>
      </c>
      <c r="G100" s="1">
        <f t="shared" si="17"/>
        <v>19775.247936721349</v>
      </c>
      <c r="H100" s="1">
        <f t="shared" si="18"/>
        <v>20894.526969939776</v>
      </c>
      <c r="J100" s="25" t="s">
        <v>337</v>
      </c>
      <c r="K100" s="25" t="s">
        <v>338</v>
      </c>
      <c r="L100" s="26" t="s">
        <v>73</v>
      </c>
      <c r="M100" s="26" t="s">
        <v>74</v>
      </c>
      <c r="N100" s="27">
        <v>330712</v>
      </c>
      <c r="O100" s="28">
        <v>1</v>
      </c>
      <c r="P100" s="1">
        <f t="shared" si="19"/>
        <v>9502.1402198279466</v>
      </c>
      <c r="Q100" s="1">
        <f t="shared" si="20"/>
        <v>10039.961356270209</v>
      </c>
      <c r="R100" s="1">
        <f t="shared" si="21"/>
        <v>10608.223169035102</v>
      </c>
      <c r="S100" s="1">
        <f t="shared" si="22"/>
        <v>28514.268923838936</v>
      </c>
      <c r="T100" s="1">
        <f t="shared" si="23"/>
        <v>30128.176544928217</v>
      </c>
      <c r="U100" s="1">
        <f t="shared" si="24"/>
        <v>31833.431337371156</v>
      </c>
    </row>
    <row r="101" spans="1:21">
      <c r="A101" s="21" t="s">
        <v>299</v>
      </c>
      <c r="B101" s="21" t="s">
        <v>300</v>
      </c>
      <c r="C101" s="1">
        <v>291.17455099752027</v>
      </c>
      <c r="D101" s="1">
        <f t="shared" si="15"/>
        <v>307.65503058397991</v>
      </c>
      <c r="E101" s="1">
        <f t="shared" si="16"/>
        <v>325.06830531503317</v>
      </c>
      <c r="F101" s="1">
        <v>845.25923314550948</v>
      </c>
      <c r="G101" s="1">
        <f t="shared" si="17"/>
        <v>893.10090574154526</v>
      </c>
      <c r="H101" s="1">
        <f t="shared" si="18"/>
        <v>943.6504170065167</v>
      </c>
      <c r="J101" s="25" t="s">
        <v>87</v>
      </c>
      <c r="K101" s="25" t="s">
        <v>88</v>
      </c>
      <c r="L101" s="29" t="s">
        <v>49</v>
      </c>
      <c r="M101" s="29" t="s">
        <v>50</v>
      </c>
      <c r="N101" s="27">
        <v>259126</v>
      </c>
      <c r="O101" s="28">
        <v>1</v>
      </c>
      <c r="P101" s="1">
        <f t="shared" si="19"/>
        <v>8670.9399524647615</v>
      </c>
      <c r="Q101" s="1">
        <f t="shared" si="20"/>
        <v>9161.7151537742666</v>
      </c>
      <c r="R101" s="1">
        <f t="shared" si="21"/>
        <v>9680.2682314778904</v>
      </c>
      <c r="S101" s="1">
        <f t="shared" si="22"/>
        <v>25038.38530896898</v>
      </c>
      <c r="T101" s="1">
        <f t="shared" si="23"/>
        <v>26455.557917456623</v>
      </c>
      <c r="U101" s="1">
        <f t="shared" si="24"/>
        <v>27952.942495584666</v>
      </c>
    </row>
    <row r="102" spans="1:21">
      <c r="A102" s="21" t="s">
        <v>303</v>
      </c>
      <c r="B102" s="21" t="s">
        <v>304</v>
      </c>
      <c r="C102" s="1">
        <v>5449.0098230420454</v>
      </c>
      <c r="D102" s="1">
        <f t="shared" si="15"/>
        <v>5757.423779026225</v>
      </c>
      <c r="E102" s="1">
        <f t="shared" si="16"/>
        <v>6083.2939649191094</v>
      </c>
      <c r="F102" s="1">
        <v>17452.258784195696</v>
      </c>
      <c r="G102" s="1">
        <f t="shared" si="17"/>
        <v>18440.056631381172</v>
      </c>
      <c r="H102" s="1">
        <f t="shared" si="18"/>
        <v>19483.763836717346</v>
      </c>
      <c r="J102" s="25" t="s">
        <v>93</v>
      </c>
      <c r="K102" s="25" t="s">
        <v>94</v>
      </c>
      <c r="L102" s="29" t="s">
        <v>49</v>
      </c>
      <c r="M102" s="29" t="s">
        <v>50</v>
      </c>
      <c r="N102" s="27">
        <v>343201</v>
      </c>
      <c r="O102" s="28">
        <v>1</v>
      </c>
      <c r="P102" s="1">
        <f t="shared" si="19"/>
        <v>8629.3154287646685</v>
      </c>
      <c r="Q102" s="1">
        <f t="shared" si="20"/>
        <v>9117.7346820327493</v>
      </c>
      <c r="R102" s="1">
        <f t="shared" si="21"/>
        <v>9633.798465035803</v>
      </c>
      <c r="S102" s="1">
        <f t="shared" si="22"/>
        <v>25804.911505928492</v>
      </c>
      <c r="T102" s="1">
        <f t="shared" si="23"/>
        <v>27265.469497164046</v>
      </c>
      <c r="U102" s="1">
        <f t="shared" si="24"/>
        <v>28808.695070703528</v>
      </c>
    </row>
    <row r="103" spans="1:21">
      <c r="A103" s="21" t="s">
        <v>331</v>
      </c>
      <c r="B103" s="21" t="s">
        <v>332</v>
      </c>
      <c r="C103" s="1">
        <v>8638.3903941101071</v>
      </c>
      <c r="D103" s="1">
        <f t="shared" si="15"/>
        <v>9127.3232904167398</v>
      </c>
      <c r="E103" s="1">
        <f t="shared" si="16"/>
        <v>9643.9297886543263</v>
      </c>
      <c r="F103" s="1">
        <v>29344.199578326381</v>
      </c>
      <c r="G103" s="1">
        <f t="shared" si="17"/>
        <v>31005.081274459655</v>
      </c>
      <c r="H103" s="1">
        <f t="shared" si="18"/>
        <v>32759.968874594069</v>
      </c>
      <c r="J103" s="25" t="s">
        <v>99</v>
      </c>
      <c r="K103" s="25" t="s">
        <v>100</v>
      </c>
      <c r="L103" s="26" t="s">
        <v>49</v>
      </c>
      <c r="M103" s="26" t="s">
        <v>50</v>
      </c>
      <c r="N103" s="27">
        <v>159364</v>
      </c>
      <c r="O103" s="28">
        <v>1</v>
      </c>
      <c r="P103" s="1">
        <f t="shared" si="19"/>
        <v>4653.1878408901312</v>
      </c>
      <c r="Q103" s="1">
        <f t="shared" si="20"/>
        <v>4916.5582726845123</v>
      </c>
      <c r="R103" s="1">
        <f t="shared" si="21"/>
        <v>5194.8354709184559</v>
      </c>
      <c r="S103" s="1">
        <f t="shared" si="22"/>
        <v>13994.082314373156</v>
      </c>
      <c r="T103" s="1">
        <f t="shared" si="23"/>
        <v>14786.147373366677</v>
      </c>
      <c r="U103" s="1">
        <f t="shared" si="24"/>
        <v>15623.043314699231</v>
      </c>
    </row>
    <row r="104" spans="1:21">
      <c r="A104" s="21" t="s">
        <v>269</v>
      </c>
      <c r="B104" s="21" t="s">
        <v>270</v>
      </c>
      <c r="C104" s="1">
        <v>5540.3969000143443</v>
      </c>
      <c r="D104" s="1">
        <f t="shared" si="15"/>
        <v>5853.9833645551562</v>
      </c>
      <c r="E104" s="1">
        <f t="shared" si="16"/>
        <v>6185.3188229889784</v>
      </c>
      <c r="F104" s="1">
        <v>18455.329093199318</v>
      </c>
      <c r="G104" s="1">
        <f t="shared" si="17"/>
        <v>19499.9007198744</v>
      </c>
      <c r="H104" s="1">
        <f t="shared" si="18"/>
        <v>20603.595100619292</v>
      </c>
      <c r="J104" s="25" t="s">
        <v>105</v>
      </c>
      <c r="K104" s="25" t="s">
        <v>106</v>
      </c>
      <c r="L104" s="29" t="s">
        <v>49</v>
      </c>
      <c r="M104" s="29" t="s">
        <v>50</v>
      </c>
      <c r="N104" s="27">
        <v>172748</v>
      </c>
      <c r="O104" s="28">
        <v>1</v>
      </c>
      <c r="P104" s="1">
        <f t="shared" si="19"/>
        <v>4541.0473805453421</v>
      </c>
      <c r="Q104" s="1">
        <f t="shared" si="20"/>
        <v>4798.0706622842081</v>
      </c>
      <c r="R104" s="1">
        <f t="shared" si="21"/>
        <v>5069.6414617694945</v>
      </c>
      <c r="S104" s="1">
        <f t="shared" si="22"/>
        <v>14028.495726233965</v>
      </c>
      <c r="T104" s="1">
        <f t="shared" si="23"/>
        <v>14822.508584338808</v>
      </c>
      <c r="U104" s="1">
        <f t="shared" si="24"/>
        <v>15661.462570212385</v>
      </c>
    </row>
    <row r="105" spans="1:21">
      <c r="A105" s="21" t="s">
        <v>388</v>
      </c>
      <c r="B105" s="21" t="s">
        <v>389</v>
      </c>
      <c r="C105" s="1">
        <v>8015.0362723962417</v>
      </c>
      <c r="D105" s="1">
        <f t="shared" si="15"/>
        <v>8468.6873254138682</v>
      </c>
      <c r="E105" s="1">
        <f t="shared" si="16"/>
        <v>8948.0150280322923</v>
      </c>
      <c r="F105" s="1">
        <v>25836.548757162614</v>
      </c>
      <c r="G105" s="1">
        <f t="shared" si="17"/>
        <v>27298.897416818018</v>
      </c>
      <c r="H105" s="1">
        <f t="shared" si="18"/>
        <v>28844.015010609917</v>
      </c>
      <c r="J105" s="25" t="s">
        <v>113</v>
      </c>
      <c r="K105" s="25" t="s">
        <v>114</v>
      </c>
      <c r="L105" s="29" t="s">
        <v>49</v>
      </c>
      <c r="M105" s="29" t="s">
        <v>50</v>
      </c>
      <c r="N105" s="27">
        <v>211012</v>
      </c>
      <c r="O105" s="28">
        <v>1</v>
      </c>
      <c r="P105" s="1">
        <f t="shared" si="19"/>
        <v>4367.272673898874</v>
      </c>
      <c r="Q105" s="1">
        <f t="shared" si="20"/>
        <v>4614.4603072415503</v>
      </c>
      <c r="R105" s="1">
        <f t="shared" si="21"/>
        <v>4875.638760631422</v>
      </c>
      <c r="S105" s="1">
        <f t="shared" si="22"/>
        <v>14085.694552699346</v>
      </c>
      <c r="T105" s="1">
        <f t="shared" si="23"/>
        <v>14882.944864382129</v>
      </c>
      <c r="U105" s="1">
        <f t="shared" si="24"/>
        <v>15725.319543706157</v>
      </c>
    </row>
    <row r="106" spans="1:21">
      <c r="A106" s="21" t="s">
        <v>273</v>
      </c>
      <c r="B106" s="21" t="s">
        <v>274</v>
      </c>
      <c r="C106" s="1">
        <v>7104.4537376481821</v>
      </c>
      <c r="D106" s="1">
        <f t="shared" si="15"/>
        <v>7506.5658191990688</v>
      </c>
      <c r="E106" s="1">
        <f t="shared" si="16"/>
        <v>7931.4374445657359</v>
      </c>
      <c r="F106" s="1">
        <v>25538.690125796573</v>
      </c>
      <c r="G106" s="1">
        <f t="shared" si="17"/>
        <v>26984.179986916657</v>
      </c>
      <c r="H106" s="1">
        <f t="shared" si="18"/>
        <v>28511.484574176138</v>
      </c>
      <c r="J106" s="25" t="s">
        <v>65</v>
      </c>
      <c r="K106" s="25" t="s">
        <v>66</v>
      </c>
      <c r="L106" s="29" t="s">
        <v>49</v>
      </c>
      <c r="M106" s="29" t="s">
        <v>50</v>
      </c>
      <c r="N106" s="27">
        <v>563272</v>
      </c>
      <c r="O106" s="28">
        <v>0.90761025442709597</v>
      </c>
      <c r="P106" s="1">
        <f t="shared" si="19"/>
        <v>13127.380588653785</v>
      </c>
      <c r="Q106" s="1">
        <f t="shared" si="20"/>
        <v>13870.390329971589</v>
      </c>
      <c r="R106" s="1">
        <f t="shared" si="21"/>
        <v>14655.454422647981</v>
      </c>
      <c r="S106" s="1">
        <f t="shared" si="22"/>
        <v>41884.053790439175</v>
      </c>
      <c r="T106" s="1">
        <f t="shared" si="23"/>
        <v>44254.691234978032</v>
      </c>
      <c r="U106" s="1">
        <f t="shared" si="24"/>
        <v>46759.506758877782</v>
      </c>
    </row>
    <row r="107" spans="1:21">
      <c r="A107" s="21" t="s">
        <v>335</v>
      </c>
      <c r="B107" s="21" t="s">
        <v>336</v>
      </c>
      <c r="C107" s="1">
        <v>7673.2287906321681</v>
      </c>
      <c r="D107" s="1">
        <f t="shared" si="15"/>
        <v>8107.5335401819484</v>
      </c>
      <c r="E107" s="1">
        <f t="shared" si="16"/>
        <v>8566.4199385562461</v>
      </c>
      <c r="F107" s="1">
        <v>22289.289635813428</v>
      </c>
      <c r="G107" s="1">
        <f t="shared" si="17"/>
        <v>23550.863429200468</v>
      </c>
      <c r="H107" s="1">
        <f t="shared" si="18"/>
        <v>24883.842299293214</v>
      </c>
      <c r="J107" s="25" t="s">
        <v>159</v>
      </c>
      <c r="K107" s="25" t="s">
        <v>160</v>
      </c>
      <c r="L107" s="29" t="s">
        <v>225</v>
      </c>
      <c r="M107" s="29" t="s">
        <v>226</v>
      </c>
      <c r="N107" s="27">
        <v>196357</v>
      </c>
      <c r="O107" s="28">
        <v>1</v>
      </c>
      <c r="P107" s="1">
        <f t="shared" si="19"/>
        <v>4355.0515499047624</v>
      </c>
      <c r="Q107" s="1">
        <f t="shared" si="20"/>
        <v>4601.5474676293716</v>
      </c>
      <c r="R107" s="1">
        <f t="shared" si="21"/>
        <v>4861.9950542971937</v>
      </c>
      <c r="S107" s="1">
        <f t="shared" si="22"/>
        <v>14100.989554838645</v>
      </c>
      <c r="T107" s="1">
        <f t="shared" si="23"/>
        <v>14899.105563642512</v>
      </c>
      <c r="U107" s="1">
        <f t="shared" si="24"/>
        <v>15742.394938544678</v>
      </c>
    </row>
    <row r="108" spans="1:21">
      <c r="A108" s="21" t="s">
        <v>390</v>
      </c>
      <c r="B108" s="21" t="s">
        <v>391</v>
      </c>
      <c r="C108" s="1">
        <v>8362.9760755947264</v>
      </c>
      <c r="D108" s="1">
        <f t="shared" si="15"/>
        <v>8836.320521473388</v>
      </c>
      <c r="E108" s="1">
        <f t="shared" si="16"/>
        <v>9336.4562629887823</v>
      </c>
      <c r="F108" s="1">
        <v>29339.813188538876</v>
      </c>
      <c r="G108" s="1">
        <f t="shared" si="17"/>
        <v>31000.446615010176</v>
      </c>
      <c r="H108" s="1">
        <f t="shared" si="18"/>
        <v>32755.07189341975</v>
      </c>
      <c r="J108" s="25" t="s">
        <v>183</v>
      </c>
      <c r="K108" s="25" t="s">
        <v>184</v>
      </c>
      <c r="L108" s="29" t="s">
        <v>225</v>
      </c>
      <c r="M108" s="29" t="s">
        <v>226</v>
      </c>
      <c r="N108" s="27">
        <v>222881</v>
      </c>
      <c r="O108" s="28">
        <v>1</v>
      </c>
      <c r="P108" s="1">
        <f t="shared" si="19"/>
        <v>4590.7984141154184</v>
      </c>
      <c r="Q108" s="1">
        <f t="shared" si="20"/>
        <v>4850.6376043543514</v>
      </c>
      <c r="R108" s="1">
        <f t="shared" si="21"/>
        <v>5125.1836927608074</v>
      </c>
      <c r="S108" s="1">
        <f t="shared" si="22"/>
        <v>15698.536080222284</v>
      </c>
      <c r="T108" s="1">
        <f t="shared" si="23"/>
        <v>16587.073222362866</v>
      </c>
      <c r="U108" s="1">
        <f t="shared" si="24"/>
        <v>17525.901566748602</v>
      </c>
    </row>
    <row r="109" spans="1:21">
      <c r="A109" s="21" t="s">
        <v>392</v>
      </c>
      <c r="B109" s="21" t="s">
        <v>393</v>
      </c>
      <c r="C109" s="1">
        <v>8459.8298912116516</v>
      </c>
      <c r="D109" s="1">
        <f t="shared" si="15"/>
        <v>8938.6562630542303</v>
      </c>
      <c r="E109" s="1">
        <f t="shared" si="16"/>
        <v>9444.5842075430992</v>
      </c>
      <c r="F109" s="1">
        <v>28783.649980415052</v>
      </c>
      <c r="G109" s="1">
        <f t="shared" si="17"/>
        <v>30412.804569306543</v>
      </c>
      <c r="H109" s="1">
        <f t="shared" si="18"/>
        <v>32134.169307929293</v>
      </c>
      <c r="J109" s="25" t="s">
        <v>279</v>
      </c>
      <c r="K109" s="25" t="s">
        <v>280</v>
      </c>
      <c r="L109" s="26" t="s">
        <v>225</v>
      </c>
      <c r="M109" s="26" t="s">
        <v>226</v>
      </c>
      <c r="N109" s="27">
        <v>504070</v>
      </c>
      <c r="O109" s="28">
        <v>1</v>
      </c>
      <c r="P109" s="1">
        <f t="shared" si="19"/>
        <v>10879.763478140227</v>
      </c>
      <c r="Q109" s="1">
        <f t="shared" si="20"/>
        <v>11495.558091002964</v>
      </c>
      <c r="R109" s="1">
        <f t="shared" si="21"/>
        <v>12146.206678953731</v>
      </c>
      <c r="S109" s="1">
        <f t="shared" si="22"/>
        <v>36129.790899967593</v>
      </c>
      <c r="T109" s="1">
        <f t="shared" si="23"/>
        <v>38174.737064905756</v>
      </c>
      <c r="U109" s="1">
        <f t="shared" si="24"/>
        <v>40335.427182779422</v>
      </c>
    </row>
    <row r="110" spans="1:21">
      <c r="A110" s="21" t="s">
        <v>339</v>
      </c>
      <c r="B110" s="21" t="s">
        <v>340</v>
      </c>
      <c r="C110" s="1">
        <v>7750.0562440777621</v>
      </c>
      <c r="D110" s="1">
        <f t="shared" si="15"/>
        <v>8188.709427492563</v>
      </c>
      <c r="E110" s="1">
        <f t="shared" si="16"/>
        <v>8652.1903810886415</v>
      </c>
      <c r="F110" s="1">
        <v>24907.998237487227</v>
      </c>
      <c r="G110" s="1">
        <f t="shared" si="17"/>
        <v>26317.790937729005</v>
      </c>
      <c r="H110" s="1">
        <f t="shared" si="18"/>
        <v>27807.377904804467</v>
      </c>
      <c r="J110" s="25" t="s">
        <v>394</v>
      </c>
      <c r="K110" s="25" t="s">
        <v>395</v>
      </c>
      <c r="L110" s="29" t="s">
        <v>225</v>
      </c>
      <c r="M110" s="29" t="s">
        <v>226</v>
      </c>
      <c r="N110" s="27">
        <v>6656</v>
      </c>
      <c r="O110" s="28">
        <v>9.5511422339570658E-3</v>
      </c>
      <c r="P110" s="1">
        <f t="shared" si="19"/>
        <v>130.61801930473999</v>
      </c>
      <c r="Q110" s="1">
        <f t="shared" si="20"/>
        <v>138.01099919738826</v>
      </c>
      <c r="R110" s="1">
        <f t="shared" si="21"/>
        <v>145.82242175196043</v>
      </c>
      <c r="S110" s="1">
        <f t="shared" si="22"/>
        <v>446.00461586569179</v>
      </c>
      <c r="T110" s="1">
        <f t="shared" si="23"/>
        <v>471.2484771236899</v>
      </c>
      <c r="U110" s="1">
        <f t="shared" si="24"/>
        <v>497.92114092889079</v>
      </c>
    </row>
    <row r="111" spans="1:21">
      <c r="A111" s="21" t="s">
        <v>277</v>
      </c>
      <c r="B111" s="21" t="s">
        <v>278</v>
      </c>
      <c r="C111" s="1">
        <v>7938.885921442572</v>
      </c>
      <c r="D111" s="1">
        <f t="shared" si="15"/>
        <v>8388.2268645962213</v>
      </c>
      <c r="E111" s="1">
        <f t="shared" si="16"/>
        <v>8863.0005051323678</v>
      </c>
      <c r="F111" s="1">
        <v>23823.627615725149</v>
      </c>
      <c r="G111" s="1">
        <f t="shared" si="17"/>
        <v>25172.044938775191</v>
      </c>
      <c r="H111" s="1">
        <f t="shared" si="18"/>
        <v>26596.782682309866</v>
      </c>
      <c r="J111" s="25" t="s">
        <v>293</v>
      </c>
      <c r="K111" s="25" t="s">
        <v>294</v>
      </c>
      <c r="L111" s="29" t="s">
        <v>117</v>
      </c>
      <c r="M111" s="29" t="s">
        <v>118</v>
      </c>
      <c r="N111" s="27">
        <v>350448</v>
      </c>
      <c r="O111" s="28">
        <v>1</v>
      </c>
      <c r="P111" s="1">
        <f t="shared" si="19"/>
        <v>7496.0559697827885</v>
      </c>
      <c r="Q111" s="1">
        <f t="shared" si="20"/>
        <v>7920.3327376724937</v>
      </c>
      <c r="R111" s="1">
        <f t="shared" si="21"/>
        <v>8368.6235706247571</v>
      </c>
      <c r="S111" s="1">
        <f t="shared" si="22"/>
        <v>25229.273372328429</v>
      </c>
      <c r="T111" s="1">
        <f t="shared" si="23"/>
        <v>26657.250245202216</v>
      </c>
      <c r="U111" s="1">
        <f t="shared" si="24"/>
        <v>28166.050609080663</v>
      </c>
    </row>
    <row r="112" spans="1:21">
      <c r="A112" s="21" t="s">
        <v>307</v>
      </c>
      <c r="B112" s="21" t="s">
        <v>308</v>
      </c>
      <c r="C112" s="1">
        <v>8384.8417502063112</v>
      </c>
      <c r="D112" s="1">
        <f t="shared" si="15"/>
        <v>8859.423793267988</v>
      </c>
      <c r="E112" s="1">
        <f t="shared" si="16"/>
        <v>9360.8671799669555</v>
      </c>
      <c r="F112" s="1">
        <v>24408.325532270166</v>
      </c>
      <c r="G112" s="1">
        <f t="shared" si="17"/>
        <v>25789.836757396657</v>
      </c>
      <c r="H112" s="1">
        <f t="shared" si="18"/>
        <v>27249.541517865306</v>
      </c>
      <c r="J112" s="25" t="s">
        <v>297</v>
      </c>
      <c r="K112" s="25" t="s">
        <v>298</v>
      </c>
      <c r="L112" s="29" t="s">
        <v>117</v>
      </c>
      <c r="M112" s="29" t="s">
        <v>118</v>
      </c>
      <c r="N112" s="27">
        <v>406733</v>
      </c>
      <c r="O112" s="28">
        <v>1</v>
      </c>
      <c r="P112" s="1">
        <f t="shared" si="19"/>
        <v>8719.2226660708457</v>
      </c>
      <c r="Q112" s="1">
        <f t="shared" si="20"/>
        <v>9212.7306689704546</v>
      </c>
      <c r="R112" s="1">
        <f t="shared" si="21"/>
        <v>9734.1712248341828</v>
      </c>
      <c r="S112" s="1">
        <f t="shared" si="22"/>
        <v>29346.052527256947</v>
      </c>
      <c r="T112" s="1">
        <f t="shared" si="23"/>
        <v>31007.039100299688</v>
      </c>
      <c r="U112" s="1">
        <f t="shared" si="24"/>
        <v>32762.03751337665</v>
      </c>
    </row>
    <row r="113" spans="1:21">
      <c r="A113" s="21" t="s">
        <v>396</v>
      </c>
      <c r="B113" s="21" t="s">
        <v>397</v>
      </c>
      <c r="C113" s="1">
        <v>5480.7568421482383</v>
      </c>
      <c r="D113" s="1">
        <f t="shared" si="15"/>
        <v>5790.9676794138286</v>
      </c>
      <c r="E113" s="1">
        <f t="shared" si="16"/>
        <v>6118.7364500686508</v>
      </c>
      <c r="F113" s="1">
        <v>16244.485272682379</v>
      </c>
      <c r="G113" s="1">
        <f t="shared" si="17"/>
        <v>17163.923139116203</v>
      </c>
      <c r="H113" s="1">
        <f t="shared" si="18"/>
        <v>18135.40118879018</v>
      </c>
      <c r="J113" s="25" t="s">
        <v>398</v>
      </c>
      <c r="K113" s="25" t="s">
        <v>399</v>
      </c>
      <c r="L113" s="29" t="s">
        <v>247</v>
      </c>
      <c r="M113" s="29" t="s">
        <v>248</v>
      </c>
      <c r="N113" s="27">
        <v>640650</v>
      </c>
      <c r="O113" s="28">
        <v>1</v>
      </c>
      <c r="P113" s="1">
        <f t="shared" si="19"/>
        <v>15098.556151338551</v>
      </c>
      <c r="Q113" s="1">
        <f t="shared" si="20"/>
        <v>15953.134429504313</v>
      </c>
      <c r="R113" s="1">
        <f t="shared" si="21"/>
        <v>16856.081838214257</v>
      </c>
      <c r="S113" s="1">
        <f t="shared" si="22"/>
        <v>46963.113772994788</v>
      </c>
      <c r="T113" s="1">
        <f t="shared" si="23"/>
        <v>49621.226012546293</v>
      </c>
      <c r="U113" s="1">
        <f t="shared" si="24"/>
        <v>52429.787404856412</v>
      </c>
    </row>
    <row r="114" spans="1:21">
      <c r="A114" s="21" t="s">
        <v>343</v>
      </c>
      <c r="B114" s="21" t="s">
        <v>344</v>
      </c>
      <c r="C114" s="1">
        <v>6852.2938578346284</v>
      </c>
      <c r="D114" s="1">
        <f t="shared" si="15"/>
        <v>7240.1336901880686</v>
      </c>
      <c r="E114" s="1">
        <f t="shared" si="16"/>
        <v>7649.9252570527133</v>
      </c>
      <c r="F114" s="1">
        <v>22210.640479731945</v>
      </c>
      <c r="G114" s="1">
        <f t="shared" si="17"/>
        <v>23467.762730884773</v>
      </c>
      <c r="H114" s="1">
        <f t="shared" si="18"/>
        <v>24796.03810145285</v>
      </c>
      <c r="J114" s="25" t="s">
        <v>249</v>
      </c>
      <c r="K114" s="25" t="s">
        <v>250</v>
      </c>
      <c r="L114" s="29" t="s">
        <v>201</v>
      </c>
      <c r="M114" s="29" t="s">
        <v>400</v>
      </c>
      <c r="N114" s="27">
        <v>214692</v>
      </c>
      <c r="O114" s="28">
        <v>1</v>
      </c>
      <c r="P114" s="1">
        <f t="shared" si="19"/>
        <v>5313.8721973430247</v>
      </c>
      <c r="Q114" s="1">
        <f t="shared" si="20"/>
        <v>5614.6373637126399</v>
      </c>
      <c r="R114" s="1">
        <f t="shared" si="21"/>
        <v>5932.4258384987752</v>
      </c>
      <c r="S114" s="1">
        <f t="shared" si="22"/>
        <v>16814.564173951785</v>
      </c>
      <c r="T114" s="1">
        <f t="shared" si="23"/>
        <v>17766.268506197455</v>
      </c>
      <c r="U114" s="1">
        <f t="shared" si="24"/>
        <v>18771.83930364823</v>
      </c>
    </row>
    <row r="115" spans="1:21">
      <c r="A115" s="21" t="s">
        <v>401</v>
      </c>
      <c r="B115" s="21" t="s">
        <v>402</v>
      </c>
      <c r="C115" s="1">
        <v>5787.7863431787537</v>
      </c>
      <c r="D115" s="1">
        <f t="shared" si="15"/>
        <v>6115.3750502026714</v>
      </c>
      <c r="E115" s="1">
        <f t="shared" si="16"/>
        <v>6461.5052780441429</v>
      </c>
      <c r="F115" s="1">
        <v>18055.813345413277</v>
      </c>
      <c r="G115" s="1">
        <f t="shared" si="17"/>
        <v>19077.772380763668</v>
      </c>
      <c r="H115" s="1">
        <f t="shared" si="18"/>
        <v>20157.574297514893</v>
      </c>
      <c r="J115" s="25" t="s">
        <v>253</v>
      </c>
      <c r="K115" s="25" t="s">
        <v>254</v>
      </c>
      <c r="L115" s="29" t="s">
        <v>201</v>
      </c>
      <c r="M115" s="29" t="s">
        <v>400</v>
      </c>
      <c r="N115" s="27">
        <v>252872</v>
      </c>
      <c r="O115" s="28">
        <v>1</v>
      </c>
      <c r="P115" s="1">
        <f t="shared" si="19"/>
        <v>6620.644167681904</v>
      </c>
      <c r="Q115" s="1">
        <f t="shared" si="20"/>
        <v>6995.3726275726995</v>
      </c>
      <c r="R115" s="1">
        <f t="shared" si="21"/>
        <v>7391.3107182933145</v>
      </c>
      <c r="S115" s="1">
        <f t="shared" si="22"/>
        <v>20674.042069223706</v>
      </c>
      <c r="T115" s="1">
        <f t="shared" si="23"/>
        <v>21844.192850341766</v>
      </c>
      <c r="U115" s="1">
        <f t="shared" si="24"/>
        <v>23080.574165671111</v>
      </c>
    </row>
    <row r="116" spans="1:21">
      <c r="A116" s="21" t="s">
        <v>311</v>
      </c>
      <c r="B116" s="21" t="s">
        <v>312</v>
      </c>
      <c r="C116" s="1">
        <v>6001.7609703617809</v>
      </c>
      <c r="D116" s="1">
        <f t="shared" si="15"/>
        <v>6341.4606412842577</v>
      </c>
      <c r="E116" s="1">
        <f t="shared" si="16"/>
        <v>6700.3873135809463</v>
      </c>
      <c r="F116" s="1">
        <v>21551.578127883371</v>
      </c>
      <c r="G116" s="1">
        <f t="shared" si="17"/>
        <v>22771.397449921569</v>
      </c>
      <c r="H116" s="1">
        <f t="shared" si="18"/>
        <v>24060.25854558713</v>
      </c>
      <c r="J116" s="25" t="s">
        <v>257</v>
      </c>
      <c r="K116" s="25" t="s">
        <v>258</v>
      </c>
      <c r="L116" s="29" t="s">
        <v>201</v>
      </c>
      <c r="M116" s="29" t="s">
        <v>400</v>
      </c>
      <c r="N116" s="27">
        <v>142296</v>
      </c>
      <c r="O116" s="28">
        <v>1</v>
      </c>
      <c r="P116" s="1">
        <f t="shared" si="19"/>
        <v>4573.8478124130725</v>
      </c>
      <c r="Q116" s="1">
        <f t="shared" si="20"/>
        <v>4832.7275985956521</v>
      </c>
      <c r="R116" s="1">
        <f t="shared" si="21"/>
        <v>5106.2599806761664</v>
      </c>
      <c r="S116" s="1">
        <f t="shared" si="22"/>
        <v>13223.950472931216</v>
      </c>
      <c r="T116" s="1">
        <f t="shared" si="23"/>
        <v>13972.426069699122</v>
      </c>
      <c r="U116" s="1">
        <f t="shared" si="24"/>
        <v>14763.265385244093</v>
      </c>
    </row>
    <row r="117" spans="1:21">
      <c r="A117" s="21" t="s">
        <v>403</v>
      </c>
      <c r="B117" s="21" t="s">
        <v>404</v>
      </c>
      <c r="C117" s="1">
        <v>6213.1692639033927</v>
      </c>
      <c r="D117" s="1">
        <f t="shared" si="15"/>
        <v>6564.8346442403245</v>
      </c>
      <c r="E117" s="1">
        <f t="shared" si="16"/>
        <v>6936.4042851043268</v>
      </c>
      <c r="F117" s="1">
        <v>21644.511001549294</v>
      </c>
      <c r="G117" s="1">
        <f t="shared" si="17"/>
        <v>22869.590324236982</v>
      </c>
      <c r="H117" s="1">
        <f t="shared" si="18"/>
        <v>24164.009136588797</v>
      </c>
      <c r="J117" s="25" t="s">
        <v>360</v>
      </c>
      <c r="K117" s="25" t="s">
        <v>361</v>
      </c>
      <c r="L117" s="26" t="s">
        <v>201</v>
      </c>
      <c r="M117" s="26" t="s">
        <v>400</v>
      </c>
      <c r="N117" s="27">
        <v>1221613</v>
      </c>
      <c r="O117" s="28">
        <v>0.87936058439137177</v>
      </c>
      <c r="P117" s="1">
        <f t="shared" si="19"/>
        <v>24951.067620556634</v>
      </c>
      <c r="Q117" s="1">
        <f t="shared" si="20"/>
        <v>26363.29804788014</v>
      </c>
      <c r="R117" s="1">
        <f t="shared" si="21"/>
        <v>27855.460717390157</v>
      </c>
      <c r="S117" s="1">
        <f t="shared" si="22"/>
        <v>86160.841609428229</v>
      </c>
      <c r="T117" s="1">
        <f t="shared" si="23"/>
        <v>91037.545244521869</v>
      </c>
      <c r="U117" s="1">
        <f t="shared" si="24"/>
        <v>96190.270305361788</v>
      </c>
    </row>
    <row r="118" spans="1:21">
      <c r="A118" s="21" t="s">
        <v>405</v>
      </c>
      <c r="B118" s="21" t="s">
        <v>406</v>
      </c>
      <c r="C118" s="1">
        <v>5963.9174688944677</v>
      </c>
      <c r="D118" s="1">
        <f t="shared" si="15"/>
        <v>6301.4751976338948</v>
      </c>
      <c r="E118" s="1">
        <f t="shared" si="16"/>
        <v>6658.138693819973</v>
      </c>
      <c r="F118" s="1">
        <v>20463.808862901053</v>
      </c>
      <c r="G118" s="1">
        <f t="shared" si="17"/>
        <v>21622.060444541254</v>
      </c>
      <c r="H118" s="1">
        <f t="shared" si="18"/>
        <v>22845.869065702289</v>
      </c>
      <c r="J118" s="25" t="s">
        <v>388</v>
      </c>
      <c r="K118" s="25" t="s">
        <v>389</v>
      </c>
      <c r="L118" s="29" t="s">
        <v>181</v>
      </c>
      <c r="M118" s="29" t="s">
        <v>182</v>
      </c>
      <c r="N118" s="27">
        <v>327753</v>
      </c>
      <c r="O118" s="28">
        <v>1</v>
      </c>
      <c r="P118" s="1">
        <f t="shared" si="19"/>
        <v>8015.0362723962417</v>
      </c>
      <c r="Q118" s="1">
        <f t="shared" si="20"/>
        <v>8468.6873254138682</v>
      </c>
      <c r="R118" s="1">
        <f t="shared" si="21"/>
        <v>8948.0150280322923</v>
      </c>
      <c r="S118" s="1">
        <f t="shared" si="22"/>
        <v>25836.548757162614</v>
      </c>
      <c r="T118" s="1">
        <f t="shared" si="23"/>
        <v>27298.897416818018</v>
      </c>
      <c r="U118" s="1">
        <f t="shared" si="24"/>
        <v>28844.015010609917</v>
      </c>
    </row>
    <row r="119" spans="1:21">
      <c r="A119" s="21" t="s">
        <v>347</v>
      </c>
      <c r="B119" s="21" t="s">
        <v>348</v>
      </c>
      <c r="C119" s="1">
        <v>7673.9865310390105</v>
      </c>
      <c r="D119" s="1">
        <f t="shared" si="15"/>
        <v>8108.3341686958183</v>
      </c>
      <c r="E119" s="1">
        <f t="shared" si="16"/>
        <v>8567.265882644002</v>
      </c>
      <c r="F119" s="1">
        <v>22045.222234751793</v>
      </c>
      <c r="G119" s="1">
        <f t="shared" si="17"/>
        <v>23292.981813238745</v>
      </c>
      <c r="H119" s="1">
        <f t="shared" si="18"/>
        <v>24611.364583868057</v>
      </c>
      <c r="J119" s="25" t="s">
        <v>392</v>
      </c>
      <c r="K119" s="25" t="s">
        <v>393</v>
      </c>
      <c r="L119" s="29" t="s">
        <v>181</v>
      </c>
      <c r="M119" s="29" t="s">
        <v>182</v>
      </c>
      <c r="N119" s="27">
        <v>340341</v>
      </c>
      <c r="O119" s="28">
        <v>1</v>
      </c>
      <c r="P119" s="1">
        <f t="shared" si="19"/>
        <v>8459.8298912116516</v>
      </c>
      <c r="Q119" s="1">
        <f t="shared" si="20"/>
        <v>8938.6562630542303</v>
      </c>
      <c r="R119" s="1">
        <f t="shared" si="21"/>
        <v>9444.5842075430992</v>
      </c>
      <c r="S119" s="1">
        <f t="shared" si="22"/>
        <v>28783.649980415052</v>
      </c>
      <c r="T119" s="1">
        <f t="shared" si="23"/>
        <v>30412.804569306543</v>
      </c>
      <c r="U119" s="1">
        <f t="shared" si="24"/>
        <v>32134.169307929293</v>
      </c>
    </row>
    <row r="120" spans="1:21">
      <c r="A120" s="21" t="s">
        <v>407</v>
      </c>
      <c r="B120" s="21" t="s">
        <v>408</v>
      </c>
      <c r="C120" s="1">
        <v>5172.9632008763647</v>
      </c>
      <c r="D120" s="1">
        <f t="shared" si="15"/>
        <v>5465.7529180459669</v>
      </c>
      <c r="E120" s="1">
        <f t="shared" si="16"/>
        <v>5775.1145332073684</v>
      </c>
      <c r="F120" s="1">
        <v>14844.070839739712</v>
      </c>
      <c r="G120" s="1">
        <f t="shared" si="17"/>
        <v>15684.245249268979</v>
      </c>
      <c r="H120" s="1">
        <f t="shared" si="18"/>
        <v>16571.973530377603</v>
      </c>
      <c r="J120" s="25" t="s">
        <v>396</v>
      </c>
      <c r="K120" s="25" t="s">
        <v>397</v>
      </c>
      <c r="L120" s="29" t="s">
        <v>181</v>
      </c>
      <c r="M120" s="29" t="s">
        <v>182</v>
      </c>
      <c r="N120" s="27">
        <v>183544</v>
      </c>
      <c r="O120" s="28">
        <v>1</v>
      </c>
      <c r="P120" s="1">
        <f t="shared" si="19"/>
        <v>5480.7568421482383</v>
      </c>
      <c r="Q120" s="1">
        <f t="shared" si="20"/>
        <v>5790.9676794138286</v>
      </c>
      <c r="R120" s="1">
        <f t="shared" si="21"/>
        <v>6118.7364500686508</v>
      </c>
      <c r="S120" s="1">
        <f t="shared" si="22"/>
        <v>16244.485272682379</v>
      </c>
      <c r="T120" s="1">
        <f t="shared" si="23"/>
        <v>17163.923139116203</v>
      </c>
      <c r="U120" s="1">
        <f t="shared" si="24"/>
        <v>18135.40118879018</v>
      </c>
    </row>
    <row r="121" spans="1:21">
      <c r="A121" s="21" t="s">
        <v>409</v>
      </c>
      <c r="B121" s="21" t="s">
        <v>410</v>
      </c>
      <c r="C121" s="1">
        <v>3420.6437112159433</v>
      </c>
      <c r="D121" s="1">
        <f t="shared" si="15"/>
        <v>3614.2521452707656</v>
      </c>
      <c r="E121" s="1">
        <f t="shared" si="16"/>
        <v>3818.8188166930909</v>
      </c>
      <c r="F121" s="1">
        <v>13022.504707002519</v>
      </c>
      <c r="G121" s="1">
        <f t="shared" si="17"/>
        <v>13759.578473418862</v>
      </c>
      <c r="H121" s="1">
        <f t="shared" si="18"/>
        <v>14538.37061501437</v>
      </c>
      <c r="J121" s="25" t="s">
        <v>401</v>
      </c>
      <c r="K121" s="25" t="s">
        <v>402</v>
      </c>
      <c r="L121" s="29" t="s">
        <v>181</v>
      </c>
      <c r="M121" s="29" t="s">
        <v>182</v>
      </c>
      <c r="N121" s="27">
        <v>252338</v>
      </c>
      <c r="O121" s="28">
        <v>1</v>
      </c>
      <c r="P121" s="1">
        <f t="shared" si="19"/>
        <v>5787.7863431787537</v>
      </c>
      <c r="Q121" s="1">
        <f t="shared" si="20"/>
        <v>6115.3750502026714</v>
      </c>
      <c r="R121" s="1">
        <f t="shared" si="21"/>
        <v>6461.5052780441429</v>
      </c>
      <c r="S121" s="1">
        <f t="shared" si="22"/>
        <v>18055.813345413277</v>
      </c>
      <c r="T121" s="1">
        <f t="shared" si="23"/>
        <v>19077.772380763668</v>
      </c>
      <c r="U121" s="1">
        <f t="shared" si="24"/>
        <v>20157.574297514893</v>
      </c>
    </row>
    <row r="122" spans="1:21">
      <c r="A122" s="21" t="s">
        <v>281</v>
      </c>
      <c r="B122" s="21" t="s">
        <v>282</v>
      </c>
      <c r="C122" s="1">
        <v>9004.979315091814</v>
      </c>
      <c r="D122" s="1">
        <f t="shared" si="15"/>
        <v>9514.6611443260099</v>
      </c>
      <c r="E122" s="1">
        <f t="shared" si="16"/>
        <v>10053.190965094862</v>
      </c>
      <c r="F122" s="1">
        <v>28654.962322032741</v>
      </c>
      <c r="G122" s="1">
        <f t="shared" si="17"/>
        <v>30276.833189459794</v>
      </c>
      <c r="H122" s="1">
        <f t="shared" si="18"/>
        <v>31990.501947983219</v>
      </c>
      <c r="J122" s="25" t="s">
        <v>403</v>
      </c>
      <c r="K122" s="25" t="s">
        <v>404</v>
      </c>
      <c r="L122" s="26" t="s">
        <v>181</v>
      </c>
      <c r="M122" s="26" t="s">
        <v>182</v>
      </c>
      <c r="N122" s="27">
        <v>309014</v>
      </c>
      <c r="O122" s="28">
        <v>1</v>
      </c>
      <c r="P122" s="1">
        <f t="shared" si="19"/>
        <v>6213.1692639033927</v>
      </c>
      <c r="Q122" s="1">
        <f t="shared" si="20"/>
        <v>6564.8346442403245</v>
      </c>
      <c r="R122" s="1">
        <f t="shared" si="21"/>
        <v>6936.4042851043268</v>
      </c>
      <c r="S122" s="1">
        <f t="shared" si="22"/>
        <v>21644.511001549294</v>
      </c>
      <c r="T122" s="1">
        <f t="shared" si="23"/>
        <v>22869.590324236982</v>
      </c>
      <c r="U122" s="1">
        <f t="shared" si="24"/>
        <v>24164.009136588797</v>
      </c>
    </row>
    <row r="123" spans="1:21">
      <c r="A123" s="21" t="s">
        <v>283</v>
      </c>
      <c r="B123" s="21" t="s">
        <v>284</v>
      </c>
      <c r="C123" s="1">
        <v>8163.3089184584323</v>
      </c>
      <c r="D123" s="1">
        <f t="shared" si="15"/>
        <v>8625.3522032431792</v>
      </c>
      <c r="E123" s="1">
        <f t="shared" si="16"/>
        <v>9113.5471379467435</v>
      </c>
      <c r="F123" s="1">
        <v>25971.816971612876</v>
      </c>
      <c r="G123" s="1">
        <f t="shared" si="17"/>
        <v>27441.821812206163</v>
      </c>
      <c r="H123" s="1">
        <f t="shared" si="18"/>
        <v>28995.028926777031</v>
      </c>
      <c r="J123" s="25" t="s">
        <v>405</v>
      </c>
      <c r="K123" s="25" t="s">
        <v>406</v>
      </c>
      <c r="L123" s="29" t="s">
        <v>181</v>
      </c>
      <c r="M123" s="29" t="s">
        <v>182</v>
      </c>
      <c r="N123" s="27">
        <v>271767</v>
      </c>
      <c r="O123" s="28">
        <v>1</v>
      </c>
      <c r="P123" s="1">
        <f t="shared" si="19"/>
        <v>5963.9174688944677</v>
      </c>
      <c r="Q123" s="1">
        <f t="shared" si="20"/>
        <v>6301.4751976338948</v>
      </c>
      <c r="R123" s="1">
        <f t="shared" si="21"/>
        <v>6658.138693819973</v>
      </c>
      <c r="S123" s="1">
        <f t="shared" si="22"/>
        <v>20463.808862901053</v>
      </c>
      <c r="T123" s="1">
        <f t="shared" si="23"/>
        <v>21622.060444541254</v>
      </c>
      <c r="U123" s="1">
        <f t="shared" si="24"/>
        <v>22845.869065702289</v>
      </c>
    </row>
    <row r="124" spans="1:21">
      <c r="A124" s="21" t="s">
        <v>411</v>
      </c>
      <c r="B124" s="21" t="s">
        <v>412</v>
      </c>
      <c r="C124" s="1">
        <v>4463.4109880167707</v>
      </c>
      <c r="D124" s="1">
        <f t="shared" si="15"/>
        <v>4716.0400499385196</v>
      </c>
      <c r="E124" s="1">
        <f t="shared" si="16"/>
        <v>4982.9679167650402</v>
      </c>
      <c r="F124" s="1">
        <v>15057.573060196048</v>
      </c>
      <c r="G124" s="1">
        <f t="shared" si="17"/>
        <v>15909.831695403143</v>
      </c>
      <c r="H124" s="1">
        <f t="shared" si="18"/>
        <v>16810.328169362961</v>
      </c>
      <c r="J124" s="25" t="s">
        <v>407</v>
      </c>
      <c r="K124" s="25" t="s">
        <v>408</v>
      </c>
      <c r="L124" s="29" t="s">
        <v>181</v>
      </c>
      <c r="M124" s="29" t="s">
        <v>182</v>
      </c>
      <c r="N124" s="27">
        <v>156864</v>
      </c>
      <c r="O124" s="28">
        <v>1</v>
      </c>
      <c r="P124" s="1">
        <f t="shared" si="19"/>
        <v>5172.9632008763647</v>
      </c>
      <c r="Q124" s="1">
        <f t="shared" si="20"/>
        <v>5465.7529180459669</v>
      </c>
      <c r="R124" s="1">
        <f t="shared" si="21"/>
        <v>5775.1145332073684</v>
      </c>
      <c r="S124" s="1">
        <f t="shared" si="22"/>
        <v>14844.070839739712</v>
      </c>
      <c r="T124" s="1">
        <f t="shared" si="23"/>
        <v>15684.245249268979</v>
      </c>
      <c r="U124" s="1">
        <f t="shared" si="24"/>
        <v>16571.973530377603</v>
      </c>
    </row>
    <row r="125" spans="1:21">
      <c r="A125" s="21" t="s">
        <v>315</v>
      </c>
      <c r="B125" s="21" t="s">
        <v>316</v>
      </c>
      <c r="C125" s="1">
        <v>8763.2614052765803</v>
      </c>
      <c r="D125" s="1">
        <f t="shared" si="15"/>
        <v>9259.2620008152353</v>
      </c>
      <c r="E125" s="1">
        <f t="shared" si="16"/>
        <v>9783.3362300613771</v>
      </c>
      <c r="F125" s="1">
        <v>27270.719118154855</v>
      </c>
      <c r="G125" s="1">
        <f t="shared" si="17"/>
        <v>28814.24182024242</v>
      </c>
      <c r="H125" s="1">
        <f t="shared" si="18"/>
        <v>30445.127907268139</v>
      </c>
      <c r="J125" s="25" t="s">
        <v>413</v>
      </c>
      <c r="K125" s="25" t="s">
        <v>414</v>
      </c>
      <c r="L125" s="29" t="s">
        <v>181</v>
      </c>
      <c r="M125" s="29" t="s">
        <v>182</v>
      </c>
      <c r="N125" s="27">
        <v>269848</v>
      </c>
      <c r="O125" s="28">
        <v>1</v>
      </c>
      <c r="P125" s="1">
        <f t="shared" si="19"/>
        <v>7896.4102197516868</v>
      </c>
      <c r="Q125" s="1">
        <f t="shared" si="20"/>
        <v>8343.3470381896313</v>
      </c>
      <c r="R125" s="1">
        <f t="shared" si="21"/>
        <v>8815.5804805511652</v>
      </c>
      <c r="S125" s="1">
        <f t="shared" si="22"/>
        <v>23308.179869901767</v>
      </c>
      <c r="T125" s="1">
        <f t="shared" si="23"/>
        <v>24627.422850538205</v>
      </c>
      <c r="U125" s="1">
        <f t="shared" si="24"/>
        <v>26021.334983878667</v>
      </c>
    </row>
    <row r="126" spans="1:21">
      <c r="A126" s="21" t="s">
        <v>319</v>
      </c>
      <c r="B126" s="21" t="s">
        <v>320</v>
      </c>
      <c r="C126" s="1">
        <v>6659.973710724119</v>
      </c>
      <c r="D126" s="1">
        <f t="shared" si="15"/>
        <v>7036.9282227511039</v>
      </c>
      <c r="E126" s="1">
        <f t="shared" si="16"/>
        <v>7435.2183601588167</v>
      </c>
      <c r="F126" s="1">
        <v>21652.187101931791</v>
      </c>
      <c r="G126" s="1">
        <f t="shared" si="17"/>
        <v>22877.700891901131</v>
      </c>
      <c r="H126" s="1">
        <f t="shared" si="18"/>
        <v>24172.578762382735</v>
      </c>
      <c r="J126" s="25" t="s">
        <v>415</v>
      </c>
      <c r="K126" s="25" t="s">
        <v>416</v>
      </c>
      <c r="L126" s="29" t="s">
        <v>251</v>
      </c>
      <c r="M126" s="29" t="s">
        <v>252</v>
      </c>
      <c r="N126" s="27">
        <v>563851</v>
      </c>
      <c r="O126" s="28">
        <v>1</v>
      </c>
      <c r="P126" s="1">
        <f t="shared" si="19"/>
        <v>14905.095553717068</v>
      </c>
      <c r="Q126" s="1">
        <f t="shared" si="20"/>
        <v>15748.723962057455</v>
      </c>
      <c r="R126" s="1">
        <f t="shared" si="21"/>
        <v>16640.101738309906</v>
      </c>
      <c r="S126" s="1">
        <f t="shared" si="22"/>
        <v>45631.80099676898</v>
      </c>
      <c r="T126" s="1">
        <f t="shared" si="23"/>
        <v>48214.560933186105</v>
      </c>
      <c r="U126" s="1">
        <f t="shared" si="24"/>
        <v>50943.505082004434</v>
      </c>
    </row>
    <row r="127" spans="1:21">
      <c r="A127" s="21" t="s">
        <v>417</v>
      </c>
      <c r="B127" s="21" t="s">
        <v>418</v>
      </c>
      <c r="C127" s="1">
        <v>3943.80330369489</v>
      </c>
      <c r="D127" s="1">
        <f t="shared" si="15"/>
        <v>4167.022570684021</v>
      </c>
      <c r="E127" s="1">
        <f t="shared" si="16"/>
        <v>4402.8760481847366</v>
      </c>
      <c r="F127" s="1">
        <v>13856.117101638396</v>
      </c>
      <c r="G127" s="1">
        <f t="shared" si="17"/>
        <v>14640.37332959113</v>
      </c>
      <c r="H127" s="1">
        <f t="shared" si="18"/>
        <v>15469.018460045987</v>
      </c>
      <c r="J127" s="25" t="s">
        <v>139</v>
      </c>
      <c r="K127" s="25" t="s">
        <v>140</v>
      </c>
      <c r="L127" s="29" t="s">
        <v>123</v>
      </c>
      <c r="M127" s="29" t="s">
        <v>124</v>
      </c>
      <c r="N127" s="27">
        <v>337098</v>
      </c>
      <c r="O127" s="28">
        <v>1</v>
      </c>
      <c r="P127" s="1">
        <f t="shared" si="19"/>
        <v>9250.3259310783233</v>
      </c>
      <c r="Q127" s="1">
        <f t="shared" si="20"/>
        <v>9773.8943787773569</v>
      </c>
      <c r="R127" s="1">
        <f t="shared" si="21"/>
        <v>10327.096800616155</v>
      </c>
      <c r="S127" s="1">
        <f t="shared" si="22"/>
        <v>27531.483340206894</v>
      </c>
      <c r="T127" s="1">
        <f t="shared" si="23"/>
        <v>29089.765297262606</v>
      </c>
      <c r="U127" s="1">
        <f t="shared" si="24"/>
        <v>30736.246013087668</v>
      </c>
    </row>
    <row r="128" spans="1:21">
      <c r="A128" s="21" t="s">
        <v>285</v>
      </c>
      <c r="B128" s="21" t="s">
        <v>286</v>
      </c>
      <c r="C128" s="1">
        <v>9373.3819491757076</v>
      </c>
      <c r="D128" s="1">
        <f t="shared" si="15"/>
        <v>9903.9153674990521</v>
      </c>
      <c r="E128" s="1">
        <f t="shared" si="16"/>
        <v>10464.476977299499</v>
      </c>
      <c r="F128" s="1">
        <v>26590.913652785664</v>
      </c>
      <c r="G128" s="1">
        <f t="shared" si="17"/>
        <v>28095.959365533334</v>
      </c>
      <c r="H128" s="1">
        <f t="shared" si="18"/>
        <v>29686.190665622518</v>
      </c>
      <c r="J128" s="25" t="s">
        <v>419</v>
      </c>
      <c r="K128" s="25" t="s">
        <v>420</v>
      </c>
      <c r="L128" s="29" t="s">
        <v>123</v>
      </c>
      <c r="M128" s="29" t="s">
        <v>124</v>
      </c>
      <c r="N128" s="27">
        <v>833377</v>
      </c>
      <c r="O128" s="28">
        <v>1</v>
      </c>
      <c r="P128" s="1">
        <f t="shared" si="19"/>
        <v>21049.010928342563</v>
      </c>
      <c r="Q128" s="1">
        <f t="shared" si="20"/>
        <v>22240.384946886752</v>
      </c>
      <c r="R128" s="1">
        <f t="shared" si="21"/>
        <v>23499.190734880543</v>
      </c>
      <c r="S128" s="1">
        <f t="shared" si="22"/>
        <v>64842.695822066795</v>
      </c>
      <c r="T128" s="1">
        <f t="shared" si="23"/>
        <v>68512.79240559577</v>
      </c>
      <c r="U128" s="1">
        <f t="shared" si="24"/>
        <v>72390.61645575249</v>
      </c>
    </row>
    <row r="129" spans="1:21">
      <c r="A129" s="21" t="s">
        <v>421</v>
      </c>
      <c r="B129" s="21" t="s">
        <v>422</v>
      </c>
      <c r="C129" s="1">
        <v>4399.9873479840735</v>
      </c>
      <c r="D129" s="1">
        <f t="shared" si="15"/>
        <v>4649.0266318799722</v>
      </c>
      <c r="E129" s="1">
        <f t="shared" si="16"/>
        <v>4912.1615392443782</v>
      </c>
      <c r="F129" s="1">
        <v>14833.067617816652</v>
      </c>
      <c r="G129" s="1">
        <f t="shared" si="17"/>
        <v>15672.619244985075</v>
      </c>
      <c r="H129" s="1">
        <f t="shared" si="18"/>
        <v>16559.68949425123</v>
      </c>
      <c r="J129" s="25" t="s">
        <v>271</v>
      </c>
      <c r="K129" s="25" t="s">
        <v>272</v>
      </c>
      <c r="L129" s="29" t="s">
        <v>235</v>
      </c>
      <c r="M129" s="29" t="s">
        <v>423</v>
      </c>
      <c r="N129" s="27">
        <v>573299</v>
      </c>
      <c r="O129" s="28">
        <v>1</v>
      </c>
      <c r="P129" s="1">
        <f t="shared" si="19"/>
        <v>16670.484785428587</v>
      </c>
      <c r="Q129" s="1">
        <f t="shared" si="20"/>
        <v>17614.034224283845</v>
      </c>
      <c r="R129" s="1">
        <f t="shared" si="21"/>
        <v>18610.988561378312</v>
      </c>
      <c r="S129" s="1">
        <f t="shared" si="22"/>
        <v>48565.851028589692</v>
      </c>
      <c r="T129" s="1">
        <f t="shared" si="23"/>
        <v>51314.678196807865</v>
      </c>
      <c r="U129" s="1">
        <f t="shared" si="24"/>
        <v>54219.088982747191</v>
      </c>
    </row>
    <row r="130" spans="1:21">
      <c r="A130" s="21" t="s">
        <v>323</v>
      </c>
      <c r="B130" s="21" t="s">
        <v>324</v>
      </c>
      <c r="C130" s="1">
        <v>8742.6820974029579</v>
      </c>
      <c r="D130" s="1">
        <f t="shared" si="15"/>
        <v>9237.5179041159645</v>
      </c>
      <c r="E130" s="1">
        <f t="shared" si="16"/>
        <v>9760.3614174889281</v>
      </c>
      <c r="F130" s="1">
        <v>24455.046577458059</v>
      </c>
      <c r="G130" s="1">
        <f t="shared" si="17"/>
        <v>25839.202213742185</v>
      </c>
      <c r="H130" s="1">
        <f t="shared" si="18"/>
        <v>27301.701059039991</v>
      </c>
      <c r="J130" s="25" t="s">
        <v>275</v>
      </c>
      <c r="K130" s="25" t="s">
        <v>276</v>
      </c>
      <c r="L130" s="26" t="s">
        <v>235</v>
      </c>
      <c r="M130" s="26" t="s">
        <v>423</v>
      </c>
      <c r="N130" s="27">
        <v>2226</v>
      </c>
      <c r="O130" s="28">
        <v>1</v>
      </c>
      <c r="P130" s="1">
        <f t="shared" si="19"/>
        <v>75.559006244277072</v>
      </c>
      <c r="Q130" s="1">
        <f t="shared" si="20"/>
        <v>79.835645997703153</v>
      </c>
      <c r="R130" s="1">
        <f t="shared" si="21"/>
        <v>84.354343561173152</v>
      </c>
      <c r="S130" s="1">
        <f t="shared" si="22"/>
        <v>200.09909473925106</v>
      </c>
      <c r="T130" s="1">
        <f t="shared" si="23"/>
        <v>211.42470350149267</v>
      </c>
      <c r="U130" s="1">
        <f t="shared" si="24"/>
        <v>223.39134171967714</v>
      </c>
    </row>
    <row r="131" spans="1:21">
      <c r="A131" s="21" t="s">
        <v>327</v>
      </c>
      <c r="B131" s="21" t="s">
        <v>328</v>
      </c>
      <c r="C131" s="1">
        <v>6497.1452810359278</v>
      </c>
      <c r="D131" s="1">
        <f t="shared" si="15"/>
        <v>6864.8837039425616</v>
      </c>
      <c r="E131" s="1">
        <f t="shared" si="16"/>
        <v>7253.4361215857107</v>
      </c>
      <c r="F131" s="1">
        <v>21521.219441702233</v>
      </c>
      <c r="G131" s="1">
        <f t="shared" si="17"/>
        <v>22739.32046210258</v>
      </c>
      <c r="H131" s="1">
        <f t="shared" si="18"/>
        <v>24026.366000257585</v>
      </c>
      <c r="J131" s="25" t="s">
        <v>215</v>
      </c>
      <c r="K131" s="25" t="s">
        <v>216</v>
      </c>
      <c r="L131" s="29" t="s">
        <v>195</v>
      </c>
      <c r="M131" s="29" t="s">
        <v>196</v>
      </c>
      <c r="N131" s="27">
        <v>158465</v>
      </c>
      <c r="O131" s="28">
        <v>1</v>
      </c>
      <c r="P131" s="1">
        <f t="shared" si="19"/>
        <v>2989.2795051514991</v>
      </c>
      <c r="Q131" s="1">
        <f t="shared" si="20"/>
        <v>3158.4727251430741</v>
      </c>
      <c r="R131" s="1">
        <f t="shared" si="21"/>
        <v>3337.2422813861722</v>
      </c>
      <c r="S131" s="1">
        <f t="shared" si="22"/>
        <v>11157.227267641541</v>
      </c>
      <c r="T131" s="1">
        <f t="shared" si="23"/>
        <v>11788.726330990052</v>
      </c>
      <c r="U131" s="1">
        <f t="shared" si="24"/>
        <v>12455.968241324088</v>
      </c>
    </row>
    <row r="132" spans="1:21">
      <c r="A132" s="21" t="s">
        <v>424</v>
      </c>
      <c r="B132" s="21" t="s">
        <v>425</v>
      </c>
      <c r="C132" s="1">
        <v>7743.017706075706</v>
      </c>
      <c r="D132" s="1">
        <f t="shared" si="15"/>
        <v>8181.2725082395909</v>
      </c>
      <c r="E132" s="1">
        <f t="shared" si="16"/>
        <v>8644.3325322059518</v>
      </c>
      <c r="F132" s="1">
        <v>25538.378448864081</v>
      </c>
      <c r="G132" s="1">
        <f t="shared" si="17"/>
        <v>26983.850669069787</v>
      </c>
      <c r="H132" s="1">
        <f t="shared" si="18"/>
        <v>28511.136616939137</v>
      </c>
      <c r="J132" s="25" t="s">
        <v>221</v>
      </c>
      <c r="K132" s="25" t="s">
        <v>222</v>
      </c>
      <c r="L132" s="29" t="s">
        <v>195</v>
      </c>
      <c r="M132" s="29" t="s">
        <v>196</v>
      </c>
      <c r="N132" s="27">
        <v>160337</v>
      </c>
      <c r="O132" s="28">
        <v>1</v>
      </c>
      <c r="P132" s="1">
        <f t="shared" si="19"/>
        <v>3398.7012385901535</v>
      </c>
      <c r="Q132" s="1">
        <f t="shared" si="20"/>
        <v>3591.067728694356</v>
      </c>
      <c r="R132" s="1">
        <f t="shared" si="21"/>
        <v>3794.3221621384564</v>
      </c>
      <c r="S132" s="1">
        <f t="shared" si="22"/>
        <v>11781.75697858242</v>
      </c>
      <c r="T132" s="1">
        <f t="shared" si="23"/>
        <v>12448.604423570185</v>
      </c>
      <c r="U132" s="1">
        <f t="shared" si="24"/>
        <v>13153.195433944256</v>
      </c>
    </row>
    <row r="133" spans="1:21">
      <c r="A133" s="21" t="s">
        <v>413</v>
      </c>
      <c r="B133" s="21" t="s">
        <v>414</v>
      </c>
      <c r="C133" s="1">
        <v>7896.4102197516868</v>
      </c>
      <c r="D133" s="1">
        <f t="shared" si="15"/>
        <v>8343.3470381896313</v>
      </c>
      <c r="E133" s="1">
        <f t="shared" si="16"/>
        <v>8815.5804805511652</v>
      </c>
      <c r="F133" s="1">
        <v>23308.179869901767</v>
      </c>
      <c r="G133" s="1">
        <f t="shared" si="17"/>
        <v>24627.422850538205</v>
      </c>
      <c r="H133" s="1">
        <f t="shared" si="18"/>
        <v>26021.334983878667</v>
      </c>
      <c r="J133" s="25" t="s">
        <v>237</v>
      </c>
      <c r="K133" s="25" t="s">
        <v>238</v>
      </c>
      <c r="L133" s="29" t="s">
        <v>195</v>
      </c>
      <c r="M133" s="29" t="s">
        <v>196</v>
      </c>
      <c r="N133" s="27">
        <v>173945</v>
      </c>
      <c r="O133" s="28">
        <v>1</v>
      </c>
      <c r="P133" s="1">
        <f t="shared" si="19"/>
        <v>2396.621549716097</v>
      </c>
      <c r="Q133" s="1">
        <f t="shared" si="20"/>
        <v>2532.2703294300281</v>
      </c>
      <c r="R133" s="1">
        <f t="shared" si="21"/>
        <v>2675.5968300757677</v>
      </c>
      <c r="S133" s="1">
        <f t="shared" si="22"/>
        <v>9675.956451782833</v>
      </c>
      <c r="T133" s="1">
        <f t="shared" si="23"/>
        <v>10223.615586953742</v>
      </c>
      <c r="U133" s="1">
        <f t="shared" si="24"/>
        <v>10802.272229175323</v>
      </c>
    </row>
    <row r="134" spans="1:21">
      <c r="A134" s="4" t="s">
        <v>149</v>
      </c>
      <c r="B134" s="21" t="s">
        <v>150</v>
      </c>
      <c r="C134" s="1">
        <v>9974.1702543818028</v>
      </c>
      <c r="D134" s="1">
        <f t="shared" si="15"/>
        <v>10538.708290779812</v>
      </c>
      <c r="E134" s="1">
        <f t="shared" si="16"/>
        <v>11135.199180037949</v>
      </c>
      <c r="F134" s="1">
        <v>35433.967830891597</v>
      </c>
      <c r="G134" s="1">
        <f t="shared" si="17"/>
        <v>37439.53041012006</v>
      </c>
      <c r="H134" s="1">
        <f t="shared" si="18"/>
        <v>39558.607831332854</v>
      </c>
      <c r="J134" s="25" t="s">
        <v>149</v>
      </c>
      <c r="K134" s="25" t="s">
        <v>150</v>
      </c>
      <c r="L134" s="29" t="s">
        <v>195</v>
      </c>
      <c r="M134" s="29" t="s">
        <v>196</v>
      </c>
      <c r="N134" s="27">
        <v>540476</v>
      </c>
      <c r="O134" s="28">
        <v>0.98796475706503861</v>
      </c>
      <c r="P134" s="1">
        <f t="shared" si="19"/>
        <v>9854.1286922956515</v>
      </c>
      <c r="Q134" s="1">
        <f t="shared" si="20"/>
        <v>10411.872376279585</v>
      </c>
      <c r="R134" s="1">
        <f t="shared" si="21"/>
        <v>11001.184352777009</v>
      </c>
      <c r="S134" s="1">
        <f t="shared" si="22"/>
        <v>35007.511419897208</v>
      </c>
      <c r="T134" s="1">
        <f t="shared" si="23"/>
        <v>36988.936566263394</v>
      </c>
      <c r="U134" s="1">
        <f t="shared" si="24"/>
        <v>39082.510375913895</v>
      </c>
    </row>
    <row r="135" spans="1:21">
      <c r="A135" s="21" t="s">
        <v>426</v>
      </c>
      <c r="B135" s="21" t="s">
        <v>427</v>
      </c>
      <c r="C135" s="1">
        <v>13869.610008629952</v>
      </c>
      <c r="D135" s="1">
        <f t="shared" si="15"/>
        <v>14654.629935118408</v>
      </c>
      <c r="E135" s="1">
        <f t="shared" si="16"/>
        <v>15484.081989446109</v>
      </c>
      <c r="F135" s="1">
        <v>45441.112382206949</v>
      </c>
      <c r="G135" s="1">
        <f t="shared" si="17"/>
        <v>48013.079343039863</v>
      </c>
      <c r="H135" s="1">
        <f t="shared" si="18"/>
        <v>50730.619633855917</v>
      </c>
      <c r="J135" s="25" t="s">
        <v>394</v>
      </c>
      <c r="K135" s="25" t="s">
        <v>395</v>
      </c>
      <c r="L135" s="29" t="s">
        <v>195</v>
      </c>
      <c r="M135" s="29" t="s">
        <v>196</v>
      </c>
      <c r="N135" s="27">
        <v>690224</v>
      </c>
      <c r="O135" s="28">
        <v>0.99044885776604297</v>
      </c>
      <c r="P135" s="1">
        <f t="shared" si="19"/>
        <v>13545.025804776869</v>
      </c>
      <c r="Q135" s="1">
        <f t="shared" si="20"/>
        <v>14311.674265327241</v>
      </c>
      <c r="R135" s="1">
        <f t="shared" si="21"/>
        <v>15121.715028744762</v>
      </c>
      <c r="S135" s="1">
        <f t="shared" si="22"/>
        <v>46250.464239976151</v>
      </c>
      <c r="T135" s="1">
        <f t="shared" si="23"/>
        <v>48868.240515958802</v>
      </c>
      <c r="U135" s="1">
        <f t="shared" si="24"/>
        <v>51634.182929162067</v>
      </c>
    </row>
    <row r="136" spans="1:21">
      <c r="A136" s="21" t="s">
        <v>233</v>
      </c>
      <c r="B136" s="21" t="s">
        <v>234</v>
      </c>
      <c r="C136" s="1">
        <v>21647.202180701559</v>
      </c>
      <c r="D136" s="1">
        <f t="shared" ref="D136:D159" si="25">C136*(1+$D$3)</f>
        <v>22872.433824129268</v>
      </c>
      <c r="E136" s="1">
        <f t="shared" ref="E136:E159" si="26">D136*(1+$E$3)</f>
        <v>24167.013578574984</v>
      </c>
      <c r="F136" s="1">
        <v>66394.506270343976</v>
      </c>
      <c r="G136" s="1">
        <f t="shared" ref="G136:G159" si="27">F136*(1+$D$3)</f>
        <v>70152.435325245446</v>
      </c>
      <c r="H136" s="1">
        <f t="shared" ref="H136:H159" si="28">G136*(1+$E$3)</f>
        <v>74123.063164654333</v>
      </c>
      <c r="J136" s="25" t="s">
        <v>370</v>
      </c>
      <c r="K136" s="25" t="s">
        <v>371</v>
      </c>
      <c r="L136" s="26" t="s">
        <v>143</v>
      </c>
      <c r="M136" s="26" t="s">
        <v>144</v>
      </c>
      <c r="N136" s="27">
        <v>322363</v>
      </c>
      <c r="O136" s="28">
        <v>1</v>
      </c>
      <c r="P136" s="1">
        <f t="shared" ref="P136:P171" si="29">IFERROR(INDEX($C$7:$C$159,MATCH($J136,$A$7:$A$159,0),1),0)*$O136</f>
        <v>9319.5107021434324</v>
      </c>
      <c r="Q136" s="1">
        <f t="shared" ref="Q136:Q171" si="30">IFERROR(INDEX($D$7:$D$159,MATCH($J136,$A$7:$A$159,0),1),0)*$O136</f>
        <v>9846.9950078847505</v>
      </c>
      <c r="R136" s="1">
        <f t="shared" ref="R136:R171" si="31">IFERROR(INDEX($E$7:$E$159,MATCH($J136,$A$7:$A$159,0),1),0)*$O136</f>
        <v>10404.334925331028</v>
      </c>
      <c r="S136" s="1">
        <f t="shared" ref="S136:S171" si="32">IFERROR(INDEX($F$7:$F$159,MATCH($J136,$A$7:$A$159,0),1),0)*$O136</f>
        <v>26901.524195028451</v>
      </c>
      <c r="T136" s="1">
        <f t="shared" ref="T136:T171" si="33">IFERROR(INDEX($G$7:$G$159,MATCH($J136,$A$7:$A$159,0),1),0)*$O136</f>
        <v>28424.15046446706</v>
      </c>
      <c r="U136" s="1">
        <f t="shared" ref="U136:U171" si="34">IFERROR(INDEX($H$7:$H$159,MATCH($J136,$A$7:$A$159,0),1),0)*$O136</f>
        <v>30032.957380755895</v>
      </c>
    </row>
    <row r="137" spans="1:21">
      <c r="A137" s="21" t="s">
        <v>255</v>
      </c>
      <c r="B137" s="21" t="s">
        <v>256</v>
      </c>
      <c r="C137" s="1">
        <v>21338.225850010906</v>
      </c>
      <c r="D137" s="1">
        <f t="shared" si="25"/>
        <v>22545.969433121521</v>
      </c>
      <c r="E137" s="1">
        <f t="shared" si="26"/>
        <v>23822.071303036199</v>
      </c>
      <c r="F137" s="1">
        <v>64585.554937643945</v>
      </c>
      <c r="G137" s="1">
        <f t="shared" si="27"/>
        <v>68241.097347114584</v>
      </c>
      <c r="H137" s="1">
        <f t="shared" si="28"/>
        <v>72103.54345696127</v>
      </c>
      <c r="J137" s="25" t="s">
        <v>372</v>
      </c>
      <c r="K137" s="25" t="s">
        <v>373</v>
      </c>
      <c r="L137" s="29" t="s">
        <v>143</v>
      </c>
      <c r="M137" s="29" t="s">
        <v>144</v>
      </c>
      <c r="N137" s="27">
        <v>329042</v>
      </c>
      <c r="O137" s="28">
        <v>1</v>
      </c>
      <c r="P137" s="1">
        <f t="shared" si="29"/>
        <v>11028.148761289922</v>
      </c>
      <c r="Q137" s="1">
        <f t="shared" si="30"/>
        <v>11652.341981178932</v>
      </c>
      <c r="R137" s="1">
        <f t="shared" si="31"/>
        <v>12311.864537313659</v>
      </c>
      <c r="S137" s="1">
        <f t="shared" si="32"/>
        <v>29976.220318397845</v>
      </c>
      <c r="T137" s="1">
        <f t="shared" si="33"/>
        <v>31672.874388419164</v>
      </c>
      <c r="U137" s="1">
        <f t="shared" si="34"/>
        <v>33465.559078803686</v>
      </c>
    </row>
    <row r="138" spans="1:21">
      <c r="A138" s="21" t="s">
        <v>364</v>
      </c>
      <c r="B138" s="21" t="s">
        <v>365</v>
      </c>
      <c r="C138" s="1">
        <v>15430.765161293675</v>
      </c>
      <c r="D138" s="1">
        <f t="shared" si="25"/>
        <v>16304.146469422896</v>
      </c>
      <c r="E138" s="1">
        <f t="shared" si="26"/>
        <v>17226.961159592232</v>
      </c>
      <c r="F138" s="1">
        <v>46960.480084253526</v>
      </c>
      <c r="G138" s="1">
        <f t="shared" si="27"/>
        <v>49618.443257022278</v>
      </c>
      <c r="H138" s="1">
        <f t="shared" si="28"/>
        <v>52426.847145369735</v>
      </c>
      <c r="J138" s="25" t="s">
        <v>374</v>
      </c>
      <c r="K138" s="25" t="s">
        <v>375</v>
      </c>
      <c r="L138" s="26" t="s">
        <v>143</v>
      </c>
      <c r="M138" s="26" t="s">
        <v>144</v>
      </c>
      <c r="N138" s="27">
        <v>286716</v>
      </c>
      <c r="O138" s="28">
        <v>1</v>
      </c>
      <c r="P138" s="1">
        <f t="shared" si="29"/>
        <v>8544.9092912837659</v>
      </c>
      <c r="Q138" s="1">
        <f t="shared" si="30"/>
        <v>9028.5511571704264</v>
      </c>
      <c r="R138" s="1">
        <f t="shared" si="31"/>
        <v>9539.5671526662718</v>
      </c>
      <c r="S138" s="1">
        <f t="shared" si="32"/>
        <v>24588.327603852475</v>
      </c>
      <c r="T138" s="1">
        <f t="shared" si="33"/>
        <v>25980.026946230526</v>
      </c>
      <c r="U138" s="1">
        <f t="shared" si="34"/>
        <v>27450.496471387174</v>
      </c>
    </row>
    <row r="139" spans="1:21">
      <c r="A139" s="21" t="s">
        <v>121</v>
      </c>
      <c r="B139" s="21" t="s">
        <v>122</v>
      </c>
      <c r="C139" s="1">
        <v>35326.628306982864</v>
      </c>
      <c r="D139" s="1">
        <f t="shared" si="25"/>
        <v>37326.115469158096</v>
      </c>
      <c r="E139" s="1">
        <f t="shared" si="26"/>
        <v>39438.773604712442</v>
      </c>
      <c r="F139" s="1">
        <v>114487.95159203871</v>
      </c>
      <c r="G139" s="1">
        <f t="shared" si="27"/>
        <v>120967.96965214809</v>
      </c>
      <c r="H139" s="1">
        <f t="shared" si="28"/>
        <v>127814.75673445968</v>
      </c>
      <c r="J139" s="25" t="s">
        <v>376</v>
      </c>
      <c r="K139" s="25" t="s">
        <v>377</v>
      </c>
      <c r="L139" s="29" t="s">
        <v>143</v>
      </c>
      <c r="M139" s="29" t="s">
        <v>144</v>
      </c>
      <c r="N139" s="27">
        <v>264407</v>
      </c>
      <c r="O139" s="28">
        <v>1</v>
      </c>
      <c r="P139" s="1">
        <f t="shared" si="29"/>
        <v>8214.6048720809722</v>
      </c>
      <c r="Q139" s="1">
        <f t="shared" si="30"/>
        <v>8679.5515078407552</v>
      </c>
      <c r="R139" s="1">
        <f t="shared" si="31"/>
        <v>9170.814123184542</v>
      </c>
      <c r="S139" s="1">
        <f t="shared" si="32"/>
        <v>23250.149761127457</v>
      </c>
      <c r="T139" s="1">
        <f t="shared" si="33"/>
        <v>24566.10823760727</v>
      </c>
      <c r="U139" s="1">
        <f t="shared" si="34"/>
        <v>25956.549963855839</v>
      </c>
    </row>
    <row r="140" spans="1:21">
      <c r="A140" s="21" t="s">
        <v>398</v>
      </c>
      <c r="B140" s="21" t="s">
        <v>399</v>
      </c>
      <c r="C140" s="1">
        <v>15098.556151338551</v>
      </c>
      <c r="D140" s="1">
        <f t="shared" si="25"/>
        <v>15953.134429504313</v>
      </c>
      <c r="E140" s="1">
        <f t="shared" si="26"/>
        <v>16856.081838214257</v>
      </c>
      <c r="F140" s="1">
        <v>46963.113772994788</v>
      </c>
      <c r="G140" s="1">
        <f t="shared" si="27"/>
        <v>49621.226012546293</v>
      </c>
      <c r="H140" s="1">
        <f t="shared" si="28"/>
        <v>52429.787404856412</v>
      </c>
      <c r="J140" s="25" t="s">
        <v>189</v>
      </c>
      <c r="K140" s="25" t="s">
        <v>190</v>
      </c>
      <c r="L140" s="29" t="s">
        <v>151</v>
      </c>
      <c r="M140" s="29" t="s">
        <v>152</v>
      </c>
      <c r="N140" s="27">
        <v>202626</v>
      </c>
      <c r="O140" s="28">
        <v>1</v>
      </c>
      <c r="P140" s="1">
        <f t="shared" si="29"/>
        <v>4736.4471280255448</v>
      </c>
      <c r="Q140" s="1">
        <f t="shared" si="30"/>
        <v>5004.5300354717901</v>
      </c>
      <c r="R140" s="1">
        <f t="shared" si="31"/>
        <v>5287.7864354794938</v>
      </c>
      <c r="S140" s="1">
        <f t="shared" si="32"/>
        <v>14507.31013743023</v>
      </c>
      <c r="T140" s="1">
        <f t="shared" si="33"/>
        <v>15328.42389120878</v>
      </c>
      <c r="U140" s="1">
        <f t="shared" si="34"/>
        <v>16196.012683451198</v>
      </c>
    </row>
    <row r="141" spans="1:21">
      <c r="A141" s="21" t="s">
        <v>360</v>
      </c>
      <c r="B141" s="21" t="s">
        <v>361</v>
      </c>
      <c r="C141" s="1">
        <v>28374.102800873108</v>
      </c>
      <c r="D141" s="1">
        <f t="shared" si="25"/>
        <v>29980.077019402524</v>
      </c>
      <c r="E141" s="1">
        <f t="shared" si="26"/>
        <v>31676.949378700709</v>
      </c>
      <c r="F141" s="1">
        <v>97981.241300532449</v>
      </c>
      <c r="G141" s="1">
        <f t="shared" si="27"/>
        <v>103526.97955814259</v>
      </c>
      <c r="H141" s="1">
        <f t="shared" si="28"/>
        <v>109386.60660113345</v>
      </c>
      <c r="J141" s="25" t="s">
        <v>426</v>
      </c>
      <c r="K141" s="25" t="s">
        <v>427</v>
      </c>
      <c r="L141" s="29" t="s">
        <v>151</v>
      </c>
      <c r="M141" s="29" t="s">
        <v>152</v>
      </c>
      <c r="N141" s="27">
        <v>657204</v>
      </c>
      <c r="O141" s="28">
        <v>1</v>
      </c>
      <c r="P141" s="1">
        <f t="shared" si="29"/>
        <v>13869.610008629952</v>
      </c>
      <c r="Q141" s="1">
        <f t="shared" si="30"/>
        <v>14654.629935118408</v>
      </c>
      <c r="R141" s="1">
        <f t="shared" si="31"/>
        <v>15484.081989446109</v>
      </c>
      <c r="S141" s="1">
        <f t="shared" si="32"/>
        <v>45441.112382206949</v>
      </c>
      <c r="T141" s="1">
        <f t="shared" si="33"/>
        <v>48013.079343039863</v>
      </c>
      <c r="U141" s="1">
        <f t="shared" si="34"/>
        <v>50730.619633855917</v>
      </c>
    </row>
    <row r="142" spans="1:21">
      <c r="A142" s="21" t="s">
        <v>295</v>
      </c>
      <c r="B142" s="21" t="s">
        <v>296</v>
      </c>
      <c r="C142" s="1">
        <v>24673.550807343792</v>
      </c>
      <c r="D142" s="1">
        <f t="shared" si="25"/>
        <v>26070.07378303945</v>
      </c>
      <c r="E142" s="1">
        <f t="shared" si="26"/>
        <v>27545.639959159482</v>
      </c>
      <c r="F142" s="1">
        <v>88511.849710244656</v>
      </c>
      <c r="G142" s="1">
        <f t="shared" si="27"/>
        <v>93521.620403844499</v>
      </c>
      <c r="H142" s="1">
        <f t="shared" si="28"/>
        <v>98814.9441187021</v>
      </c>
      <c r="J142" s="25" t="s">
        <v>295</v>
      </c>
      <c r="K142" s="25" t="s">
        <v>296</v>
      </c>
      <c r="L142" s="29" t="s">
        <v>151</v>
      </c>
      <c r="M142" s="29" t="s">
        <v>152</v>
      </c>
      <c r="N142" s="27">
        <v>19825</v>
      </c>
      <c r="O142" s="28">
        <v>1.6580634153848212E-2</v>
      </c>
      <c r="P142" s="1">
        <f t="shared" si="29"/>
        <v>409.10311921295363</v>
      </c>
      <c r="Q142" s="1">
        <f t="shared" si="30"/>
        <v>432.2583557604068</v>
      </c>
      <c r="R142" s="1">
        <f t="shared" si="31"/>
        <v>456.72417869644579</v>
      </c>
      <c r="S142" s="1">
        <f t="shared" si="32"/>
        <v>1467.5825983259626</v>
      </c>
      <c r="T142" s="1">
        <f t="shared" si="33"/>
        <v>1550.647773391212</v>
      </c>
      <c r="U142" s="1">
        <f t="shared" si="34"/>
        <v>1638.4144373651545</v>
      </c>
    </row>
    <row r="143" spans="1:21">
      <c r="A143" s="21" t="s">
        <v>289</v>
      </c>
      <c r="B143" s="21" t="s">
        <v>290</v>
      </c>
      <c r="C143" s="1">
        <v>36788.385069826218</v>
      </c>
      <c r="D143" s="1">
        <f t="shared" si="25"/>
        <v>38870.607664778378</v>
      </c>
      <c r="E143" s="1">
        <f t="shared" si="26"/>
        <v>41070.684058604835</v>
      </c>
      <c r="F143" s="1">
        <v>118918.18020987707</v>
      </c>
      <c r="G143" s="1">
        <f t="shared" si="27"/>
        <v>125648.94920975612</v>
      </c>
      <c r="H143" s="1">
        <f t="shared" si="28"/>
        <v>132760.6797350283</v>
      </c>
      <c r="J143" s="25" t="s">
        <v>163</v>
      </c>
      <c r="K143" s="25" t="s">
        <v>164</v>
      </c>
      <c r="L143" s="26" t="s">
        <v>229</v>
      </c>
      <c r="M143" s="26" t="s">
        <v>230</v>
      </c>
      <c r="N143" s="27">
        <v>465866</v>
      </c>
      <c r="O143" s="28">
        <v>1</v>
      </c>
      <c r="P143" s="1">
        <f t="shared" si="29"/>
        <v>12104.974677424565</v>
      </c>
      <c r="Q143" s="1">
        <f t="shared" si="30"/>
        <v>12790.116244166795</v>
      </c>
      <c r="R143" s="1">
        <f t="shared" si="31"/>
        <v>13514.036823586635</v>
      </c>
      <c r="S143" s="1">
        <f t="shared" si="32"/>
        <v>36842.939553663236</v>
      </c>
      <c r="T143" s="1">
        <f t="shared" si="33"/>
        <v>38928.249932400577</v>
      </c>
      <c r="U143" s="1">
        <f t="shared" si="34"/>
        <v>41131.588878574446</v>
      </c>
    </row>
    <row r="144" spans="1:21">
      <c r="A144" s="21" t="s">
        <v>71</v>
      </c>
      <c r="B144" s="21" t="s">
        <v>72</v>
      </c>
      <c r="C144" s="1">
        <v>32931.478719205727</v>
      </c>
      <c r="D144" s="1">
        <f t="shared" si="25"/>
        <v>34795.400414712771</v>
      </c>
      <c r="E144" s="1">
        <f t="shared" si="26"/>
        <v>36764.820078185512</v>
      </c>
      <c r="F144" s="1">
        <v>101905.99361243413</v>
      </c>
      <c r="G144" s="1">
        <f t="shared" si="27"/>
        <v>107673.8728508979</v>
      </c>
      <c r="H144" s="1">
        <f t="shared" si="28"/>
        <v>113768.21405425871</v>
      </c>
      <c r="J144" s="25" t="s">
        <v>167</v>
      </c>
      <c r="K144" s="25" t="s">
        <v>168</v>
      </c>
      <c r="L144" s="29" t="s">
        <v>229</v>
      </c>
      <c r="M144" s="29" t="s">
        <v>230</v>
      </c>
      <c r="N144" s="27">
        <v>215574</v>
      </c>
      <c r="O144" s="28">
        <v>1</v>
      </c>
      <c r="P144" s="1">
        <f t="shared" si="29"/>
        <v>5513.9643034912633</v>
      </c>
      <c r="Q144" s="1">
        <f t="shared" si="30"/>
        <v>5826.0546830688691</v>
      </c>
      <c r="R144" s="1">
        <f t="shared" si="31"/>
        <v>6155.809378130567</v>
      </c>
      <c r="S144" s="1">
        <f t="shared" si="32"/>
        <v>17485.476240532724</v>
      </c>
      <c r="T144" s="1">
        <f t="shared" si="33"/>
        <v>18475.154195746876</v>
      </c>
      <c r="U144" s="1">
        <f t="shared" si="34"/>
        <v>19520.847923226149</v>
      </c>
    </row>
    <row r="145" spans="1:21">
      <c r="A145" s="21" t="s">
        <v>265</v>
      </c>
      <c r="B145" s="21" t="s">
        <v>266</v>
      </c>
      <c r="C145" s="1">
        <v>14407.855291032922</v>
      </c>
      <c r="D145" s="1">
        <f t="shared" si="25"/>
        <v>15223.339900505385</v>
      </c>
      <c r="E145" s="1">
        <f t="shared" si="26"/>
        <v>16084.98093887399</v>
      </c>
      <c r="F145" s="1">
        <v>46137.028677418028</v>
      </c>
      <c r="G145" s="1">
        <f t="shared" si="27"/>
        <v>48748.384500559885</v>
      </c>
      <c r="H145" s="1">
        <f t="shared" si="28"/>
        <v>51507.543063291574</v>
      </c>
      <c r="J145" s="25" t="s">
        <v>171</v>
      </c>
      <c r="K145" s="25" t="s">
        <v>172</v>
      </c>
      <c r="L145" s="29" t="s">
        <v>229</v>
      </c>
      <c r="M145" s="29" t="s">
        <v>230</v>
      </c>
      <c r="N145" s="27">
        <v>287816</v>
      </c>
      <c r="O145" s="28">
        <v>1</v>
      </c>
      <c r="P145" s="1">
        <f t="shared" si="29"/>
        <v>5580.2077106122533</v>
      </c>
      <c r="Q145" s="1">
        <f t="shared" si="30"/>
        <v>5896.0474670329068</v>
      </c>
      <c r="R145" s="1">
        <f t="shared" si="31"/>
        <v>6229.763753666969</v>
      </c>
      <c r="S145" s="1">
        <f t="shared" si="32"/>
        <v>17922.527211057281</v>
      </c>
      <c r="T145" s="1">
        <f t="shared" si="33"/>
        <v>18936.942251203123</v>
      </c>
      <c r="U145" s="1">
        <f t="shared" si="34"/>
        <v>20008.773182621218</v>
      </c>
    </row>
    <row r="146" spans="1:21">
      <c r="A146" s="21" t="s">
        <v>259</v>
      </c>
      <c r="B146" s="21" t="s">
        <v>260</v>
      </c>
      <c r="C146" s="1">
        <v>20099.404762642214</v>
      </c>
      <c r="D146" s="1">
        <f t="shared" si="25"/>
        <v>21237.031072207763</v>
      </c>
      <c r="E146" s="1">
        <f t="shared" si="26"/>
        <v>22439.047030894722</v>
      </c>
      <c r="F146" s="1">
        <v>61799.811547240133</v>
      </c>
      <c r="G146" s="1">
        <f t="shared" si="27"/>
        <v>65297.680880813925</v>
      </c>
      <c r="H146" s="1">
        <f t="shared" si="28"/>
        <v>68993.529618667992</v>
      </c>
      <c r="J146" s="25" t="s">
        <v>287</v>
      </c>
      <c r="K146" s="25" t="s">
        <v>288</v>
      </c>
      <c r="L146" s="26" t="s">
        <v>243</v>
      </c>
      <c r="M146" s="26" t="s">
        <v>244</v>
      </c>
      <c r="N146" s="27">
        <v>396989</v>
      </c>
      <c r="O146" s="28">
        <v>1</v>
      </c>
      <c r="P146" s="1">
        <f t="shared" si="29"/>
        <v>10429.162670826356</v>
      </c>
      <c r="Q146" s="1">
        <f t="shared" si="30"/>
        <v>11019.453277995128</v>
      </c>
      <c r="R146" s="1">
        <f t="shared" si="31"/>
        <v>11643.154333529652</v>
      </c>
      <c r="S146" s="1">
        <f t="shared" si="32"/>
        <v>32562.072097816865</v>
      </c>
      <c r="T146" s="1">
        <f t="shared" si="33"/>
        <v>34405.085378553296</v>
      </c>
      <c r="U146" s="1">
        <f t="shared" si="34"/>
        <v>36352.413210979415</v>
      </c>
    </row>
    <row r="147" spans="1:21">
      <c r="A147" s="21" t="s">
        <v>351</v>
      </c>
      <c r="B147" s="21" t="s">
        <v>352</v>
      </c>
      <c r="C147" s="1">
        <v>24937.705257009544</v>
      </c>
      <c r="D147" s="1">
        <f t="shared" si="25"/>
        <v>26349.179374556283</v>
      </c>
      <c r="E147" s="1">
        <f t="shared" si="26"/>
        <v>27840.542927156166</v>
      </c>
      <c r="F147" s="1">
        <v>73032.094802506079</v>
      </c>
      <c r="G147" s="1">
        <f t="shared" si="27"/>
        <v>77165.711368327917</v>
      </c>
      <c r="H147" s="1">
        <f t="shared" si="28"/>
        <v>81533.290631775279</v>
      </c>
      <c r="J147" s="25" t="s">
        <v>291</v>
      </c>
      <c r="K147" s="25" t="s">
        <v>292</v>
      </c>
      <c r="L147" s="29" t="s">
        <v>243</v>
      </c>
      <c r="M147" s="29" t="s">
        <v>244</v>
      </c>
      <c r="N147" s="27">
        <v>379791</v>
      </c>
      <c r="O147" s="28">
        <v>1</v>
      </c>
      <c r="P147" s="1">
        <f t="shared" si="29"/>
        <v>10199.585204405361</v>
      </c>
      <c r="Q147" s="1">
        <f t="shared" si="30"/>
        <v>10776.881726974703</v>
      </c>
      <c r="R147" s="1">
        <f t="shared" si="31"/>
        <v>11386.853232721471</v>
      </c>
      <c r="S147" s="1">
        <f t="shared" si="32"/>
        <v>31390.646065788154</v>
      </c>
      <c r="T147" s="1">
        <f t="shared" si="33"/>
        <v>33167.356633111762</v>
      </c>
      <c r="U147" s="1">
        <f t="shared" si="34"/>
        <v>35044.629018545886</v>
      </c>
    </row>
    <row r="148" spans="1:21">
      <c r="A148" s="34" t="s">
        <v>65</v>
      </c>
      <c r="B148" s="34" t="s">
        <v>66</v>
      </c>
      <c r="C148" s="1">
        <v>14463.675927659151</v>
      </c>
      <c r="D148" s="1">
        <f t="shared" si="25"/>
        <v>15282.319985164659</v>
      </c>
      <c r="E148" s="1">
        <f t="shared" si="26"/>
        <v>16147.299296324978</v>
      </c>
      <c r="F148" s="1">
        <v>46147.620728323891</v>
      </c>
      <c r="G148" s="1">
        <f t="shared" si="27"/>
        <v>48759.576061547021</v>
      </c>
      <c r="H148" s="1">
        <f t="shared" si="28"/>
        <v>51519.368066630581</v>
      </c>
      <c r="J148" s="25" t="s">
        <v>390</v>
      </c>
      <c r="K148" s="25" t="s">
        <v>391</v>
      </c>
      <c r="L148" s="29" t="s">
        <v>193</v>
      </c>
      <c r="M148" s="29" t="s">
        <v>194</v>
      </c>
      <c r="N148" s="27">
        <v>388563</v>
      </c>
      <c r="O148" s="28">
        <v>1</v>
      </c>
      <c r="P148" s="1">
        <f t="shared" si="29"/>
        <v>8362.9760755947264</v>
      </c>
      <c r="Q148" s="1">
        <f t="shared" si="30"/>
        <v>8836.320521473388</v>
      </c>
      <c r="R148" s="1">
        <f t="shared" si="31"/>
        <v>9336.4562629887823</v>
      </c>
      <c r="S148" s="1">
        <f t="shared" si="32"/>
        <v>29339.813188538876</v>
      </c>
      <c r="T148" s="1">
        <f t="shared" si="33"/>
        <v>31000.446615010176</v>
      </c>
      <c r="U148" s="1">
        <f t="shared" si="34"/>
        <v>32755.07189341975</v>
      </c>
    </row>
    <row r="149" spans="1:21">
      <c r="A149" s="21" t="s">
        <v>419</v>
      </c>
      <c r="B149" s="21" t="s">
        <v>420</v>
      </c>
      <c r="C149" s="1">
        <v>21049.010928342563</v>
      </c>
      <c r="D149" s="1">
        <f t="shared" si="25"/>
        <v>22240.384946886752</v>
      </c>
      <c r="E149" s="1">
        <f t="shared" si="26"/>
        <v>23499.190734880543</v>
      </c>
      <c r="F149" s="1">
        <v>64842.695822066795</v>
      </c>
      <c r="G149" s="1">
        <f t="shared" si="27"/>
        <v>68512.79240559577</v>
      </c>
      <c r="H149" s="1">
        <f t="shared" si="28"/>
        <v>72390.61645575249</v>
      </c>
      <c r="J149" s="25" t="s">
        <v>409</v>
      </c>
      <c r="K149" s="25" t="s">
        <v>410</v>
      </c>
      <c r="L149" s="29" t="s">
        <v>193</v>
      </c>
      <c r="M149" s="29" t="s">
        <v>194</v>
      </c>
      <c r="N149" s="27">
        <v>179142</v>
      </c>
      <c r="O149" s="28">
        <v>1</v>
      </c>
      <c r="P149" s="1">
        <f t="shared" si="29"/>
        <v>3420.6437112159433</v>
      </c>
      <c r="Q149" s="1">
        <f t="shared" si="30"/>
        <v>3614.2521452707656</v>
      </c>
      <c r="R149" s="1">
        <f t="shared" si="31"/>
        <v>3818.8188166930909</v>
      </c>
      <c r="S149" s="1">
        <f t="shared" si="32"/>
        <v>13022.504707002519</v>
      </c>
      <c r="T149" s="1">
        <f t="shared" si="33"/>
        <v>13759.578473418862</v>
      </c>
      <c r="U149" s="1">
        <f t="shared" si="34"/>
        <v>14538.37061501437</v>
      </c>
    </row>
    <row r="150" spans="1:21">
      <c r="A150" s="21" t="s">
        <v>394</v>
      </c>
      <c r="B150" s="21" t="s">
        <v>395</v>
      </c>
      <c r="C150" s="1">
        <v>13675.64382408161</v>
      </c>
      <c r="D150" s="1">
        <f t="shared" si="25"/>
        <v>14449.685264524629</v>
      </c>
      <c r="E150" s="1">
        <f t="shared" si="26"/>
        <v>15267.537450496722</v>
      </c>
      <c r="F150" s="1">
        <v>46696.468855841842</v>
      </c>
      <c r="G150" s="1">
        <f t="shared" si="27"/>
        <v>49339.488993082487</v>
      </c>
      <c r="H150" s="1">
        <f t="shared" si="28"/>
        <v>52132.104070090958</v>
      </c>
      <c r="J150" s="25" t="s">
        <v>411</v>
      </c>
      <c r="K150" s="25" t="s">
        <v>412</v>
      </c>
      <c r="L150" s="26" t="s">
        <v>193</v>
      </c>
      <c r="M150" s="26" t="s">
        <v>194</v>
      </c>
      <c r="N150" s="27">
        <v>206453</v>
      </c>
      <c r="O150" s="28">
        <v>1</v>
      </c>
      <c r="P150" s="1">
        <f t="shared" si="29"/>
        <v>4463.4109880167707</v>
      </c>
      <c r="Q150" s="1">
        <f t="shared" si="30"/>
        <v>4716.0400499385196</v>
      </c>
      <c r="R150" s="1">
        <f t="shared" si="31"/>
        <v>4982.9679167650402</v>
      </c>
      <c r="S150" s="1">
        <f t="shared" si="32"/>
        <v>15057.573060196048</v>
      </c>
      <c r="T150" s="1">
        <f t="shared" si="33"/>
        <v>15909.831695403143</v>
      </c>
      <c r="U150" s="1">
        <f t="shared" si="34"/>
        <v>16810.328169362961</v>
      </c>
    </row>
    <row r="151" spans="1:21">
      <c r="A151" s="34" t="s">
        <v>415</v>
      </c>
      <c r="B151" s="34" t="s">
        <v>416</v>
      </c>
      <c r="C151" s="1">
        <v>14905.095553717068</v>
      </c>
      <c r="D151" s="1">
        <f t="shared" si="25"/>
        <v>15748.723962057455</v>
      </c>
      <c r="E151" s="1">
        <f t="shared" si="26"/>
        <v>16640.101738309906</v>
      </c>
      <c r="F151" s="1">
        <v>45631.80099676898</v>
      </c>
      <c r="G151" s="1">
        <f t="shared" si="27"/>
        <v>48214.560933186105</v>
      </c>
      <c r="H151" s="1">
        <f t="shared" si="28"/>
        <v>50943.505082004434</v>
      </c>
      <c r="J151" s="25" t="s">
        <v>417</v>
      </c>
      <c r="K151" s="25" t="s">
        <v>418</v>
      </c>
      <c r="L151" s="29" t="s">
        <v>193</v>
      </c>
      <c r="M151" s="29" t="s">
        <v>194</v>
      </c>
      <c r="N151" s="27">
        <v>198141</v>
      </c>
      <c r="O151" s="28">
        <v>1</v>
      </c>
      <c r="P151" s="1">
        <f t="shared" si="29"/>
        <v>3943.80330369489</v>
      </c>
      <c r="Q151" s="1">
        <f t="shared" si="30"/>
        <v>4167.022570684021</v>
      </c>
      <c r="R151" s="1">
        <f t="shared" si="31"/>
        <v>4402.8760481847366</v>
      </c>
      <c r="S151" s="1">
        <f t="shared" si="32"/>
        <v>13856.117101638396</v>
      </c>
      <c r="T151" s="1">
        <f t="shared" si="33"/>
        <v>14640.37332959113</v>
      </c>
      <c r="U151" s="1">
        <f t="shared" si="34"/>
        <v>15469.018460045987</v>
      </c>
    </row>
    <row r="152" spans="1:21">
      <c r="A152" s="21" t="s">
        <v>358</v>
      </c>
      <c r="B152" s="21" t="s">
        <v>359</v>
      </c>
      <c r="C152" s="1">
        <v>21137.895670018625</v>
      </c>
      <c r="D152" s="1">
        <f t="shared" si="25"/>
        <v>22334.300564941677</v>
      </c>
      <c r="E152" s="1">
        <f t="shared" si="26"/>
        <v>23598.421976917376</v>
      </c>
      <c r="F152" s="1">
        <v>65616.12743472353</v>
      </c>
      <c r="G152" s="1">
        <f t="shared" si="27"/>
        <v>69330.000247528878</v>
      </c>
      <c r="H152" s="1">
        <f t="shared" si="28"/>
        <v>73254.078261539005</v>
      </c>
      <c r="J152" s="25" t="s">
        <v>421</v>
      </c>
      <c r="K152" s="25" t="s">
        <v>422</v>
      </c>
      <c r="L152" s="29" t="s">
        <v>193</v>
      </c>
      <c r="M152" s="29" t="s">
        <v>194</v>
      </c>
      <c r="N152" s="27">
        <v>207707</v>
      </c>
      <c r="O152" s="28">
        <v>1</v>
      </c>
      <c r="P152" s="1">
        <f t="shared" si="29"/>
        <v>4399.9873479840735</v>
      </c>
      <c r="Q152" s="1">
        <f t="shared" si="30"/>
        <v>4649.0266318799722</v>
      </c>
      <c r="R152" s="1">
        <f t="shared" si="31"/>
        <v>4912.1615392443782</v>
      </c>
      <c r="S152" s="1">
        <f t="shared" si="32"/>
        <v>14833.067617816652</v>
      </c>
      <c r="T152" s="1">
        <f t="shared" si="33"/>
        <v>15672.619244985075</v>
      </c>
      <c r="U152" s="1">
        <f t="shared" si="34"/>
        <v>16559.68949425123</v>
      </c>
    </row>
    <row r="153" spans="1:21">
      <c r="A153" s="21" t="s">
        <v>241</v>
      </c>
      <c r="B153" s="21" t="s">
        <v>242</v>
      </c>
      <c r="C153" s="1">
        <v>19463.527444745028</v>
      </c>
      <c r="D153" s="1">
        <f t="shared" si="25"/>
        <v>20565.163098117595</v>
      </c>
      <c r="E153" s="1">
        <f t="shared" si="26"/>
        <v>21729.151329471049</v>
      </c>
      <c r="F153" s="1">
        <v>59840.101788677282</v>
      </c>
      <c r="G153" s="1">
        <f t="shared" si="27"/>
        <v>63227.051549916418</v>
      </c>
      <c r="H153" s="1">
        <f t="shared" si="28"/>
        <v>66805.702667641686</v>
      </c>
      <c r="J153" s="25" t="s">
        <v>424</v>
      </c>
      <c r="K153" s="25" t="s">
        <v>425</v>
      </c>
      <c r="L153" s="29" t="s">
        <v>193</v>
      </c>
      <c r="M153" s="29" t="s">
        <v>194</v>
      </c>
      <c r="N153" s="27">
        <v>329735</v>
      </c>
      <c r="O153" s="28">
        <v>1</v>
      </c>
      <c r="P153" s="1">
        <f t="shared" si="29"/>
        <v>7743.017706075706</v>
      </c>
      <c r="Q153" s="1">
        <f t="shared" si="30"/>
        <v>8181.2725082395909</v>
      </c>
      <c r="R153" s="1">
        <f t="shared" si="31"/>
        <v>8644.3325322059518</v>
      </c>
      <c r="S153" s="1">
        <f t="shared" si="32"/>
        <v>25538.378448864081</v>
      </c>
      <c r="T153" s="1">
        <f t="shared" si="33"/>
        <v>26983.850669069787</v>
      </c>
      <c r="U153" s="1">
        <f t="shared" si="34"/>
        <v>28511.136616939137</v>
      </c>
    </row>
    <row r="154" spans="1:21">
      <c r="A154" s="21" t="s">
        <v>362</v>
      </c>
      <c r="B154" s="21" t="s">
        <v>363</v>
      </c>
      <c r="C154" s="1">
        <v>23839.3784568308</v>
      </c>
      <c r="D154" s="1">
        <f t="shared" si="25"/>
        <v>25188.687277487425</v>
      </c>
      <c r="E154" s="1">
        <f t="shared" si="26"/>
        <v>26614.366977393212</v>
      </c>
      <c r="F154" s="1">
        <v>85191.031009522441</v>
      </c>
      <c r="G154" s="1">
        <f t="shared" si="27"/>
        <v>90012.843364661414</v>
      </c>
      <c r="H154" s="1">
        <f t="shared" si="28"/>
        <v>95107.570299101251</v>
      </c>
      <c r="J154" s="25" t="s">
        <v>65</v>
      </c>
      <c r="K154" s="25" t="s">
        <v>66</v>
      </c>
      <c r="L154" s="29" t="s">
        <v>61</v>
      </c>
      <c r="M154" s="29" t="s">
        <v>62</v>
      </c>
      <c r="N154" s="27">
        <v>51282</v>
      </c>
      <c r="O154" s="28">
        <v>8.2631604389229951E-2</v>
      </c>
      <c r="P154" s="1">
        <f t="shared" si="29"/>
        <v>1195.1567472683596</v>
      </c>
      <c r="Q154" s="1">
        <f t="shared" si="30"/>
        <v>1262.8026191637487</v>
      </c>
      <c r="R154" s="1">
        <f t="shared" si="31"/>
        <v>1334.2772474084168</v>
      </c>
      <c r="S154" s="1">
        <f t="shared" si="32"/>
        <v>3813.2519395270874</v>
      </c>
      <c r="T154" s="1">
        <f t="shared" si="33"/>
        <v>4029.0819993043206</v>
      </c>
      <c r="U154" s="1">
        <f t="shared" si="34"/>
        <v>4257.1280404649451</v>
      </c>
    </row>
    <row r="155" spans="1:21">
      <c r="A155" s="21" t="s">
        <v>428</v>
      </c>
      <c r="B155" s="21" t="s">
        <v>429</v>
      </c>
      <c r="C155" s="1">
        <v>13335.652615353527</v>
      </c>
      <c r="D155" s="1">
        <f t="shared" si="25"/>
        <v>14090.450553382536</v>
      </c>
      <c r="E155" s="1">
        <f t="shared" si="26"/>
        <v>14887.970054703987</v>
      </c>
      <c r="F155" s="1">
        <v>42782.741871518148</v>
      </c>
      <c r="G155" s="1">
        <f t="shared" si="27"/>
        <v>45204.245061446076</v>
      </c>
      <c r="H155" s="1">
        <f t="shared" si="28"/>
        <v>47762.805331923926</v>
      </c>
      <c r="J155" s="25" t="s">
        <v>378</v>
      </c>
      <c r="K155" s="25" t="s">
        <v>379</v>
      </c>
      <c r="L155" s="26" t="s">
        <v>61</v>
      </c>
      <c r="M155" s="26" t="s">
        <v>62</v>
      </c>
      <c r="N155" s="27">
        <v>542128</v>
      </c>
      <c r="O155" s="28">
        <v>1</v>
      </c>
      <c r="P155" s="1">
        <f t="shared" si="29"/>
        <v>13709.391431457891</v>
      </c>
      <c r="Q155" s="1">
        <f t="shared" si="30"/>
        <v>14485.342986478407</v>
      </c>
      <c r="R155" s="1">
        <f t="shared" si="31"/>
        <v>15305.213399513084</v>
      </c>
      <c r="S155" s="1">
        <f t="shared" si="32"/>
        <v>44326.746736029912</v>
      </c>
      <c r="T155" s="1">
        <f t="shared" si="33"/>
        <v>46835.640601289204</v>
      </c>
      <c r="U155" s="1">
        <f t="shared" si="34"/>
        <v>49486.537859322169</v>
      </c>
    </row>
    <row r="156" spans="1:21">
      <c r="A156" s="21" t="s">
        <v>366</v>
      </c>
      <c r="B156" s="21" t="s">
        <v>367</v>
      </c>
      <c r="C156" s="1">
        <v>19714.490555503857</v>
      </c>
      <c r="D156" s="1">
        <f t="shared" si="25"/>
        <v>20830.330720945374</v>
      </c>
      <c r="E156" s="1">
        <f t="shared" si="26"/>
        <v>22009.327439750883</v>
      </c>
      <c r="F156" s="1">
        <v>67536.713769916911</v>
      </c>
      <c r="G156" s="1">
        <f t="shared" si="27"/>
        <v>71359.291769294214</v>
      </c>
      <c r="H156" s="1">
        <f t="shared" si="28"/>
        <v>75398.227683436271</v>
      </c>
      <c r="J156" s="25" t="s">
        <v>380</v>
      </c>
      <c r="K156" s="25" t="s">
        <v>381</v>
      </c>
      <c r="L156" s="26" t="s">
        <v>61</v>
      </c>
      <c r="M156" s="26" t="s">
        <v>62</v>
      </c>
      <c r="N156" s="27">
        <v>211439</v>
      </c>
      <c r="O156" s="28">
        <v>1</v>
      </c>
      <c r="P156" s="1">
        <f t="shared" si="29"/>
        <v>5494.0992171497683</v>
      </c>
      <c r="Q156" s="1">
        <f t="shared" si="30"/>
        <v>5805.0652328404449</v>
      </c>
      <c r="R156" s="1">
        <f t="shared" si="31"/>
        <v>6133.6319250192137</v>
      </c>
      <c r="S156" s="1">
        <f t="shared" si="32"/>
        <v>17196.114455801962</v>
      </c>
      <c r="T156" s="1">
        <f t="shared" si="33"/>
        <v>18169.414534000352</v>
      </c>
      <c r="U156" s="1">
        <f t="shared" si="34"/>
        <v>19197.803396624771</v>
      </c>
    </row>
    <row r="157" spans="1:21">
      <c r="A157" s="21" t="s">
        <v>101</v>
      </c>
      <c r="B157" s="21" t="s">
        <v>102</v>
      </c>
      <c r="C157" s="1">
        <v>14231.073942130259</v>
      </c>
      <c r="D157" s="1">
        <f t="shared" si="25"/>
        <v>15036.552727254832</v>
      </c>
      <c r="E157" s="1">
        <f t="shared" si="26"/>
        <v>15887.621611617455</v>
      </c>
      <c r="F157" s="1">
        <v>44268.155620478748</v>
      </c>
      <c r="G157" s="1">
        <f t="shared" si="27"/>
        <v>46773.733228597848</v>
      </c>
      <c r="H157" s="1">
        <f t="shared" si="28"/>
        <v>49421.126529336485</v>
      </c>
      <c r="J157" s="25" t="s">
        <v>382</v>
      </c>
      <c r="K157" s="25" t="s">
        <v>383</v>
      </c>
      <c r="L157" s="29" t="s">
        <v>61</v>
      </c>
      <c r="M157" s="29" t="s">
        <v>62</v>
      </c>
      <c r="N157" s="27">
        <v>441290</v>
      </c>
      <c r="O157" s="28">
        <v>1</v>
      </c>
      <c r="P157" s="1">
        <f t="shared" si="29"/>
        <v>11099.485156719726</v>
      </c>
      <c r="Q157" s="1">
        <f t="shared" si="30"/>
        <v>11727.716016590062</v>
      </c>
      <c r="R157" s="1">
        <f t="shared" si="31"/>
        <v>12391.50474312906</v>
      </c>
      <c r="S157" s="1">
        <f t="shared" si="32"/>
        <v>33726.239911838027</v>
      </c>
      <c r="T157" s="1">
        <f t="shared" si="33"/>
        <v>35635.145090848062</v>
      </c>
      <c r="U157" s="1">
        <f t="shared" si="34"/>
        <v>37652.094302990059</v>
      </c>
    </row>
    <row r="158" spans="1:21">
      <c r="A158" s="34" t="s">
        <v>53</v>
      </c>
      <c r="B158" s="34" t="s">
        <v>54</v>
      </c>
      <c r="C158" s="1">
        <v>8495.828591228641</v>
      </c>
      <c r="D158" s="1">
        <f t="shared" si="25"/>
        <v>8976.6924894921813</v>
      </c>
      <c r="E158" s="1">
        <f t="shared" si="26"/>
        <v>9484.7732843974391</v>
      </c>
      <c r="F158" s="1">
        <v>25896.968430961795</v>
      </c>
      <c r="G158" s="1">
        <f t="shared" si="27"/>
        <v>27362.736844154231</v>
      </c>
      <c r="H158" s="1">
        <f t="shared" si="28"/>
        <v>28911.46774953336</v>
      </c>
      <c r="J158" s="25" t="s">
        <v>384</v>
      </c>
      <c r="K158" s="25" t="s">
        <v>385</v>
      </c>
      <c r="L158" s="29" t="s">
        <v>61</v>
      </c>
      <c r="M158" s="29" t="s">
        <v>62</v>
      </c>
      <c r="N158" s="27">
        <v>798786</v>
      </c>
      <c r="O158" s="28">
        <v>1</v>
      </c>
      <c r="P158" s="1">
        <f t="shared" si="29"/>
        <v>19757.922392471621</v>
      </c>
      <c r="Q158" s="1">
        <f t="shared" si="30"/>
        <v>20876.220799885516</v>
      </c>
      <c r="R158" s="1">
        <f t="shared" si="31"/>
        <v>22057.814897159034</v>
      </c>
      <c r="S158" s="1">
        <f t="shared" si="32"/>
        <v>64448.992325286461</v>
      </c>
      <c r="T158" s="1">
        <f t="shared" si="33"/>
        <v>68096.805290897668</v>
      </c>
      <c r="U158" s="1">
        <f t="shared" si="34"/>
        <v>71951.084470362475</v>
      </c>
    </row>
    <row r="159" spans="1:21">
      <c r="A159" s="33" t="s">
        <v>59</v>
      </c>
      <c r="B159" s="33" t="s">
        <v>60</v>
      </c>
      <c r="C159" s="1">
        <v>6466.884672647092</v>
      </c>
      <c r="D159" s="1">
        <f t="shared" si="25"/>
        <v>6832.9103451189176</v>
      </c>
      <c r="E159" s="1">
        <f t="shared" si="26"/>
        <v>7219.6530706526482</v>
      </c>
      <c r="F159" s="1">
        <v>18459.562129760481</v>
      </c>
      <c r="G159" s="1">
        <f t="shared" si="27"/>
        <v>19504.373346304925</v>
      </c>
      <c r="H159" s="1">
        <f t="shared" si="28"/>
        <v>20608.320877705784</v>
      </c>
      <c r="J159" s="25" t="s">
        <v>386</v>
      </c>
      <c r="K159" s="25" t="s">
        <v>387</v>
      </c>
      <c r="L159" s="26" t="s">
        <v>61</v>
      </c>
      <c r="M159" s="26" t="s">
        <v>62</v>
      </c>
      <c r="N159" s="27">
        <v>351592</v>
      </c>
      <c r="O159" s="28">
        <v>1</v>
      </c>
      <c r="P159" s="1">
        <f t="shared" si="29"/>
        <v>9840.2345176051203</v>
      </c>
      <c r="Q159" s="1">
        <f t="shared" si="30"/>
        <v>10397.19179130157</v>
      </c>
      <c r="R159" s="1">
        <f t="shared" si="31"/>
        <v>10985.672846689238</v>
      </c>
      <c r="S159" s="1">
        <f t="shared" si="32"/>
        <v>31071.665172057852</v>
      </c>
      <c r="T159" s="1">
        <f t="shared" si="33"/>
        <v>32830.321420796325</v>
      </c>
      <c r="U159" s="1">
        <f t="shared" si="34"/>
        <v>34688.517613213393</v>
      </c>
    </row>
    <row r="160" spans="1:21">
      <c r="J160" s="25" t="s">
        <v>368</v>
      </c>
      <c r="K160" s="25" t="s">
        <v>369</v>
      </c>
      <c r="L160" s="29" t="s">
        <v>85</v>
      </c>
      <c r="M160" s="29" t="s">
        <v>86</v>
      </c>
      <c r="N160" s="27">
        <v>379387</v>
      </c>
      <c r="O160" s="28">
        <v>1</v>
      </c>
      <c r="P160" s="1">
        <f t="shared" si="29"/>
        <v>9256.4979314867433</v>
      </c>
      <c r="Q160" s="1">
        <f t="shared" si="30"/>
        <v>9780.4157144088931</v>
      </c>
      <c r="R160" s="1">
        <f t="shared" si="31"/>
        <v>10333.987243844436</v>
      </c>
      <c r="S160" s="1">
        <f t="shared" si="32"/>
        <v>28941.708954794722</v>
      </c>
      <c r="T160" s="1">
        <f t="shared" si="33"/>
        <v>30579.809681636103</v>
      </c>
      <c r="U160" s="1">
        <f t="shared" si="34"/>
        <v>32310.626909616705</v>
      </c>
    </row>
    <row r="161" spans="10:21">
      <c r="J161" s="25" t="s">
        <v>428</v>
      </c>
      <c r="K161" s="25" t="s">
        <v>429</v>
      </c>
      <c r="L161" s="29" t="s">
        <v>85</v>
      </c>
      <c r="M161" s="29" t="s">
        <v>86</v>
      </c>
      <c r="N161" s="27">
        <v>583786</v>
      </c>
      <c r="O161" s="28">
        <v>1</v>
      </c>
      <c r="P161" s="1">
        <f t="shared" si="29"/>
        <v>13335.652615353527</v>
      </c>
      <c r="Q161" s="1">
        <f t="shared" si="30"/>
        <v>14090.450553382536</v>
      </c>
      <c r="R161" s="1">
        <f t="shared" si="31"/>
        <v>14887.970054703987</v>
      </c>
      <c r="S161" s="1">
        <f t="shared" si="32"/>
        <v>42782.741871518148</v>
      </c>
      <c r="T161" s="1">
        <f t="shared" si="33"/>
        <v>45204.245061446076</v>
      </c>
      <c r="U161" s="1">
        <f t="shared" si="34"/>
        <v>47762.805331923926</v>
      </c>
    </row>
    <row r="162" spans="10:21">
      <c r="J162" s="25" t="s">
        <v>362</v>
      </c>
      <c r="K162" s="25" t="s">
        <v>363</v>
      </c>
      <c r="L162" s="29" t="s">
        <v>213</v>
      </c>
      <c r="M162" s="29" t="s">
        <v>214</v>
      </c>
      <c r="N162" s="27">
        <v>1045739</v>
      </c>
      <c r="O162" s="28">
        <v>0.87154358388825459</v>
      </c>
      <c r="P162" s="1">
        <f t="shared" si="29"/>
        <v>20777.057337934762</v>
      </c>
      <c r="Q162" s="1">
        <f t="shared" si="30"/>
        <v>21953.038783261873</v>
      </c>
      <c r="R162" s="1">
        <f t="shared" si="31"/>
        <v>23195.580778394495</v>
      </c>
      <c r="S162" s="1">
        <f t="shared" si="32"/>
        <v>74247.696481174615</v>
      </c>
      <c r="T162" s="1">
        <f t="shared" si="33"/>
        <v>78450.116102009109</v>
      </c>
      <c r="U162" s="1">
        <f t="shared" si="34"/>
        <v>82890.392673382827</v>
      </c>
    </row>
    <row r="163" spans="10:21">
      <c r="J163" s="25" t="s">
        <v>69</v>
      </c>
      <c r="K163" s="25" t="s">
        <v>70</v>
      </c>
      <c r="L163" s="26" t="s">
        <v>67</v>
      </c>
      <c r="M163" s="26" t="s">
        <v>68</v>
      </c>
      <c r="N163" s="27">
        <v>129759</v>
      </c>
      <c r="O163" s="28">
        <v>1</v>
      </c>
      <c r="P163" s="1">
        <f t="shared" si="29"/>
        <v>3814.2412138272848</v>
      </c>
      <c r="Q163" s="1">
        <f t="shared" si="30"/>
        <v>4030.1272665299089</v>
      </c>
      <c r="R163" s="1">
        <f t="shared" si="31"/>
        <v>4258.2324698155016</v>
      </c>
      <c r="S163" s="1">
        <f t="shared" si="32"/>
        <v>12078.4982102751</v>
      </c>
      <c r="T163" s="1">
        <f t="shared" si="33"/>
        <v>12762.141208976671</v>
      </c>
      <c r="U163" s="1">
        <f t="shared" si="34"/>
        <v>13484.478401404751</v>
      </c>
    </row>
    <row r="164" spans="10:21">
      <c r="J164" s="25" t="s">
        <v>75</v>
      </c>
      <c r="K164" s="25" t="s">
        <v>76</v>
      </c>
      <c r="L164" s="26" t="s">
        <v>67</v>
      </c>
      <c r="M164" s="26" t="s">
        <v>68</v>
      </c>
      <c r="N164" s="27">
        <v>209397</v>
      </c>
      <c r="O164" s="28">
        <v>1</v>
      </c>
      <c r="P164" s="1">
        <f t="shared" si="29"/>
        <v>4915.9368868959036</v>
      </c>
      <c r="Q164" s="1">
        <f t="shared" si="30"/>
        <v>5194.1789146942119</v>
      </c>
      <c r="R164" s="1">
        <f t="shared" si="31"/>
        <v>5488.1694412659044</v>
      </c>
      <c r="S164" s="1">
        <f t="shared" si="32"/>
        <v>16636.750300509844</v>
      </c>
      <c r="T164" s="1">
        <f t="shared" si="33"/>
        <v>17578.390367518699</v>
      </c>
      <c r="U164" s="1">
        <f t="shared" si="34"/>
        <v>18573.327262320257</v>
      </c>
    </row>
    <row r="165" spans="10:21">
      <c r="J165" s="25" t="s">
        <v>261</v>
      </c>
      <c r="K165" s="25" t="s">
        <v>262</v>
      </c>
      <c r="L165" s="26" t="s">
        <v>67</v>
      </c>
      <c r="M165" s="26" t="s">
        <v>68</v>
      </c>
      <c r="N165" s="27">
        <v>386667</v>
      </c>
      <c r="O165" s="28">
        <v>1</v>
      </c>
      <c r="P165" s="1">
        <f t="shared" si="29"/>
        <v>8657.1815882196115</v>
      </c>
      <c r="Q165" s="1">
        <f t="shared" si="30"/>
        <v>9147.1780661128414</v>
      </c>
      <c r="R165" s="1">
        <f t="shared" si="31"/>
        <v>9664.9083446548284</v>
      </c>
      <c r="S165" s="1">
        <f t="shared" si="32"/>
        <v>28748.175612508552</v>
      </c>
      <c r="T165" s="1">
        <f t="shared" si="33"/>
        <v>30375.322352176536</v>
      </c>
      <c r="U165" s="1">
        <f t="shared" si="34"/>
        <v>32094.565597309727</v>
      </c>
    </row>
    <row r="166" spans="10:21">
      <c r="J166" s="25" t="s">
        <v>263</v>
      </c>
      <c r="K166" s="25" t="s">
        <v>264</v>
      </c>
      <c r="L166" s="29" t="s">
        <v>67</v>
      </c>
      <c r="M166" s="29" t="s">
        <v>68</v>
      </c>
      <c r="N166" s="27">
        <v>343823</v>
      </c>
      <c r="O166" s="28">
        <v>1</v>
      </c>
      <c r="P166" s="1">
        <f t="shared" si="29"/>
        <v>8756.1358295250902</v>
      </c>
      <c r="Q166" s="1">
        <f t="shared" si="30"/>
        <v>9251.7331174762094</v>
      </c>
      <c r="R166" s="1">
        <f t="shared" si="31"/>
        <v>9775.3812119253635</v>
      </c>
      <c r="S166" s="1">
        <f t="shared" si="32"/>
        <v>28567.697561521203</v>
      </c>
      <c r="T166" s="1">
        <f t="shared" si="33"/>
        <v>30184.629243503303</v>
      </c>
      <c r="U166" s="1">
        <f t="shared" si="34"/>
        <v>31893.07925868559</v>
      </c>
    </row>
    <row r="167" spans="10:21">
      <c r="J167" s="25" t="s">
        <v>341</v>
      </c>
      <c r="K167" s="25" t="s">
        <v>342</v>
      </c>
      <c r="L167" s="26" t="s">
        <v>67</v>
      </c>
      <c r="M167" s="26" t="s">
        <v>68</v>
      </c>
      <c r="N167" s="27">
        <v>152452</v>
      </c>
      <c r="O167" s="28">
        <v>1</v>
      </c>
      <c r="P167" s="1">
        <f t="shared" si="29"/>
        <v>5830.9186678911101</v>
      </c>
      <c r="Q167" s="1">
        <f t="shared" si="30"/>
        <v>6160.9486644937469</v>
      </c>
      <c r="R167" s="1">
        <f t="shared" si="31"/>
        <v>6509.6583589040929</v>
      </c>
      <c r="S167" s="1">
        <f t="shared" si="32"/>
        <v>17034.132390734816</v>
      </c>
      <c r="T167" s="1">
        <f t="shared" si="33"/>
        <v>17998.264284050405</v>
      </c>
      <c r="U167" s="1">
        <f t="shared" si="34"/>
        <v>19016.966042527656</v>
      </c>
    </row>
    <row r="168" spans="10:21">
      <c r="J168" s="25" t="s">
        <v>345</v>
      </c>
      <c r="K168" s="25" t="s">
        <v>346</v>
      </c>
      <c r="L168" s="29" t="s">
        <v>67</v>
      </c>
      <c r="M168" s="29" t="s">
        <v>68</v>
      </c>
      <c r="N168" s="27">
        <v>500474</v>
      </c>
      <c r="O168" s="28">
        <v>1</v>
      </c>
      <c r="P168" s="1">
        <f t="shared" si="29"/>
        <v>17647.562880777616</v>
      </c>
      <c r="Q168" s="1">
        <f t="shared" si="30"/>
        <v>18646.414939829629</v>
      </c>
      <c r="R168" s="1">
        <f t="shared" si="31"/>
        <v>19701.802025423985</v>
      </c>
      <c r="S168" s="1">
        <f t="shared" si="32"/>
        <v>50601.109657420602</v>
      </c>
      <c r="T168" s="1">
        <f t="shared" si="33"/>
        <v>53465.132464030605</v>
      </c>
      <c r="U168" s="1">
        <f t="shared" si="34"/>
        <v>56491.258961494736</v>
      </c>
    </row>
    <row r="169" spans="10:21">
      <c r="J169" s="25" t="s">
        <v>349</v>
      </c>
      <c r="K169" s="25" t="s">
        <v>350</v>
      </c>
      <c r="L169" s="29" t="s">
        <v>67</v>
      </c>
      <c r="M169" s="29" t="s">
        <v>68</v>
      </c>
      <c r="N169" s="27">
        <v>181095</v>
      </c>
      <c r="O169" s="28">
        <v>1</v>
      </c>
      <c r="P169" s="1">
        <f t="shared" si="29"/>
        <v>5746.1733391807929</v>
      </c>
      <c r="Q169" s="1">
        <f t="shared" si="30"/>
        <v>6071.4067501784257</v>
      </c>
      <c r="R169" s="1">
        <f t="shared" si="31"/>
        <v>6415.0483722385243</v>
      </c>
      <c r="S169" s="1">
        <f t="shared" si="32"/>
        <v>18090.810403184172</v>
      </c>
      <c r="T169" s="1">
        <f t="shared" si="33"/>
        <v>19114.750272004396</v>
      </c>
      <c r="U169" s="1">
        <f t="shared" si="34"/>
        <v>20196.645137399842</v>
      </c>
    </row>
    <row r="170" spans="10:21">
      <c r="J170" s="25" t="s">
        <v>353</v>
      </c>
      <c r="K170" s="25" t="s">
        <v>354</v>
      </c>
      <c r="L170" s="26" t="s">
        <v>67</v>
      </c>
      <c r="M170" s="26" t="s">
        <v>68</v>
      </c>
      <c r="N170" s="27">
        <v>275899</v>
      </c>
      <c r="O170" s="28">
        <v>1</v>
      </c>
      <c r="P170" s="1">
        <f t="shared" si="29"/>
        <v>9100.2792508879538</v>
      </c>
      <c r="Q170" s="1">
        <f t="shared" si="30"/>
        <v>9615.3550564882116</v>
      </c>
      <c r="R170" s="1">
        <f t="shared" si="31"/>
        <v>10159.584152685444</v>
      </c>
      <c r="S170" s="1">
        <f t="shared" si="32"/>
        <v>26435.346433365281</v>
      </c>
      <c r="T170" s="1">
        <f t="shared" si="33"/>
        <v>27931.587041493756</v>
      </c>
      <c r="U170" s="1">
        <f t="shared" si="34"/>
        <v>29512.514868042301</v>
      </c>
    </row>
    <row r="171" spans="10:21">
      <c r="J171" s="30" t="s">
        <v>355</v>
      </c>
      <c r="K171" s="30" t="s">
        <v>356</v>
      </c>
      <c r="L171" s="31" t="s">
        <v>67</v>
      </c>
      <c r="M171" s="31" t="s">
        <v>68</v>
      </c>
      <c r="N171" s="32">
        <v>324336</v>
      </c>
      <c r="O171" s="28">
        <v>1</v>
      </c>
      <c r="P171" s="1">
        <f t="shared" si="29"/>
        <v>10744.330180086512</v>
      </c>
      <c r="Q171" s="1">
        <f t="shared" si="30"/>
        <v>11352.459268279408</v>
      </c>
      <c r="R171" s="1">
        <f t="shared" si="31"/>
        <v>11995.008462864023</v>
      </c>
      <c r="S171" s="1">
        <f t="shared" si="32"/>
        <v>31702.604069521618</v>
      </c>
      <c r="T171" s="1">
        <f t="shared" si="33"/>
        <v>33496.971459856541</v>
      </c>
      <c r="U171" s="1">
        <f t="shared" si="34"/>
        <v>35392.900044484421</v>
      </c>
    </row>
    <row r="172" spans="10:21">
      <c r="O172" s="5"/>
      <c r="P172" s="5"/>
    </row>
    <row r="173" spans="10:21">
      <c r="O173" s="5"/>
      <c r="P173" s="5"/>
    </row>
    <row r="174" spans="10:21">
      <c r="O174" s="5"/>
      <c r="P174" s="5"/>
    </row>
    <row r="175" spans="10:21">
      <c r="O175" s="5"/>
      <c r="P175" s="5"/>
    </row>
    <row r="176" spans="10:21">
      <c r="O176" s="5"/>
      <c r="P176" s="5"/>
    </row>
    <row r="177" spans="15:16">
      <c r="O177" s="5"/>
      <c r="P177" s="5"/>
    </row>
    <row r="178" spans="15:16">
      <c r="O178" s="5"/>
      <c r="P178" s="5"/>
    </row>
    <row r="179" spans="15:16">
      <c r="O179" s="5"/>
      <c r="P179" s="5"/>
    </row>
    <row r="180" spans="15:16">
      <c r="O180" s="5"/>
      <c r="P180" s="5"/>
    </row>
    <row r="181" spans="15:16">
      <c r="O181" s="5"/>
      <c r="P181" s="5"/>
    </row>
    <row r="182" spans="15:16">
      <c r="O182" s="5"/>
      <c r="P182" s="5"/>
    </row>
    <row r="183" spans="15:16">
      <c r="O183" s="5"/>
      <c r="P183" s="5"/>
    </row>
    <row r="184" spans="15:16">
      <c r="O184" s="5"/>
      <c r="P184" s="5"/>
    </row>
    <row r="185" spans="15:16">
      <c r="O185" s="5"/>
      <c r="P185" s="5"/>
    </row>
    <row r="186" spans="15:16">
      <c r="O186" s="5"/>
      <c r="P186" s="5"/>
    </row>
    <row r="187" spans="15:16">
      <c r="O187" s="5"/>
      <c r="P187" s="5"/>
    </row>
    <row r="188" spans="15:16">
      <c r="O188" s="5"/>
      <c r="P188" s="5"/>
    </row>
    <row r="189" spans="15:16">
      <c r="O189" s="5"/>
      <c r="P189" s="5"/>
    </row>
    <row r="190" spans="15:16">
      <c r="O190" s="5"/>
      <c r="P190" s="5"/>
    </row>
    <row r="191" spans="15:16">
      <c r="O191" s="5"/>
      <c r="P191" s="5"/>
    </row>
    <row r="192" spans="15:16">
      <c r="O192" s="5"/>
      <c r="P192" s="5"/>
    </row>
    <row r="193" spans="15:16">
      <c r="O193" s="5"/>
      <c r="P193" s="5"/>
    </row>
    <row r="194" spans="15:16">
      <c r="O194" s="5"/>
      <c r="P194" s="5"/>
    </row>
    <row r="195" spans="15:16">
      <c r="O195" s="5"/>
      <c r="P195" s="5"/>
    </row>
    <row r="196" spans="15:16">
      <c r="O196" s="5"/>
      <c r="P196" s="5"/>
    </row>
    <row r="197" spans="15:16">
      <c r="O197" s="5"/>
      <c r="P197" s="5"/>
    </row>
    <row r="198" spans="15:16">
      <c r="O198" s="5"/>
      <c r="P198" s="5"/>
    </row>
    <row r="199" spans="15:16">
      <c r="O199" s="5"/>
      <c r="P199" s="5"/>
    </row>
    <row r="200" spans="15:16">
      <c r="O200" s="5"/>
      <c r="P200" s="5"/>
    </row>
    <row r="201" spans="15:16">
      <c r="O201" s="5"/>
      <c r="P201" s="5"/>
    </row>
    <row r="202" spans="15:16">
      <c r="O202" s="5"/>
      <c r="P202" s="5"/>
    </row>
    <row r="203" spans="15:16">
      <c r="O203" s="5"/>
      <c r="P203" s="5"/>
    </row>
    <row r="204" spans="15:16">
      <c r="O204" s="5"/>
      <c r="P204" s="5"/>
    </row>
    <row r="205" spans="15:16">
      <c r="O205" s="5"/>
      <c r="P205" s="5"/>
    </row>
    <row r="206" spans="15:16">
      <c r="O206" s="5"/>
      <c r="P206" s="5"/>
    </row>
    <row r="207" spans="15:16">
      <c r="O207" s="5"/>
      <c r="P207" s="5"/>
    </row>
    <row r="208" spans="15:16">
      <c r="O208" s="5"/>
      <c r="P208" s="5"/>
    </row>
    <row r="209" spans="15:16">
      <c r="O209" s="5"/>
      <c r="P209" s="5"/>
    </row>
    <row r="210" spans="15:16">
      <c r="O210" s="5"/>
      <c r="P210" s="5"/>
    </row>
    <row r="211" spans="15:16">
      <c r="O211" s="5"/>
      <c r="P211" s="5"/>
    </row>
    <row r="212" spans="15:16">
      <c r="O212" s="5"/>
      <c r="P212" s="5"/>
    </row>
    <row r="213" spans="15:16">
      <c r="O213" s="5"/>
      <c r="P213" s="5"/>
    </row>
    <row r="214" spans="15:16">
      <c r="O214" s="5"/>
      <c r="P214" s="5"/>
    </row>
    <row r="215" spans="15:16">
      <c r="O215" s="5"/>
      <c r="P215" s="5"/>
    </row>
    <row r="216" spans="15:16">
      <c r="O216" s="5"/>
      <c r="P216" s="5"/>
    </row>
    <row r="217" spans="15:16">
      <c r="O217" s="5"/>
      <c r="P217" s="5"/>
    </row>
    <row r="218" spans="15:16">
      <c r="O218" s="5"/>
      <c r="P218" s="5"/>
    </row>
    <row r="219" spans="15:16">
      <c r="O219" s="5"/>
      <c r="P219" s="5"/>
    </row>
    <row r="220" spans="15:16">
      <c r="O220" s="5"/>
      <c r="P220" s="5"/>
    </row>
    <row r="221" spans="15:16">
      <c r="O221" s="5"/>
      <c r="P221" s="5"/>
    </row>
    <row r="222" spans="15:16">
      <c r="O222" s="5"/>
      <c r="P222" s="5"/>
    </row>
    <row r="223" spans="15:16">
      <c r="O223" s="5"/>
      <c r="P223" s="5"/>
    </row>
    <row r="224" spans="15:16">
      <c r="O224" s="5"/>
      <c r="P224" s="5"/>
    </row>
    <row r="225" spans="15:16">
      <c r="O225" s="5"/>
      <c r="P225" s="5"/>
    </row>
    <row r="226" spans="15:16">
      <c r="O226" s="5"/>
      <c r="P226" s="5"/>
    </row>
    <row r="227" spans="15:16">
      <c r="O227" s="5"/>
      <c r="P227" s="5"/>
    </row>
    <row r="228" spans="15:16">
      <c r="O228" s="5"/>
      <c r="P228" s="5"/>
    </row>
    <row r="229" spans="15:16">
      <c r="O229" s="5"/>
      <c r="P229" s="5"/>
    </row>
    <row r="230" spans="15:16">
      <c r="O230" s="5"/>
      <c r="P230" s="5"/>
    </row>
    <row r="231" spans="15:16">
      <c r="O231" s="5"/>
      <c r="P231" s="5"/>
    </row>
    <row r="232" spans="15:16">
      <c r="O232" s="5"/>
      <c r="P232" s="5"/>
    </row>
    <row r="233" spans="15:16">
      <c r="O233" s="5"/>
      <c r="P233" s="5"/>
    </row>
    <row r="234" spans="15:16">
      <c r="O234" s="5"/>
      <c r="P234" s="5"/>
    </row>
    <row r="235" spans="15:16">
      <c r="O235" s="5"/>
      <c r="P235" s="5"/>
    </row>
    <row r="236" spans="15:16">
      <c r="O236" s="5"/>
      <c r="P236" s="5"/>
    </row>
    <row r="237" spans="15:16">
      <c r="O237" s="5"/>
      <c r="P237" s="5"/>
    </row>
    <row r="238" spans="15:16">
      <c r="O238" s="5"/>
      <c r="P238" s="5"/>
    </row>
    <row r="239" spans="15:16">
      <c r="O239" s="5"/>
      <c r="P239" s="5"/>
    </row>
    <row r="240" spans="15:16">
      <c r="O240" s="5"/>
      <c r="P240" s="5"/>
    </row>
    <row r="241" spans="15:16">
      <c r="O241" s="5"/>
      <c r="P241" s="5"/>
    </row>
    <row r="242" spans="15:16">
      <c r="O242" s="5"/>
      <c r="P242" s="5"/>
    </row>
    <row r="243" spans="15:16">
      <c r="O243" s="5"/>
      <c r="P243" s="5"/>
    </row>
    <row r="244" spans="15:16">
      <c r="O244" s="5"/>
      <c r="P244" s="5"/>
    </row>
    <row r="245" spans="15:16">
      <c r="O245" s="5"/>
      <c r="P245" s="5"/>
    </row>
    <row r="246" spans="15:16">
      <c r="O246" s="5"/>
      <c r="P246" s="5"/>
    </row>
    <row r="247" spans="15:16">
      <c r="O247" s="5"/>
      <c r="P247" s="5"/>
    </row>
    <row r="248" spans="15:16">
      <c r="O248" s="5"/>
      <c r="P248" s="5"/>
    </row>
    <row r="249" spans="15:16">
      <c r="O249" s="5"/>
      <c r="P249" s="5"/>
    </row>
    <row r="250" spans="15:16">
      <c r="O250" s="5"/>
      <c r="P250" s="5"/>
    </row>
    <row r="251" spans="15:16">
      <c r="O251" s="5"/>
      <c r="P251" s="5"/>
    </row>
    <row r="252" spans="15:16">
      <c r="O252" s="5"/>
      <c r="P252" s="5"/>
    </row>
    <row r="253" spans="15:16">
      <c r="O253" s="5"/>
      <c r="P253" s="5"/>
    </row>
    <row r="254" spans="15:16">
      <c r="O254" s="5"/>
      <c r="P254" s="5"/>
    </row>
    <row r="255" spans="15:16">
      <c r="O255" s="5"/>
      <c r="P255" s="5"/>
    </row>
    <row r="256" spans="15:16">
      <c r="O256" s="5"/>
      <c r="P256" s="5"/>
    </row>
    <row r="257" spans="15:16">
      <c r="O257" s="5"/>
      <c r="P257" s="5"/>
    </row>
    <row r="258" spans="15:16">
      <c r="O258" s="5"/>
      <c r="P258" s="5"/>
    </row>
    <row r="259" spans="15:16">
      <c r="O259" s="5"/>
      <c r="P259" s="5"/>
    </row>
    <row r="260" spans="15:16">
      <c r="O260" s="5"/>
      <c r="P260" s="5"/>
    </row>
    <row r="261" spans="15:16">
      <c r="O261" s="5"/>
      <c r="P261" s="5"/>
    </row>
    <row r="262" spans="15:16">
      <c r="O262" s="5"/>
      <c r="P262" s="5"/>
    </row>
    <row r="263" spans="15:16">
      <c r="O263" s="5"/>
      <c r="P263" s="5"/>
    </row>
    <row r="264" spans="15:16">
      <c r="O264" s="5"/>
      <c r="P264" s="5"/>
    </row>
    <row r="265" spans="15:16">
      <c r="O265" s="5"/>
      <c r="P265" s="5"/>
    </row>
    <row r="266" spans="15:16">
      <c r="O266" s="5"/>
      <c r="P266" s="5"/>
    </row>
    <row r="267" spans="15:16">
      <c r="O267" s="5"/>
      <c r="P267" s="5"/>
    </row>
    <row r="268" spans="15:16">
      <c r="O268" s="5"/>
      <c r="P268" s="5"/>
    </row>
    <row r="269" spans="15:16">
      <c r="O269" s="5"/>
      <c r="P269" s="5"/>
    </row>
    <row r="270" spans="15:16">
      <c r="O270" s="5"/>
      <c r="P270" s="5"/>
    </row>
    <row r="271" spans="15:16">
      <c r="O271" s="5"/>
      <c r="P271" s="5"/>
    </row>
    <row r="272" spans="15:16">
      <c r="O272" s="5"/>
      <c r="P272" s="5"/>
    </row>
    <row r="273" spans="15:16">
      <c r="O273" s="5"/>
      <c r="P273" s="5"/>
    </row>
    <row r="274" spans="15:16">
      <c r="O274" s="5"/>
      <c r="P274" s="5"/>
    </row>
    <row r="275" spans="15:16">
      <c r="O275" s="5"/>
      <c r="P275" s="5"/>
    </row>
    <row r="276" spans="15:16">
      <c r="O276" s="5"/>
      <c r="P276" s="5"/>
    </row>
    <row r="277" spans="15:16">
      <c r="O277" s="5"/>
      <c r="P277" s="5"/>
    </row>
    <row r="278" spans="15:16">
      <c r="O278" s="5"/>
      <c r="P278" s="5"/>
    </row>
    <row r="279" spans="15:16">
      <c r="O279" s="5"/>
      <c r="P279" s="5"/>
    </row>
    <row r="280" spans="15:16">
      <c r="O280" s="5"/>
      <c r="P280" s="5"/>
    </row>
    <row r="281" spans="15:16">
      <c r="O281" s="5"/>
      <c r="P281" s="5"/>
    </row>
    <row r="282" spans="15:16">
      <c r="O282" s="5"/>
      <c r="P282" s="5"/>
    </row>
    <row r="283" spans="15:16">
      <c r="O283" s="5"/>
      <c r="P283" s="5"/>
    </row>
    <row r="284" spans="15:16">
      <c r="O284" s="5"/>
      <c r="P284" s="5"/>
    </row>
    <row r="285" spans="15:16">
      <c r="O285" s="5"/>
      <c r="P285" s="5"/>
    </row>
    <row r="286" spans="15:16">
      <c r="O286" s="5"/>
      <c r="P286" s="5"/>
    </row>
    <row r="287" spans="15:16">
      <c r="O287" s="5"/>
      <c r="P287" s="5"/>
    </row>
    <row r="288" spans="15:16">
      <c r="O288" s="5"/>
      <c r="P288" s="5"/>
    </row>
    <row r="289" spans="15:16">
      <c r="O289" s="5"/>
      <c r="P289" s="5"/>
    </row>
    <row r="290" spans="15:16">
      <c r="O290" s="5"/>
      <c r="P290" s="5"/>
    </row>
    <row r="291" spans="15:16">
      <c r="O291" s="5"/>
      <c r="P291" s="5"/>
    </row>
    <row r="292" spans="15:16">
      <c r="O292" s="5"/>
      <c r="P292" s="5"/>
    </row>
    <row r="293" spans="15:16">
      <c r="O293" s="5"/>
      <c r="P293" s="5"/>
    </row>
    <row r="294" spans="15:16">
      <c r="O294" s="5"/>
      <c r="P294" s="5"/>
    </row>
    <row r="295" spans="15:16">
      <c r="O295" s="5"/>
      <c r="P295" s="5"/>
    </row>
    <row r="296" spans="15:16">
      <c r="O296" s="5"/>
      <c r="P296" s="5"/>
    </row>
    <row r="297" spans="15:16">
      <c r="O297" s="5"/>
      <c r="P297" s="5"/>
    </row>
    <row r="298" spans="15:16">
      <c r="O298" s="5"/>
      <c r="P298" s="5"/>
    </row>
    <row r="299" spans="15:16">
      <c r="O299" s="5"/>
      <c r="P299" s="5"/>
    </row>
    <row r="300" spans="15:16">
      <c r="O300" s="5"/>
      <c r="P300" s="5"/>
    </row>
    <row r="301" spans="15:16">
      <c r="O301" s="5"/>
      <c r="P301" s="5"/>
    </row>
    <row r="302" spans="15:16">
      <c r="O302" s="5"/>
      <c r="P302" s="5"/>
    </row>
    <row r="303" spans="15:16">
      <c r="O303" s="5"/>
      <c r="P303" s="5"/>
    </row>
    <row r="304" spans="15:16">
      <c r="O304" s="5"/>
      <c r="P304" s="5"/>
    </row>
    <row r="305" spans="15:16">
      <c r="O305" s="5"/>
      <c r="P305" s="5"/>
    </row>
    <row r="306" spans="15:16">
      <c r="O306" s="5"/>
      <c r="P306" s="5"/>
    </row>
    <row r="307" spans="15:16">
      <c r="O307" s="5"/>
      <c r="P307" s="5"/>
    </row>
    <row r="308" spans="15:16">
      <c r="O308" s="5"/>
      <c r="P308" s="5"/>
    </row>
    <row r="309" spans="15:16">
      <c r="O309" s="5"/>
      <c r="P309" s="5"/>
    </row>
    <row r="310" spans="15:16">
      <c r="O310" s="5"/>
      <c r="P310" s="5"/>
    </row>
    <row r="311" spans="15:16">
      <c r="O311" s="5"/>
      <c r="P311" s="5"/>
    </row>
    <row r="312" spans="15:16">
      <c r="O312" s="5"/>
      <c r="P312" s="5"/>
    </row>
    <row r="313" spans="15:16">
      <c r="O313" s="5"/>
      <c r="P313" s="5"/>
    </row>
    <row r="314" spans="15:16">
      <c r="O314" s="5"/>
      <c r="P314" s="5"/>
    </row>
    <row r="315" spans="15:16">
      <c r="O315" s="5"/>
      <c r="P315" s="5"/>
    </row>
    <row r="316" spans="15:16">
      <c r="O316" s="5"/>
      <c r="P316" s="5"/>
    </row>
    <row r="317" spans="15:16">
      <c r="O317" s="5"/>
      <c r="P317" s="5"/>
    </row>
    <row r="318" spans="15:16">
      <c r="O318" s="5"/>
      <c r="P318" s="5"/>
    </row>
    <row r="319" spans="15:16">
      <c r="O319" s="5"/>
      <c r="P319" s="5"/>
    </row>
    <row r="320" spans="15:16">
      <c r="O320" s="5"/>
      <c r="P320" s="5"/>
    </row>
    <row r="321" spans="15:16">
      <c r="O321" s="5"/>
      <c r="P321" s="5"/>
    </row>
    <row r="322" spans="15:16">
      <c r="O322" s="5"/>
      <c r="P322" s="5"/>
    </row>
    <row r="323" spans="15:16">
      <c r="O323" s="5"/>
      <c r="P323" s="5"/>
    </row>
    <row r="324" spans="15:16">
      <c r="O324" s="5"/>
      <c r="P324" s="5"/>
    </row>
    <row r="325" spans="15:16">
      <c r="O325" s="5"/>
      <c r="P325" s="5"/>
    </row>
    <row r="326" spans="15:16">
      <c r="O326" s="5"/>
      <c r="P326" s="5"/>
    </row>
    <row r="327" spans="15:16">
      <c r="O327" s="5"/>
      <c r="P327" s="5"/>
    </row>
    <row r="328" spans="15:16">
      <c r="O328" s="5"/>
      <c r="P328" s="5"/>
    </row>
  </sheetData>
  <conditionalFormatting sqref="O172:P328">
    <cfRule type="cellIs" dxfId="0" priority="1" operator="equal">
      <formula>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E43BF53D18AD3468147BA2E2275D68A" ma:contentTypeVersion="21" ma:contentTypeDescription="Create a new document." ma:contentTypeScope="" ma:versionID="6b1c235125a5699f2ed1c5fc63be441e">
  <xsd:schema xmlns:xsd="http://www.w3.org/2001/XMLSchema" xmlns:xs="http://www.w3.org/2001/XMLSchema" xmlns:p="http://schemas.microsoft.com/office/2006/metadata/properties" xmlns:ns1="http://schemas.microsoft.com/sharepoint/v3" xmlns:ns2="a7f645ad-858e-4a64-8785-b3426c3fca3b" xmlns:ns3="e6c1c78d-fe1e-4280-91dc-49be8f28a2e2" xmlns:ns4="cccaf3ac-2de9-44d4-aa31-54302fceb5f7" targetNamespace="http://schemas.microsoft.com/office/2006/metadata/properties" ma:root="true" ma:fieldsID="2c2491c8e035b9c4f19c74974811eff6" ns1:_="" ns2:_="" ns3:_="" ns4:_="">
    <xsd:import namespace="http://schemas.microsoft.com/sharepoint/v3"/>
    <xsd:import namespace="a7f645ad-858e-4a64-8785-b3426c3fca3b"/>
    <xsd:import namespace="e6c1c78d-fe1e-4280-91dc-49be8f28a2e2"/>
    <xsd:import namespace="cccaf3ac-2de9-44d4-aa31-54302fceb5f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Number" minOccurs="0"/>
                <xsd:element ref="ns2:Order0" minOccurs="0"/>
                <xsd:element ref="ns2:lcf76f155ced4ddcb4097134ff3c332f" minOccurs="0"/>
                <xsd:element ref="ns4:TaxCatchAll" minOccurs="0"/>
                <xsd:element ref="ns2:email_x0020_ms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f645ad-858e-4a64-8785-b3426c3fca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Number" ma:index="23" nillable="true" ma:displayName="Number" ma:format="Dropdown" ma:internalName="Number" ma:percentage="FALSE">
      <xsd:simpleType>
        <xsd:restriction base="dms:Number"/>
      </xsd:simpleType>
    </xsd:element>
    <xsd:element name="Order0" ma:index="24" nillable="true" ma:displayName="Order" ma:format="DateTime" ma:internalName="Order0">
      <xsd:simpleType>
        <xsd:restriction base="dms:DateTime"/>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email_x0020_msg" ma:index="28" nillable="true" ma:displayName="email msg" ma:internalName="email_x0020_msg">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c1c78d-fe1e-4280-91dc-49be8f28a2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d90f7027-ca56-4294-af1d-cfa10f47b891}" ma:internalName="TaxCatchAll" ma:showField="CatchAllData" ma:web="e6c1c78d-fe1e-4280-91dc-49be8f28a2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Number xmlns="a7f645ad-858e-4a64-8785-b3426c3fca3b" xsi:nil="true"/>
    <email_x0020_msg xmlns="a7f645ad-858e-4a64-8785-b3426c3fca3b" xsi:nil="true"/>
    <lcf76f155ced4ddcb4097134ff3c332f xmlns="a7f645ad-858e-4a64-8785-b3426c3fca3b">
      <Terms xmlns="http://schemas.microsoft.com/office/infopath/2007/PartnerControls"/>
    </lcf76f155ced4ddcb4097134ff3c332f>
    <TaxCatchAll xmlns="cccaf3ac-2de9-44d4-aa31-54302fceb5f7" xsi:nil="true"/>
    <Order0 xmlns="a7f645ad-858e-4a64-8785-b3426c3fca3b" xsi:nil="true"/>
  </documentManagement>
</p:properties>
</file>

<file path=customXml/itemProps1.xml><?xml version="1.0" encoding="utf-8"?>
<ds:datastoreItem xmlns:ds="http://schemas.openxmlformats.org/officeDocument/2006/customXml" ds:itemID="{6E30580A-5D5D-4E5C-8922-6022C2C88494}"/>
</file>

<file path=customXml/itemProps2.xml><?xml version="1.0" encoding="utf-8"?>
<ds:datastoreItem xmlns:ds="http://schemas.openxmlformats.org/officeDocument/2006/customXml" ds:itemID="{31C87C2A-7DD7-40FB-AA4E-6750C9CE54F5}"/>
</file>

<file path=customXml/itemProps3.xml><?xml version="1.0" encoding="utf-8"?>
<ds:datastoreItem xmlns:ds="http://schemas.openxmlformats.org/officeDocument/2006/customXml" ds:itemID="{F0252554-05DC-46C2-865D-1026D7CFB5E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Ross, Heather</dc:creator>
  <cp:keywords/>
  <dc:description/>
  <cp:lastModifiedBy>matthew west</cp:lastModifiedBy>
  <cp:revision/>
  <dcterms:created xsi:type="dcterms:W3CDTF">2022-01-05T16:06:02Z</dcterms:created>
  <dcterms:modified xsi:type="dcterms:W3CDTF">2023-02-24T09:49:54Z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0x0101006E43BF53D18AD3468147BA2E2275D68A</vt:lpwstr>
  </property>
  <property fmtid="{D5CDD505-2E9C-101B-9397-08002B2CF9AE}" pid="3" name="MediaServiceImageTags">
    <vt:lpwstr/>
  </property>
</Properties>
</file>