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nhsengland.sharepoint.com/sites/CommercialDirec/nhse/eso/Open document library/Data Team/Data Collections/Capital/Derogation/"/>
    </mc:Choice>
  </mc:AlternateContent>
  <xr:revisionPtr revIDLastSave="845" documentId="8_{A1255054-67D1-456D-904C-38BEF20976AA}" xr6:coauthVersionLast="47" xr6:coauthVersionMax="47" xr10:uidLastSave="{2395F99F-2F3D-4166-A487-7E03291F3B2E}"/>
  <bookViews>
    <workbookView xWindow="-110" yWindow="-110" windowWidth="22780" windowHeight="14660" tabRatio="720" xr2:uid="{561AC719-FFD4-4524-9E27-F586EBF1964D}"/>
  </bookViews>
  <sheets>
    <sheet name="Guidance" sheetId="12" r:id="rId1"/>
    <sheet name="Cover Page" sheetId="8" r:id="rId2"/>
    <sheet name="SoA HBN Derogations" sheetId="1" r:id="rId3"/>
    <sheet name="HBN Derogation (other than m²)" sheetId="4" r:id="rId4"/>
    <sheet name="HTM Derogation" sheetId="9" r:id="rId5"/>
    <sheet name="Other than HBN &amp; HTM" sheetId="10" r:id="rId6"/>
    <sheet name="NHS Net Zero Green Plans’ " sheetId="11" r:id="rId7"/>
    <sheet name="Lists" sheetId="13" state="hidden" r:id="rId8"/>
  </sheets>
  <externalReferences>
    <externalReference r:id="rId9"/>
  </externalReferences>
  <definedNames>
    <definedName name="_xlnm._FilterDatabase" localSheetId="1" hidden="1">'Cover Page'!#REF!</definedName>
    <definedName name="_xlnm._FilterDatabase" localSheetId="3" hidden="1">'HBN Derogation (other than m²)'!$P$18:$AF$18</definedName>
    <definedName name="_xlnm._FilterDatabase" localSheetId="4" hidden="1">'HTM Derogation'!$Q$18:$AG$18</definedName>
    <definedName name="_xlnm._FilterDatabase" localSheetId="7" hidden="1">Lists!$J$4:$O$181</definedName>
    <definedName name="_xlnm._FilterDatabase" localSheetId="5" hidden="1">'Other than HBN &amp; HTM'!$Q$18:$AC$18</definedName>
    <definedName name="_xlnm._FilterDatabase" localSheetId="2" hidden="1">'SoA HBN Derogations'!$P$18:$Z$18</definedName>
    <definedName name="OPD_CE">'[1]Redevelopment Space Standards'!$D$85</definedName>
    <definedName name="OPD_Investigation">'[1]Redevelopment Space Standards'!$D$86</definedName>
    <definedName name="OPD_Measurement">'[1]Redevelopment Space Standards'!$D$87</definedName>
    <definedName name="OPD_Treatment">'[1]Redevelopment Space Standards'!$D$92</definedName>
    <definedName name="OPD_Treatment_large">'[1]Redevelopment Space Standards'!$D$94</definedName>
    <definedName name="_xlnm.Print_Area" localSheetId="0">Guidance!$A$1:$BC$316</definedName>
    <definedName name="_xlnm.Print_Area" localSheetId="3">'HBN Derogation (other than m²)'!$P$1:$AH$119</definedName>
    <definedName name="_xlnm.Print_Area" localSheetId="4">'HTM Derogation'!$Q$1:$AI$119</definedName>
    <definedName name="_xlnm.Print_Area" localSheetId="5">'Other than HBN &amp; HTM'!$Q$1:$AE$119</definedName>
    <definedName name="_xlnm.Print_Area" localSheetId="2">'SoA HBN Derogations'!$P$1:$AF$519</definedName>
    <definedName name="_xlnm.Print_Titles" localSheetId="3">'HBN Derogation (other than m²)'!$18:$18</definedName>
    <definedName name="_xlnm.Print_Titles" localSheetId="4">'HTM Derogation'!$18:$18</definedName>
    <definedName name="_xlnm.Print_Titles" localSheetId="5">'Other than HBN &amp; HTM'!$18:$18</definedName>
    <definedName name="_xlnm.Print_Titles" localSheetId="2">'SoA HBN Derogations'!$18:$18</definedName>
    <definedName name="SCS_Lobby">'[1]Redevelopment Space Standards'!$D$163</definedName>
  </definedNames>
  <calcPr calcId="191029"/>
  <pivotCaches>
    <pivotCache cacheId="8" r:id="rId10"/>
    <pivotCache cacheId="9"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3" i="11" l="1"/>
  <c r="T24" i="11" s="1"/>
  <c r="T25" i="11" s="1"/>
  <c r="T26" i="11" s="1"/>
  <c r="T27" i="11" s="1"/>
  <c r="T28" i="11" s="1"/>
  <c r="T29" i="11" s="1"/>
  <c r="T30" i="11" s="1"/>
  <c r="T31" i="11" s="1"/>
  <c r="T32" i="11" s="1"/>
  <c r="T33" i="11" s="1"/>
  <c r="T34" i="11" s="1"/>
  <c r="T35" i="11" s="1"/>
  <c r="T36" i="11" s="1"/>
  <c r="T37" i="11" s="1"/>
  <c r="T38" i="11" s="1"/>
  <c r="T39" i="11" s="1"/>
  <c r="T40" i="11" s="1"/>
  <c r="T41" i="11" s="1"/>
  <c r="T42" i="11" s="1"/>
  <c r="T43" i="11" s="1"/>
  <c r="T44" i="11" s="1"/>
  <c r="T45" i="11" s="1"/>
  <c r="T46" i="11" s="1"/>
  <c r="T47" i="11" s="1"/>
  <c r="T48" i="11" s="1"/>
  <c r="T49" i="11" s="1"/>
  <c r="T50" i="11" s="1"/>
  <c r="T51" i="11" s="1"/>
  <c r="T52" i="11" s="1"/>
  <c r="T53" i="11" s="1"/>
  <c r="T54" i="11" s="1"/>
  <c r="T55" i="11" s="1"/>
  <c r="T56" i="11" s="1"/>
  <c r="T57" i="11" s="1"/>
  <c r="T58" i="11" s="1"/>
  <c r="T59" i="11" s="1"/>
  <c r="T60" i="11" s="1"/>
  <c r="T61" i="11" s="1"/>
  <c r="T62" i="11" s="1"/>
  <c r="T63" i="11" s="1"/>
  <c r="T64" i="11" s="1"/>
  <c r="T65" i="11" s="1"/>
  <c r="T66" i="11" s="1"/>
  <c r="T67" i="11" s="1"/>
  <c r="T68" i="11" s="1"/>
  <c r="T69" i="11" s="1"/>
  <c r="T70" i="11" s="1"/>
  <c r="T71" i="11" s="1"/>
  <c r="T72" i="11" s="1"/>
  <c r="T73" i="11" s="1"/>
  <c r="T74" i="11" s="1"/>
  <c r="T75" i="11" s="1"/>
  <c r="T76" i="11" s="1"/>
  <c r="T77" i="11" s="1"/>
  <c r="T78" i="11" s="1"/>
  <c r="T79" i="11" s="1"/>
  <c r="T80" i="11" s="1"/>
  <c r="T81" i="11" s="1"/>
  <c r="T82" i="11" s="1"/>
  <c r="T83" i="11" s="1"/>
  <c r="T84" i="11" s="1"/>
  <c r="T85" i="11" s="1"/>
  <c r="T86" i="11" s="1"/>
  <c r="T87" i="11" s="1"/>
  <c r="T88" i="11" s="1"/>
  <c r="T89" i="11" s="1"/>
  <c r="T90" i="11" s="1"/>
  <c r="T91" i="11" s="1"/>
  <c r="T92" i="11" s="1"/>
  <c r="T93" i="11" s="1"/>
  <c r="T94" i="11" s="1"/>
  <c r="T95" i="11" s="1"/>
  <c r="T96" i="11" s="1"/>
  <c r="T97" i="11" s="1"/>
  <c r="T98" i="11" s="1"/>
  <c r="T99" i="11" s="1"/>
  <c r="T100" i="11" s="1"/>
  <c r="T101" i="11" s="1"/>
  <c r="T102" i="11" s="1"/>
  <c r="T103" i="11" s="1"/>
  <c r="T104" i="11" s="1"/>
  <c r="T105" i="11" s="1"/>
  <c r="T106" i="11" s="1"/>
  <c r="T107" i="11" s="1"/>
  <c r="T108" i="11" s="1"/>
  <c r="T109" i="11" s="1"/>
  <c r="T110" i="11" s="1"/>
  <c r="T111" i="11" s="1"/>
  <c r="T112" i="11" s="1"/>
  <c r="T113" i="11" s="1"/>
  <c r="T114" i="11" s="1"/>
  <c r="T115" i="11" s="1"/>
  <c r="T116" i="11" s="1"/>
  <c r="T117" i="11" s="1"/>
  <c r="T118" i="11" s="1"/>
  <c r="T119" i="11" s="1"/>
  <c r="T120" i="11" s="1"/>
  <c r="T121" i="11" s="1"/>
  <c r="Q119" i="9"/>
  <c r="Q103" i="9"/>
  <c r="Q104" i="9" s="1"/>
  <c r="Q105" i="9" s="1"/>
  <c r="Q106" i="9" s="1"/>
  <c r="Q107" i="9" s="1"/>
  <c r="Q108" i="9" s="1"/>
  <c r="Q109" i="9" s="1"/>
  <c r="Q110" i="9" s="1"/>
  <c r="Q111" i="9" s="1"/>
  <c r="Q112" i="9" s="1"/>
  <c r="Q113" i="9" s="1"/>
  <c r="Q114" i="9" s="1"/>
  <c r="Q115" i="9" s="1"/>
  <c r="Q116" i="9" s="1"/>
  <c r="Q117" i="9" s="1"/>
  <c r="Q118" i="9" s="1"/>
  <c r="Q102" i="9"/>
  <c r="Q31" i="9"/>
  <c r="Q32" i="9" s="1"/>
  <c r="Q33" i="9" s="1"/>
  <c r="Q34" i="9" s="1"/>
  <c r="Q35" i="9" s="1"/>
  <c r="Q36" i="9" s="1"/>
  <c r="Q37" i="9" s="1"/>
  <c r="Q38" i="9" s="1"/>
  <c r="Q39" i="9" s="1"/>
  <c r="Q40" i="9" s="1"/>
  <c r="Q41" i="9" s="1"/>
  <c r="Q42" i="9" s="1"/>
  <c r="Q43" i="9" s="1"/>
  <c r="Q44" i="9" s="1"/>
  <c r="Q45" i="9" s="1"/>
  <c r="Q46" i="9" s="1"/>
  <c r="Q47" i="9" s="1"/>
  <c r="Q48" i="9" s="1"/>
  <c r="Q49" i="9" s="1"/>
  <c r="Q50" i="9" s="1"/>
  <c r="Q51" i="9" s="1"/>
  <c r="Q52" i="9" s="1"/>
  <c r="Q53" i="9" s="1"/>
  <c r="Q54" i="9" s="1"/>
  <c r="Q55" i="9" s="1"/>
  <c r="Q56" i="9" s="1"/>
  <c r="Q57" i="9" s="1"/>
  <c r="Q58" i="9" s="1"/>
  <c r="Q59" i="9" s="1"/>
  <c r="Q60" i="9" s="1"/>
  <c r="Q61" i="9" s="1"/>
  <c r="Q62" i="9" s="1"/>
  <c r="Q63" i="9" s="1"/>
  <c r="Q64" i="9" s="1"/>
  <c r="Q65" i="9" s="1"/>
  <c r="Q66" i="9" s="1"/>
  <c r="Q67" i="9" s="1"/>
  <c r="Q68" i="9" s="1"/>
  <c r="Q69" i="9" s="1"/>
  <c r="Q70" i="9" s="1"/>
  <c r="Q71" i="9" s="1"/>
  <c r="Q72" i="9" s="1"/>
  <c r="Q73" i="9" s="1"/>
  <c r="Q74" i="9" s="1"/>
  <c r="Q75" i="9" s="1"/>
  <c r="Q76" i="9" s="1"/>
  <c r="Q77" i="9" s="1"/>
  <c r="Q78" i="9" s="1"/>
  <c r="Q79" i="9" s="1"/>
  <c r="Q80" i="9" s="1"/>
  <c r="Q81" i="9" s="1"/>
  <c r="Q82" i="9" s="1"/>
  <c r="Q83" i="9" s="1"/>
  <c r="Q84" i="9" s="1"/>
  <c r="Q85" i="9" s="1"/>
  <c r="Q86" i="9" s="1"/>
  <c r="Q87" i="9" s="1"/>
  <c r="Q88" i="9" s="1"/>
  <c r="Q89" i="9" s="1"/>
  <c r="Q90" i="9" s="1"/>
  <c r="Q91" i="9" s="1"/>
  <c r="Q92" i="9" s="1"/>
  <c r="Q93" i="9" s="1"/>
  <c r="Q94" i="9" s="1"/>
  <c r="Q95" i="9" s="1"/>
  <c r="Q96" i="9" s="1"/>
  <c r="Q97" i="9" s="1"/>
  <c r="Q98" i="9" s="1"/>
  <c r="Q99" i="9" s="1"/>
  <c r="Q100" i="9" s="1"/>
  <c r="Q101" i="9" s="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Y431" i="1"/>
  <c r="Y432" i="1"/>
  <c r="Y433" i="1"/>
  <c r="Y434" i="1"/>
  <c r="Y435" i="1"/>
  <c r="Y436" i="1"/>
  <c r="Y437" i="1"/>
  <c r="Y438" i="1"/>
  <c r="Y439" i="1"/>
  <c r="Y440" i="1"/>
  <c r="Y441" i="1"/>
  <c r="Y442" i="1"/>
  <c r="Y443" i="1"/>
  <c r="Y444" i="1"/>
  <c r="Y445" i="1"/>
  <c r="Y446" i="1"/>
  <c r="Y447" i="1"/>
  <c r="Y448" i="1"/>
  <c r="Y449" i="1"/>
  <c r="Y450" i="1"/>
  <c r="Y451" i="1"/>
  <c r="Y452" i="1"/>
  <c r="Y453" i="1"/>
  <c r="Y454" i="1"/>
  <c r="Y455" i="1"/>
  <c r="Y456" i="1"/>
  <c r="Y457" i="1"/>
  <c r="Y458" i="1"/>
  <c r="Y459" i="1"/>
  <c r="Y460" i="1"/>
  <c r="Y461" i="1"/>
  <c r="Y462" i="1"/>
  <c r="Y463" i="1"/>
  <c r="Y464" i="1"/>
  <c r="Y465" i="1"/>
  <c r="Y466" i="1"/>
  <c r="Y467" i="1"/>
  <c r="Y468" i="1"/>
  <c r="Y469" i="1"/>
  <c r="Y470" i="1"/>
  <c r="Y471" i="1"/>
  <c r="Y472" i="1"/>
  <c r="Y473" i="1"/>
  <c r="Y474" i="1"/>
  <c r="Y475" i="1"/>
  <c r="Y476" i="1"/>
  <c r="Y477" i="1"/>
  <c r="Y478" i="1"/>
  <c r="Y479" i="1"/>
  <c r="Y480" i="1"/>
  <c r="Y481" i="1"/>
  <c r="Y482" i="1"/>
  <c r="Y483" i="1"/>
  <c r="Y484" i="1"/>
  <c r="Y485" i="1"/>
  <c r="Y486" i="1"/>
  <c r="Y487" i="1"/>
  <c r="Y488" i="1"/>
  <c r="Y489" i="1"/>
  <c r="Y490" i="1"/>
  <c r="Y491" i="1"/>
  <c r="Y492" i="1"/>
  <c r="Y493" i="1"/>
  <c r="Y494" i="1"/>
  <c r="Y495" i="1"/>
  <c r="Y496" i="1"/>
  <c r="Y497" i="1"/>
  <c r="Y498" i="1"/>
  <c r="Y499" i="1"/>
  <c r="Y500" i="1"/>
  <c r="Y501" i="1"/>
  <c r="Y502" i="1"/>
  <c r="Y503" i="1"/>
  <c r="Y504" i="1"/>
  <c r="Y505" i="1"/>
  <c r="Y506" i="1"/>
  <c r="Y507" i="1"/>
  <c r="Y508" i="1"/>
  <c r="Y509" i="1"/>
  <c r="Y510" i="1"/>
  <c r="Y511" i="1"/>
  <c r="Y512" i="1"/>
  <c r="Y513" i="1"/>
  <c r="Y514" i="1"/>
  <c r="Y515" i="1"/>
  <c r="Y516" i="1"/>
  <c r="Y517" i="1"/>
  <c r="Y518" i="1"/>
  <c r="Y5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406" i="1"/>
  <c r="Y407" i="1"/>
  <c r="Y408" i="1"/>
  <c r="Y409" i="1"/>
  <c r="Y410" i="1"/>
  <c r="Y411" i="1"/>
  <c r="Y412" i="1"/>
  <c r="Y413" i="1"/>
  <c r="Y414" i="1"/>
  <c r="Y415" i="1"/>
  <c r="Y416" i="1"/>
  <c r="Y417" i="1"/>
  <c r="Y418" i="1"/>
  <c r="Y419" i="1"/>
  <c r="Y420" i="1"/>
  <c r="Y421" i="1"/>
  <c r="Y422" i="1"/>
  <c r="Y423" i="1"/>
  <c r="Y424" i="1"/>
  <c r="Y425" i="1"/>
  <c r="Y426" i="1"/>
  <c r="Y427" i="1"/>
  <c r="Y428" i="1"/>
  <c r="Y429" i="1"/>
  <c r="Y430" i="1"/>
  <c r="S32" i="11"/>
  <c r="R32" i="11"/>
  <c r="Q32" i="11"/>
  <c r="P32" i="11"/>
  <c r="O32" i="11"/>
  <c r="N32" i="11"/>
  <c r="M32" i="11"/>
  <c r="L32" i="11"/>
  <c r="K32" i="11"/>
  <c r="J32" i="11"/>
  <c r="I32" i="11"/>
  <c r="H32" i="11"/>
  <c r="G32" i="11"/>
  <c r="F32" i="11"/>
  <c r="E32" i="11"/>
  <c r="D32" i="11"/>
  <c r="C32" i="11"/>
  <c r="B32" i="11"/>
  <c r="A32" i="11"/>
  <c r="S31" i="11"/>
  <c r="R31" i="11"/>
  <c r="Q31" i="11"/>
  <c r="P31" i="11"/>
  <c r="O31" i="11"/>
  <c r="N31" i="11"/>
  <c r="M31" i="11"/>
  <c r="L31" i="11"/>
  <c r="K31" i="11"/>
  <c r="J31" i="11"/>
  <c r="I31" i="11"/>
  <c r="H31" i="11"/>
  <c r="G31" i="11"/>
  <c r="F31" i="11"/>
  <c r="E31" i="11"/>
  <c r="D31" i="11"/>
  <c r="C31" i="11"/>
  <c r="B31" i="11"/>
  <c r="A31" i="11"/>
  <c r="S30" i="11"/>
  <c r="R30" i="11"/>
  <c r="Q30" i="11"/>
  <c r="P30" i="11"/>
  <c r="O30" i="11"/>
  <c r="N30" i="11"/>
  <c r="M30" i="11"/>
  <c r="L30" i="11"/>
  <c r="K30" i="11"/>
  <c r="J30" i="11"/>
  <c r="I30" i="11"/>
  <c r="H30" i="11"/>
  <c r="G30" i="11"/>
  <c r="F30" i="11"/>
  <c r="E30" i="11"/>
  <c r="D30" i="11"/>
  <c r="C30" i="11"/>
  <c r="B30" i="11"/>
  <c r="A30" i="11"/>
  <c r="S29" i="11"/>
  <c r="R29" i="11"/>
  <c r="Q29" i="11"/>
  <c r="P29" i="11"/>
  <c r="O29" i="11"/>
  <c r="N29" i="11"/>
  <c r="M29" i="11"/>
  <c r="L29" i="11"/>
  <c r="K29" i="11"/>
  <c r="J29" i="11"/>
  <c r="I29" i="11"/>
  <c r="H29" i="11"/>
  <c r="G29" i="11"/>
  <c r="F29" i="11"/>
  <c r="E29" i="11"/>
  <c r="D29" i="11"/>
  <c r="C29" i="11"/>
  <c r="B29" i="11"/>
  <c r="A29" i="11"/>
  <c r="S28" i="11"/>
  <c r="R28" i="11"/>
  <c r="Q28" i="11"/>
  <c r="P28" i="11"/>
  <c r="O28" i="11"/>
  <c r="N28" i="11"/>
  <c r="M28" i="11"/>
  <c r="L28" i="11"/>
  <c r="K28" i="11"/>
  <c r="J28" i="11"/>
  <c r="I28" i="11"/>
  <c r="H28" i="11"/>
  <c r="G28" i="11"/>
  <c r="F28" i="11"/>
  <c r="E28" i="11"/>
  <c r="D28" i="11"/>
  <c r="C28" i="11"/>
  <c r="B28" i="11"/>
  <c r="A28" i="11"/>
  <c r="S27" i="11"/>
  <c r="R27" i="11"/>
  <c r="Q27" i="11"/>
  <c r="P27" i="11"/>
  <c r="O27" i="11"/>
  <c r="N27" i="11"/>
  <c r="M27" i="11"/>
  <c r="L27" i="11"/>
  <c r="K27" i="11"/>
  <c r="J27" i="11"/>
  <c r="I27" i="11"/>
  <c r="H27" i="11"/>
  <c r="G27" i="11"/>
  <c r="F27" i="11"/>
  <c r="E27" i="11"/>
  <c r="D27" i="11"/>
  <c r="C27" i="11"/>
  <c r="B27" i="11"/>
  <c r="A27" i="11"/>
  <c r="S26" i="11"/>
  <c r="R26" i="11"/>
  <c r="Q26" i="11"/>
  <c r="P26" i="11"/>
  <c r="O26" i="11"/>
  <c r="N26" i="11"/>
  <c r="M26" i="11"/>
  <c r="L26" i="11"/>
  <c r="K26" i="11"/>
  <c r="J26" i="11"/>
  <c r="I26" i="11"/>
  <c r="H26" i="11"/>
  <c r="G26" i="11"/>
  <c r="F26" i="11"/>
  <c r="E26" i="11"/>
  <c r="D26" i="11"/>
  <c r="C26" i="11"/>
  <c r="B26" i="11"/>
  <c r="A26" i="11"/>
  <c r="S25" i="11"/>
  <c r="R25" i="11"/>
  <c r="Q25" i="11"/>
  <c r="P25" i="11"/>
  <c r="O25" i="11"/>
  <c r="N25" i="11"/>
  <c r="M25" i="11"/>
  <c r="L25" i="11"/>
  <c r="K25" i="11"/>
  <c r="J25" i="11"/>
  <c r="I25" i="11"/>
  <c r="H25" i="11"/>
  <c r="G25" i="11"/>
  <c r="F25" i="11"/>
  <c r="E25" i="11"/>
  <c r="D25" i="11"/>
  <c r="C25" i="11"/>
  <c r="B25" i="11"/>
  <c r="A25" i="11"/>
  <c r="S24" i="11"/>
  <c r="R24" i="11"/>
  <c r="Q24" i="11"/>
  <c r="P24" i="11"/>
  <c r="O24" i="11"/>
  <c r="N24" i="11"/>
  <c r="M24" i="11"/>
  <c r="L24" i="11"/>
  <c r="K24" i="11"/>
  <c r="J24" i="11"/>
  <c r="I24" i="11"/>
  <c r="H24" i="11"/>
  <c r="G24" i="11"/>
  <c r="F24" i="11"/>
  <c r="E24" i="11"/>
  <c r="D24" i="11"/>
  <c r="C24" i="11"/>
  <c r="B24" i="11"/>
  <c r="A24" i="11"/>
  <c r="S23" i="11"/>
  <c r="R23" i="11"/>
  <c r="Q23" i="11"/>
  <c r="P23" i="11"/>
  <c r="O23" i="11"/>
  <c r="N23" i="11"/>
  <c r="M23" i="11"/>
  <c r="L23" i="11"/>
  <c r="K23" i="11"/>
  <c r="J23" i="11"/>
  <c r="I23" i="11"/>
  <c r="H23" i="11"/>
  <c r="G23" i="11"/>
  <c r="F23" i="11"/>
  <c r="E23" i="11"/>
  <c r="D23" i="11"/>
  <c r="C23" i="11"/>
  <c r="B23" i="11"/>
  <c r="A23" i="11"/>
  <c r="S22" i="11"/>
  <c r="R22" i="11"/>
  <c r="Q22" i="11"/>
  <c r="P22" i="11"/>
  <c r="O22" i="11"/>
  <c r="N22" i="11"/>
  <c r="M22" i="11"/>
  <c r="L22" i="11"/>
  <c r="K22" i="11"/>
  <c r="J22" i="11"/>
  <c r="I22" i="11"/>
  <c r="H22" i="11"/>
  <c r="G22" i="11"/>
  <c r="F22" i="11"/>
  <c r="E22" i="11"/>
  <c r="D22" i="11"/>
  <c r="C22" i="11"/>
  <c r="B22" i="11"/>
  <c r="A22" i="11"/>
  <c r="P30" i="10"/>
  <c r="O30" i="10"/>
  <c r="N30" i="10"/>
  <c r="M30" i="10"/>
  <c r="L30" i="10"/>
  <c r="K30" i="10"/>
  <c r="J30" i="10"/>
  <c r="I30" i="10"/>
  <c r="H30" i="10"/>
  <c r="G30" i="10"/>
  <c r="F30" i="10"/>
  <c r="E30" i="10"/>
  <c r="D30" i="10"/>
  <c r="C30" i="10"/>
  <c r="B30" i="10"/>
  <c r="A30" i="10"/>
  <c r="P29" i="10"/>
  <c r="O29" i="10"/>
  <c r="N29" i="10"/>
  <c r="M29" i="10"/>
  <c r="L29" i="10"/>
  <c r="K29" i="10"/>
  <c r="J29" i="10"/>
  <c r="I29" i="10"/>
  <c r="H29" i="10"/>
  <c r="G29" i="10"/>
  <c r="F29" i="10"/>
  <c r="E29" i="10"/>
  <c r="D29" i="10"/>
  <c r="C29" i="10"/>
  <c r="B29" i="10"/>
  <c r="A29" i="10"/>
  <c r="P28" i="10"/>
  <c r="O28" i="10"/>
  <c r="N28" i="10"/>
  <c r="M28" i="10"/>
  <c r="L28" i="10"/>
  <c r="K28" i="10"/>
  <c r="J28" i="10"/>
  <c r="I28" i="10"/>
  <c r="H28" i="10"/>
  <c r="G28" i="10"/>
  <c r="F28" i="10"/>
  <c r="E28" i="10"/>
  <c r="D28" i="10"/>
  <c r="C28" i="10"/>
  <c r="B28" i="10"/>
  <c r="A28" i="10"/>
  <c r="P27" i="10"/>
  <c r="O27" i="10"/>
  <c r="N27" i="10"/>
  <c r="M27" i="10"/>
  <c r="L27" i="10"/>
  <c r="K27" i="10"/>
  <c r="J27" i="10"/>
  <c r="I27" i="10"/>
  <c r="H27" i="10"/>
  <c r="G27" i="10"/>
  <c r="F27" i="10"/>
  <c r="E27" i="10"/>
  <c r="D27" i="10"/>
  <c r="C27" i="10"/>
  <c r="B27" i="10"/>
  <c r="A27" i="10"/>
  <c r="P26" i="10"/>
  <c r="O26" i="10"/>
  <c r="N26" i="10"/>
  <c r="M26" i="10"/>
  <c r="L26" i="10"/>
  <c r="K26" i="10"/>
  <c r="J26" i="10"/>
  <c r="I26" i="10"/>
  <c r="H26" i="10"/>
  <c r="G26" i="10"/>
  <c r="F26" i="10"/>
  <c r="E26" i="10"/>
  <c r="D26" i="10"/>
  <c r="C26" i="10"/>
  <c r="B26" i="10"/>
  <c r="A26" i="10"/>
  <c r="P25" i="10"/>
  <c r="O25" i="10"/>
  <c r="N25" i="10"/>
  <c r="M25" i="10"/>
  <c r="L25" i="10"/>
  <c r="K25" i="10"/>
  <c r="J25" i="10"/>
  <c r="I25" i="10"/>
  <c r="H25" i="10"/>
  <c r="G25" i="10"/>
  <c r="F25" i="10"/>
  <c r="E25" i="10"/>
  <c r="D25" i="10"/>
  <c r="C25" i="10"/>
  <c r="B25" i="10"/>
  <c r="A25" i="10"/>
  <c r="P24" i="10"/>
  <c r="O24" i="10"/>
  <c r="N24" i="10"/>
  <c r="M24" i="10"/>
  <c r="L24" i="10"/>
  <c r="K24" i="10"/>
  <c r="J24" i="10"/>
  <c r="I24" i="10"/>
  <c r="H24" i="10"/>
  <c r="G24" i="10"/>
  <c r="F24" i="10"/>
  <c r="E24" i="10"/>
  <c r="D24" i="10"/>
  <c r="C24" i="10"/>
  <c r="B24" i="10"/>
  <c r="A24" i="10"/>
  <c r="P23" i="10"/>
  <c r="O23" i="10"/>
  <c r="N23" i="10"/>
  <c r="M23" i="10"/>
  <c r="L23" i="10"/>
  <c r="K23" i="10"/>
  <c r="J23" i="10"/>
  <c r="I23" i="10"/>
  <c r="H23" i="10"/>
  <c r="G23" i="10"/>
  <c r="F23" i="10"/>
  <c r="E23" i="10"/>
  <c r="D23" i="10"/>
  <c r="C23" i="10"/>
  <c r="B23" i="10"/>
  <c r="A23" i="10"/>
  <c r="P22" i="10"/>
  <c r="O22" i="10"/>
  <c r="N22" i="10"/>
  <c r="M22" i="10"/>
  <c r="L22" i="10"/>
  <c r="K22" i="10"/>
  <c r="J22" i="10"/>
  <c r="I22" i="10"/>
  <c r="H22" i="10"/>
  <c r="G22" i="10"/>
  <c r="F22" i="10"/>
  <c r="E22" i="10"/>
  <c r="D22" i="10"/>
  <c r="C22" i="10"/>
  <c r="B22" i="10"/>
  <c r="A22" i="10"/>
  <c r="P21" i="10"/>
  <c r="O21" i="10"/>
  <c r="N21" i="10"/>
  <c r="M21" i="10"/>
  <c r="L21" i="10"/>
  <c r="K21" i="10"/>
  <c r="J21" i="10"/>
  <c r="I21" i="10"/>
  <c r="H21" i="10"/>
  <c r="G21" i="10"/>
  <c r="F21" i="10"/>
  <c r="E21" i="10"/>
  <c r="D21" i="10"/>
  <c r="C21" i="10"/>
  <c r="B21" i="10"/>
  <c r="A21" i="10"/>
  <c r="P20" i="10"/>
  <c r="O20" i="10"/>
  <c r="N20" i="10"/>
  <c r="M20" i="10"/>
  <c r="L20" i="10"/>
  <c r="K20" i="10"/>
  <c r="J20" i="10"/>
  <c r="I20" i="10"/>
  <c r="H20" i="10"/>
  <c r="G20" i="10"/>
  <c r="F20" i="10"/>
  <c r="E20" i="10"/>
  <c r="D20" i="10"/>
  <c r="B20" i="10"/>
  <c r="A20" i="10"/>
  <c r="C20" i="10"/>
  <c r="P30" i="9"/>
  <c r="O30" i="9"/>
  <c r="N30" i="9"/>
  <c r="M30" i="9"/>
  <c r="L30" i="9"/>
  <c r="K30" i="9"/>
  <c r="J30" i="9"/>
  <c r="I30" i="9"/>
  <c r="H30" i="9"/>
  <c r="G30" i="9"/>
  <c r="F30" i="9"/>
  <c r="E30" i="9"/>
  <c r="D30" i="9"/>
  <c r="C30" i="9"/>
  <c r="B30" i="9"/>
  <c r="A30" i="9"/>
  <c r="P29" i="9"/>
  <c r="O29" i="9"/>
  <c r="N29" i="9"/>
  <c r="M29" i="9"/>
  <c r="L29" i="9"/>
  <c r="K29" i="9"/>
  <c r="J29" i="9"/>
  <c r="I29" i="9"/>
  <c r="H29" i="9"/>
  <c r="G29" i="9"/>
  <c r="F29" i="9"/>
  <c r="E29" i="9"/>
  <c r="D29" i="9"/>
  <c r="C29" i="9"/>
  <c r="B29" i="9"/>
  <c r="A29" i="9"/>
  <c r="P28" i="9"/>
  <c r="O28" i="9"/>
  <c r="N28" i="9"/>
  <c r="M28" i="9"/>
  <c r="L28" i="9"/>
  <c r="K28" i="9"/>
  <c r="J28" i="9"/>
  <c r="I28" i="9"/>
  <c r="H28" i="9"/>
  <c r="G28" i="9"/>
  <c r="F28" i="9"/>
  <c r="E28" i="9"/>
  <c r="D28" i="9"/>
  <c r="C28" i="9"/>
  <c r="B28" i="9"/>
  <c r="A28" i="9"/>
  <c r="P27" i="9"/>
  <c r="O27" i="9"/>
  <c r="N27" i="9"/>
  <c r="M27" i="9"/>
  <c r="L27" i="9"/>
  <c r="K27" i="9"/>
  <c r="J27" i="9"/>
  <c r="I27" i="9"/>
  <c r="H27" i="9"/>
  <c r="G27" i="9"/>
  <c r="F27" i="9"/>
  <c r="E27" i="9"/>
  <c r="D27" i="9"/>
  <c r="C27" i="9"/>
  <c r="B27" i="9"/>
  <c r="A27" i="9"/>
  <c r="P26" i="9"/>
  <c r="O26" i="9"/>
  <c r="N26" i="9"/>
  <c r="M26" i="9"/>
  <c r="L26" i="9"/>
  <c r="K26" i="9"/>
  <c r="J26" i="9"/>
  <c r="I26" i="9"/>
  <c r="H26" i="9"/>
  <c r="G26" i="9"/>
  <c r="F26" i="9"/>
  <c r="E26" i="9"/>
  <c r="D26" i="9"/>
  <c r="C26" i="9"/>
  <c r="B26" i="9"/>
  <c r="A26" i="9"/>
  <c r="P25" i="9"/>
  <c r="O25" i="9"/>
  <c r="N25" i="9"/>
  <c r="M25" i="9"/>
  <c r="L25" i="9"/>
  <c r="K25" i="9"/>
  <c r="J25" i="9"/>
  <c r="I25" i="9"/>
  <c r="H25" i="9"/>
  <c r="G25" i="9"/>
  <c r="F25" i="9"/>
  <c r="E25" i="9"/>
  <c r="D25" i="9"/>
  <c r="C25" i="9"/>
  <c r="B25" i="9"/>
  <c r="A25" i="9"/>
  <c r="P24" i="9"/>
  <c r="O24" i="9"/>
  <c r="N24" i="9"/>
  <c r="M24" i="9"/>
  <c r="L24" i="9"/>
  <c r="K24" i="9"/>
  <c r="J24" i="9"/>
  <c r="I24" i="9"/>
  <c r="H24" i="9"/>
  <c r="G24" i="9"/>
  <c r="F24" i="9"/>
  <c r="E24" i="9"/>
  <c r="D24" i="9"/>
  <c r="C24" i="9"/>
  <c r="B24" i="9"/>
  <c r="A24" i="9"/>
  <c r="P23" i="9"/>
  <c r="O23" i="9"/>
  <c r="N23" i="9"/>
  <c r="M23" i="9"/>
  <c r="L23" i="9"/>
  <c r="K23" i="9"/>
  <c r="J23" i="9"/>
  <c r="I23" i="9"/>
  <c r="H23" i="9"/>
  <c r="G23" i="9"/>
  <c r="F23" i="9"/>
  <c r="E23" i="9"/>
  <c r="D23" i="9"/>
  <c r="C23" i="9"/>
  <c r="B23" i="9"/>
  <c r="A23" i="9"/>
  <c r="P22" i="9"/>
  <c r="O22" i="9"/>
  <c r="N22" i="9"/>
  <c r="M22" i="9"/>
  <c r="L22" i="9"/>
  <c r="K22" i="9"/>
  <c r="J22" i="9"/>
  <c r="I22" i="9"/>
  <c r="H22" i="9"/>
  <c r="G22" i="9"/>
  <c r="F22" i="9"/>
  <c r="E22" i="9"/>
  <c r="D22" i="9"/>
  <c r="C22" i="9"/>
  <c r="B22" i="9"/>
  <c r="A22" i="9"/>
  <c r="P21" i="9"/>
  <c r="O21" i="9"/>
  <c r="N21" i="9"/>
  <c r="M21" i="9"/>
  <c r="L21" i="9"/>
  <c r="K21" i="9"/>
  <c r="J21" i="9"/>
  <c r="I21" i="9"/>
  <c r="H21" i="9"/>
  <c r="G21" i="9"/>
  <c r="F21" i="9"/>
  <c r="E21" i="9"/>
  <c r="D21" i="9"/>
  <c r="C21" i="9"/>
  <c r="B21" i="9"/>
  <c r="A21" i="9"/>
  <c r="P20" i="9"/>
  <c r="O20" i="9"/>
  <c r="N20" i="9"/>
  <c r="M20" i="9"/>
  <c r="L20" i="9"/>
  <c r="K20" i="9"/>
  <c r="J20" i="9"/>
  <c r="I20" i="9"/>
  <c r="H20" i="9"/>
  <c r="G20" i="9"/>
  <c r="F20" i="9"/>
  <c r="E20" i="9"/>
  <c r="D20" i="9"/>
  <c r="C20" i="9"/>
  <c r="B20" i="9"/>
  <c r="A20" i="9"/>
  <c r="O44" i="4"/>
  <c r="N44" i="4"/>
  <c r="M44" i="4"/>
  <c r="L44" i="4"/>
  <c r="K44" i="4"/>
  <c r="J44" i="4"/>
  <c r="I44" i="4"/>
  <c r="H44" i="4"/>
  <c r="G44" i="4"/>
  <c r="F44" i="4"/>
  <c r="E44" i="4"/>
  <c r="D44" i="4"/>
  <c r="C44" i="4"/>
  <c r="B44" i="4"/>
  <c r="A44" i="4"/>
  <c r="O43" i="4"/>
  <c r="N43" i="4"/>
  <c r="M43" i="4"/>
  <c r="L43" i="4"/>
  <c r="K43" i="4"/>
  <c r="J43" i="4"/>
  <c r="I43" i="4"/>
  <c r="H43" i="4"/>
  <c r="G43" i="4"/>
  <c r="F43" i="4"/>
  <c r="E43" i="4"/>
  <c r="D43" i="4"/>
  <c r="C43" i="4"/>
  <c r="B43" i="4"/>
  <c r="A43" i="4"/>
  <c r="O42" i="4"/>
  <c r="N42" i="4"/>
  <c r="M42" i="4"/>
  <c r="L42" i="4"/>
  <c r="K42" i="4"/>
  <c r="J42" i="4"/>
  <c r="I42" i="4"/>
  <c r="H42" i="4"/>
  <c r="G42" i="4"/>
  <c r="F42" i="4"/>
  <c r="E42" i="4"/>
  <c r="D42" i="4"/>
  <c r="C42" i="4"/>
  <c r="B42" i="4"/>
  <c r="A42" i="4"/>
  <c r="O41" i="4"/>
  <c r="N41" i="4"/>
  <c r="M41" i="4"/>
  <c r="L41" i="4"/>
  <c r="K41" i="4"/>
  <c r="J41" i="4"/>
  <c r="I41" i="4"/>
  <c r="H41" i="4"/>
  <c r="G41" i="4"/>
  <c r="F41" i="4"/>
  <c r="E41" i="4"/>
  <c r="D41" i="4"/>
  <c r="C41" i="4"/>
  <c r="B41" i="4"/>
  <c r="A41" i="4"/>
  <c r="O40" i="4"/>
  <c r="N40" i="4"/>
  <c r="M40" i="4"/>
  <c r="L40" i="4"/>
  <c r="K40" i="4"/>
  <c r="J40" i="4"/>
  <c r="I40" i="4"/>
  <c r="H40" i="4"/>
  <c r="G40" i="4"/>
  <c r="F40" i="4"/>
  <c r="E40" i="4"/>
  <c r="D40" i="4"/>
  <c r="C40" i="4"/>
  <c r="B40" i="4"/>
  <c r="A40" i="4"/>
  <c r="O39" i="4"/>
  <c r="N39" i="4"/>
  <c r="M39" i="4"/>
  <c r="L39" i="4"/>
  <c r="K39" i="4"/>
  <c r="J39" i="4"/>
  <c r="I39" i="4"/>
  <c r="H39" i="4"/>
  <c r="G39" i="4"/>
  <c r="F39" i="4"/>
  <c r="E39" i="4"/>
  <c r="D39" i="4"/>
  <c r="C39" i="4"/>
  <c r="B39" i="4"/>
  <c r="A39" i="4"/>
  <c r="O38" i="4"/>
  <c r="N38" i="4"/>
  <c r="M38" i="4"/>
  <c r="L38" i="4"/>
  <c r="K38" i="4"/>
  <c r="J38" i="4"/>
  <c r="I38" i="4"/>
  <c r="H38" i="4"/>
  <c r="G38" i="4"/>
  <c r="F38" i="4"/>
  <c r="E38" i="4"/>
  <c r="D38" i="4"/>
  <c r="C38" i="4"/>
  <c r="B38" i="4"/>
  <c r="A38" i="4"/>
  <c r="O37" i="4"/>
  <c r="N37" i="4"/>
  <c r="M37" i="4"/>
  <c r="L37" i="4"/>
  <c r="K37" i="4"/>
  <c r="J37" i="4"/>
  <c r="I37" i="4"/>
  <c r="H37" i="4"/>
  <c r="G37" i="4"/>
  <c r="F37" i="4"/>
  <c r="E37" i="4"/>
  <c r="D37" i="4"/>
  <c r="C37" i="4"/>
  <c r="B37" i="4"/>
  <c r="A37" i="4"/>
  <c r="O36" i="4"/>
  <c r="N36" i="4"/>
  <c r="M36" i="4"/>
  <c r="L36" i="4"/>
  <c r="K36" i="4"/>
  <c r="J36" i="4"/>
  <c r="I36" i="4"/>
  <c r="H36" i="4"/>
  <c r="G36" i="4"/>
  <c r="F36" i="4"/>
  <c r="E36" i="4"/>
  <c r="D36" i="4"/>
  <c r="C36" i="4"/>
  <c r="B36" i="4"/>
  <c r="A36" i="4"/>
  <c r="O35" i="4"/>
  <c r="N35" i="4"/>
  <c r="M35" i="4"/>
  <c r="L35" i="4"/>
  <c r="K35" i="4"/>
  <c r="J35" i="4"/>
  <c r="I35" i="4"/>
  <c r="H35" i="4"/>
  <c r="G35" i="4"/>
  <c r="F35" i="4"/>
  <c r="E35" i="4"/>
  <c r="D35" i="4"/>
  <c r="C35" i="4"/>
  <c r="B35" i="4"/>
  <c r="A35" i="4"/>
  <c r="O34" i="4"/>
  <c r="N34" i="4"/>
  <c r="M34" i="4"/>
  <c r="L34" i="4"/>
  <c r="K34" i="4"/>
  <c r="J34" i="4"/>
  <c r="I34" i="4"/>
  <c r="H34" i="4"/>
  <c r="G34" i="4"/>
  <c r="F34" i="4"/>
  <c r="E34" i="4"/>
  <c r="D34" i="4"/>
  <c r="C34" i="4"/>
  <c r="B34" i="4"/>
  <c r="A34" i="4"/>
  <c r="O33" i="4"/>
  <c r="N33" i="4"/>
  <c r="M33" i="4"/>
  <c r="L33" i="4"/>
  <c r="K33" i="4"/>
  <c r="J33" i="4"/>
  <c r="I33" i="4"/>
  <c r="H33" i="4"/>
  <c r="G33" i="4"/>
  <c r="F33" i="4"/>
  <c r="E33" i="4"/>
  <c r="D33" i="4"/>
  <c r="C33" i="4"/>
  <c r="B33" i="4"/>
  <c r="A33" i="4"/>
  <c r="O32" i="4"/>
  <c r="N32" i="4"/>
  <c r="M32" i="4"/>
  <c r="L32" i="4"/>
  <c r="K32" i="4"/>
  <c r="J32" i="4"/>
  <c r="I32" i="4"/>
  <c r="H32" i="4"/>
  <c r="G32" i="4"/>
  <c r="F32" i="4"/>
  <c r="E32" i="4"/>
  <c r="D32" i="4"/>
  <c r="C32" i="4"/>
  <c r="B32" i="4"/>
  <c r="A32" i="4"/>
  <c r="O31" i="4"/>
  <c r="N31" i="4"/>
  <c r="M31" i="4"/>
  <c r="L31" i="4"/>
  <c r="K31" i="4"/>
  <c r="J31" i="4"/>
  <c r="I31" i="4"/>
  <c r="H31" i="4"/>
  <c r="G31" i="4"/>
  <c r="F31" i="4"/>
  <c r="E31" i="4"/>
  <c r="D31" i="4"/>
  <c r="C31" i="4"/>
  <c r="B31" i="4"/>
  <c r="A31" i="4"/>
  <c r="O30" i="4"/>
  <c r="N30" i="4"/>
  <c r="M30" i="4"/>
  <c r="L30" i="4"/>
  <c r="K30" i="4"/>
  <c r="J30" i="4"/>
  <c r="I30" i="4"/>
  <c r="H30" i="4"/>
  <c r="G30" i="4"/>
  <c r="F30" i="4"/>
  <c r="E30" i="4"/>
  <c r="D30" i="4"/>
  <c r="C30" i="4"/>
  <c r="B30" i="4"/>
  <c r="A30" i="4"/>
  <c r="O29" i="4"/>
  <c r="N29" i="4"/>
  <c r="M29" i="4"/>
  <c r="L29" i="4"/>
  <c r="K29" i="4"/>
  <c r="J29" i="4"/>
  <c r="I29" i="4"/>
  <c r="H29" i="4"/>
  <c r="G29" i="4"/>
  <c r="F29" i="4"/>
  <c r="E29" i="4"/>
  <c r="D29" i="4"/>
  <c r="C29" i="4"/>
  <c r="B29" i="4"/>
  <c r="A29" i="4"/>
  <c r="O28" i="4"/>
  <c r="N28" i="4"/>
  <c r="M28" i="4"/>
  <c r="L28" i="4"/>
  <c r="K28" i="4"/>
  <c r="J28" i="4"/>
  <c r="I28" i="4"/>
  <c r="H28" i="4"/>
  <c r="G28" i="4"/>
  <c r="F28" i="4"/>
  <c r="E28" i="4"/>
  <c r="D28" i="4"/>
  <c r="C28" i="4"/>
  <c r="B28" i="4"/>
  <c r="A28" i="4"/>
  <c r="O27" i="4"/>
  <c r="N27" i="4"/>
  <c r="M27" i="4"/>
  <c r="L27" i="4"/>
  <c r="K27" i="4"/>
  <c r="J27" i="4"/>
  <c r="I27" i="4"/>
  <c r="H27" i="4"/>
  <c r="G27" i="4"/>
  <c r="F27" i="4"/>
  <c r="E27" i="4"/>
  <c r="D27" i="4"/>
  <c r="C27" i="4"/>
  <c r="B27" i="4"/>
  <c r="A27" i="4"/>
  <c r="O26" i="4"/>
  <c r="N26" i="4"/>
  <c r="M26" i="4"/>
  <c r="L26" i="4"/>
  <c r="K26" i="4"/>
  <c r="J26" i="4"/>
  <c r="I26" i="4"/>
  <c r="H26" i="4"/>
  <c r="G26" i="4"/>
  <c r="F26" i="4"/>
  <c r="E26" i="4"/>
  <c r="D26" i="4"/>
  <c r="C26" i="4"/>
  <c r="B26" i="4"/>
  <c r="A26" i="4"/>
  <c r="O25" i="4"/>
  <c r="N25" i="4"/>
  <c r="M25" i="4"/>
  <c r="L25" i="4"/>
  <c r="K25" i="4"/>
  <c r="J25" i="4"/>
  <c r="I25" i="4"/>
  <c r="H25" i="4"/>
  <c r="G25" i="4"/>
  <c r="F25" i="4"/>
  <c r="E25" i="4"/>
  <c r="D25" i="4"/>
  <c r="C25" i="4"/>
  <c r="B25" i="4"/>
  <c r="A25" i="4"/>
  <c r="O24" i="4"/>
  <c r="N24" i="4"/>
  <c r="M24" i="4"/>
  <c r="L24" i="4"/>
  <c r="K24" i="4"/>
  <c r="J24" i="4"/>
  <c r="I24" i="4"/>
  <c r="H24" i="4"/>
  <c r="G24" i="4"/>
  <c r="F24" i="4"/>
  <c r="E24" i="4"/>
  <c r="D24" i="4"/>
  <c r="C24" i="4"/>
  <c r="B24" i="4"/>
  <c r="A24" i="4"/>
  <c r="O23" i="4"/>
  <c r="N23" i="4"/>
  <c r="M23" i="4"/>
  <c r="L23" i="4"/>
  <c r="K23" i="4"/>
  <c r="J23" i="4"/>
  <c r="I23" i="4"/>
  <c r="H23" i="4"/>
  <c r="G23" i="4"/>
  <c r="F23" i="4"/>
  <c r="E23" i="4"/>
  <c r="D23" i="4"/>
  <c r="C23" i="4"/>
  <c r="B23" i="4"/>
  <c r="A23" i="4"/>
  <c r="O22" i="4"/>
  <c r="N22" i="4"/>
  <c r="M22" i="4"/>
  <c r="L22" i="4"/>
  <c r="K22" i="4"/>
  <c r="J22" i="4"/>
  <c r="I22" i="4"/>
  <c r="H22" i="4"/>
  <c r="G22" i="4"/>
  <c r="F22" i="4"/>
  <c r="E22" i="4"/>
  <c r="D22" i="4"/>
  <c r="C22" i="4"/>
  <c r="B22" i="4"/>
  <c r="A22" i="4"/>
  <c r="O21" i="4"/>
  <c r="N21" i="4"/>
  <c r="M21" i="4"/>
  <c r="L21" i="4"/>
  <c r="K21" i="4"/>
  <c r="J21" i="4"/>
  <c r="I21" i="4"/>
  <c r="H21" i="4"/>
  <c r="G21" i="4"/>
  <c r="F21" i="4"/>
  <c r="E21" i="4"/>
  <c r="D21" i="4"/>
  <c r="C21" i="4"/>
  <c r="B21" i="4"/>
  <c r="A21" i="4"/>
  <c r="O20" i="4"/>
  <c r="N20" i="4"/>
  <c r="M20" i="4"/>
  <c r="L20" i="4"/>
  <c r="K20" i="4"/>
  <c r="J20" i="4"/>
  <c r="I20" i="4"/>
  <c r="H20" i="4"/>
  <c r="G20" i="4"/>
  <c r="F20" i="4"/>
  <c r="E20" i="4"/>
  <c r="D20" i="4"/>
  <c r="C20" i="4"/>
  <c r="B20" i="4"/>
  <c r="A20" i="4"/>
  <c r="B119" i="1"/>
  <c r="A119" i="1"/>
  <c r="B118" i="1"/>
  <c r="A118" i="1"/>
  <c r="B117" i="1"/>
  <c r="A117" i="1"/>
  <c r="B116" i="1"/>
  <c r="A116" i="1"/>
  <c r="B115" i="1"/>
  <c r="A115" i="1"/>
  <c r="B114" i="1"/>
  <c r="A114" i="1"/>
  <c r="B113" i="1"/>
  <c r="A113" i="1"/>
  <c r="B112" i="1"/>
  <c r="A112" i="1"/>
  <c r="B111" i="1"/>
  <c r="A111" i="1"/>
  <c r="B110" i="1"/>
  <c r="A110" i="1"/>
  <c r="B109" i="1"/>
  <c r="A109" i="1"/>
  <c r="B108" i="1"/>
  <c r="A108" i="1"/>
  <c r="B107" i="1"/>
  <c r="A107" i="1"/>
  <c r="B106" i="1"/>
  <c r="A106" i="1"/>
  <c r="B105" i="1"/>
  <c r="A105" i="1"/>
  <c r="B104" i="1"/>
  <c r="A104" i="1"/>
  <c r="B103" i="1"/>
  <c r="A103" i="1"/>
  <c r="B102" i="1"/>
  <c r="A102" i="1"/>
  <c r="B101" i="1"/>
  <c r="A101" i="1"/>
  <c r="B100" i="1"/>
  <c r="A100" i="1"/>
  <c r="B99" i="1"/>
  <c r="A99" i="1"/>
  <c r="B98" i="1"/>
  <c r="A98" i="1"/>
  <c r="B97" i="1"/>
  <c r="A97" i="1"/>
  <c r="B96" i="1"/>
  <c r="A96" i="1"/>
  <c r="B95" i="1"/>
  <c r="A95" i="1"/>
  <c r="B94" i="1"/>
  <c r="A94" i="1"/>
  <c r="B93" i="1"/>
  <c r="A93" i="1"/>
  <c r="B92" i="1"/>
  <c r="A92" i="1"/>
  <c r="B91" i="1"/>
  <c r="A91" i="1"/>
  <c r="B90" i="1"/>
  <c r="A90" i="1"/>
  <c r="B89" i="1"/>
  <c r="A89" i="1"/>
  <c r="B88" i="1"/>
  <c r="A88" i="1"/>
  <c r="B87" i="1"/>
  <c r="A87" i="1"/>
  <c r="B86" i="1"/>
  <c r="A86" i="1"/>
  <c r="B85" i="1"/>
  <c r="A85" i="1"/>
  <c r="B84" i="1"/>
  <c r="A84" i="1"/>
  <c r="B83" i="1"/>
  <c r="A83" i="1"/>
  <c r="B82" i="1"/>
  <c r="A82" i="1"/>
  <c r="B81" i="1"/>
  <c r="A81" i="1"/>
  <c r="B80" i="1"/>
  <c r="A80" i="1"/>
  <c r="B79" i="1"/>
  <c r="A79" i="1"/>
  <c r="B78" i="1"/>
  <c r="A78" i="1"/>
  <c r="B77" i="1"/>
  <c r="A77" i="1"/>
  <c r="B76" i="1"/>
  <c r="A76" i="1"/>
  <c r="B75" i="1"/>
  <c r="A75" i="1"/>
  <c r="B74" i="1"/>
  <c r="A74" i="1"/>
  <c r="B73" i="1"/>
  <c r="A73" i="1"/>
  <c r="B72" i="1"/>
  <c r="A72" i="1"/>
  <c r="B71" i="1"/>
  <c r="A71" i="1"/>
  <c r="B70" i="1"/>
  <c r="A70" i="1"/>
  <c r="B69" i="1"/>
  <c r="A69" i="1"/>
  <c r="B68" i="1"/>
  <c r="A68" i="1"/>
  <c r="B67" i="1"/>
  <c r="A67" i="1"/>
  <c r="B66" i="1"/>
  <c r="A66" i="1"/>
  <c r="B65" i="1"/>
  <c r="A65" i="1"/>
  <c r="B64" i="1"/>
  <c r="A64" i="1"/>
  <c r="B63" i="1"/>
  <c r="A63" i="1"/>
  <c r="B62" i="1"/>
  <c r="A62" i="1"/>
  <c r="B61" i="1"/>
  <c r="A61" i="1"/>
  <c r="B60" i="1"/>
  <c r="A60" i="1"/>
  <c r="B59" i="1"/>
  <c r="A59" i="1"/>
  <c r="B58" i="1"/>
  <c r="A58" i="1"/>
  <c r="B57" i="1"/>
  <c r="A57" i="1"/>
  <c r="B56" i="1"/>
  <c r="A56" i="1"/>
  <c r="B55" i="1"/>
  <c r="A55" i="1"/>
  <c r="B54" i="1"/>
  <c r="A54" i="1"/>
  <c r="B53" i="1"/>
  <c r="A53" i="1"/>
  <c r="B52" i="1"/>
  <c r="A52" i="1"/>
  <c r="B51" i="1"/>
  <c r="A51" i="1"/>
  <c r="B50" i="1"/>
  <c r="A50" i="1"/>
  <c r="B49" i="1"/>
  <c r="A49" i="1"/>
  <c r="B48" i="1"/>
  <c r="A48" i="1"/>
  <c r="B47" i="1"/>
  <c r="A47" i="1"/>
  <c r="B46" i="1"/>
  <c r="A46" i="1"/>
  <c r="B45" i="1"/>
  <c r="A45" i="1"/>
  <c r="B44" i="1"/>
  <c r="A44" i="1"/>
  <c r="B43" i="1"/>
  <c r="A43" i="1"/>
  <c r="B42" i="1"/>
  <c r="A42" i="1"/>
  <c r="B41" i="1"/>
  <c r="A41" i="1"/>
  <c r="B40" i="1"/>
  <c r="A40" i="1"/>
  <c r="B39" i="1"/>
  <c r="A39" i="1"/>
  <c r="B38" i="1"/>
  <c r="A38" i="1"/>
  <c r="B37" i="1"/>
  <c r="A37" i="1"/>
  <c r="B36" i="1"/>
  <c r="A36" i="1"/>
  <c r="B35" i="1"/>
  <c r="A35" i="1"/>
  <c r="B34" i="1"/>
  <c r="A34" i="1"/>
  <c r="B33" i="1"/>
  <c r="A33" i="1"/>
  <c r="B32" i="1"/>
  <c r="A32" i="1"/>
  <c r="B31" i="1"/>
  <c r="A31" i="1"/>
  <c r="B30" i="1"/>
  <c r="A30" i="1"/>
  <c r="B29" i="1"/>
  <c r="A29" i="1"/>
  <c r="B28" i="1"/>
  <c r="A28" i="1"/>
  <c r="B27" i="1"/>
  <c r="A27" i="1"/>
  <c r="B26" i="1"/>
  <c r="A26" i="1"/>
  <c r="B25" i="1"/>
  <c r="A25" i="1"/>
  <c r="B24" i="1"/>
  <c r="A24" i="1"/>
  <c r="B23" i="1"/>
  <c r="A23" i="1"/>
  <c r="B22" i="1"/>
  <c r="A22" i="1"/>
  <c r="B21" i="1"/>
  <c r="A21" i="1"/>
  <c r="B20" i="1"/>
  <c r="A20" i="1"/>
  <c r="O119" i="1"/>
  <c r="N119" i="1"/>
  <c r="M119" i="1"/>
  <c r="L119" i="1"/>
  <c r="K119" i="1"/>
  <c r="J119" i="1"/>
  <c r="I119" i="1"/>
  <c r="H119" i="1"/>
  <c r="G119" i="1"/>
  <c r="F119" i="1"/>
  <c r="E119" i="1"/>
  <c r="D119" i="1"/>
  <c r="C119" i="1"/>
  <c r="O118" i="1"/>
  <c r="N118" i="1"/>
  <c r="M118" i="1"/>
  <c r="L118" i="1"/>
  <c r="K118" i="1"/>
  <c r="J118" i="1"/>
  <c r="I118" i="1"/>
  <c r="H118" i="1"/>
  <c r="G118" i="1"/>
  <c r="F118" i="1"/>
  <c r="E118" i="1"/>
  <c r="D118" i="1"/>
  <c r="C118" i="1"/>
  <c r="O117" i="1"/>
  <c r="N117" i="1"/>
  <c r="M117" i="1"/>
  <c r="L117" i="1"/>
  <c r="K117" i="1"/>
  <c r="J117" i="1"/>
  <c r="I117" i="1"/>
  <c r="H117" i="1"/>
  <c r="G117" i="1"/>
  <c r="F117" i="1"/>
  <c r="E117" i="1"/>
  <c r="D117" i="1"/>
  <c r="C117" i="1"/>
  <c r="O116" i="1"/>
  <c r="N116" i="1"/>
  <c r="M116" i="1"/>
  <c r="L116" i="1"/>
  <c r="K116" i="1"/>
  <c r="J116" i="1"/>
  <c r="I116" i="1"/>
  <c r="H116" i="1"/>
  <c r="G116" i="1"/>
  <c r="F116" i="1"/>
  <c r="E116" i="1"/>
  <c r="D116" i="1"/>
  <c r="C116" i="1"/>
  <c r="O115" i="1"/>
  <c r="N115" i="1"/>
  <c r="M115" i="1"/>
  <c r="L115" i="1"/>
  <c r="K115" i="1"/>
  <c r="J115" i="1"/>
  <c r="I115" i="1"/>
  <c r="H115" i="1"/>
  <c r="G115" i="1"/>
  <c r="F115" i="1"/>
  <c r="E115" i="1"/>
  <c r="D115" i="1"/>
  <c r="C115" i="1"/>
  <c r="O114" i="1"/>
  <c r="N114" i="1"/>
  <c r="M114" i="1"/>
  <c r="L114" i="1"/>
  <c r="K114" i="1"/>
  <c r="J114" i="1"/>
  <c r="I114" i="1"/>
  <c r="H114" i="1"/>
  <c r="G114" i="1"/>
  <c r="F114" i="1"/>
  <c r="E114" i="1"/>
  <c r="D114" i="1"/>
  <c r="C114" i="1"/>
  <c r="O113" i="1"/>
  <c r="N113" i="1"/>
  <c r="M113" i="1"/>
  <c r="L113" i="1"/>
  <c r="K113" i="1"/>
  <c r="J113" i="1"/>
  <c r="I113" i="1"/>
  <c r="H113" i="1"/>
  <c r="G113" i="1"/>
  <c r="F113" i="1"/>
  <c r="E113" i="1"/>
  <c r="D113" i="1"/>
  <c r="C113" i="1"/>
  <c r="O112" i="1"/>
  <c r="N112" i="1"/>
  <c r="M112" i="1"/>
  <c r="L112" i="1"/>
  <c r="K112" i="1"/>
  <c r="J112" i="1"/>
  <c r="I112" i="1"/>
  <c r="H112" i="1"/>
  <c r="G112" i="1"/>
  <c r="F112" i="1"/>
  <c r="E112" i="1"/>
  <c r="D112" i="1"/>
  <c r="C112" i="1"/>
  <c r="O111" i="1"/>
  <c r="N111" i="1"/>
  <c r="M111" i="1"/>
  <c r="L111" i="1"/>
  <c r="K111" i="1"/>
  <c r="J111" i="1"/>
  <c r="I111" i="1"/>
  <c r="H111" i="1"/>
  <c r="G111" i="1"/>
  <c r="F111" i="1"/>
  <c r="E111" i="1"/>
  <c r="D111" i="1"/>
  <c r="C111" i="1"/>
  <c r="O110" i="1"/>
  <c r="N110" i="1"/>
  <c r="M110" i="1"/>
  <c r="L110" i="1"/>
  <c r="K110" i="1"/>
  <c r="J110" i="1"/>
  <c r="I110" i="1"/>
  <c r="H110" i="1"/>
  <c r="G110" i="1"/>
  <c r="F110" i="1"/>
  <c r="E110" i="1"/>
  <c r="D110" i="1"/>
  <c r="C110" i="1"/>
  <c r="O109" i="1"/>
  <c r="N109" i="1"/>
  <c r="M109" i="1"/>
  <c r="L109" i="1"/>
  <c r="K109" i="1"/>
  <c r="J109" i="1"/>
  <c r="I109" i="1"/>
  <c r="H109" i="1"/>
  <c r="G109" i="1"/>
  <c r="F109" i="1"/>
  <c r="E109" i="1"/>
  <c r="D109" i="1"/>
  <c r="C109" i="1"/>
  <c r="O108" i="1"/>
  <c r="N108" i="1"/>
  <c r="M108" i="1"/>
  <c r="L108" i="1"/>
  <c r="K108" i="1"/>
  <c r="J108" i="1"/>
  <c r="I108" i="1"/>
  <c r="H108" i="1"/>
  <c r="G108" i="1"/>
  <c r="F108" i="1"/>
  <c r="E108" i="1"/>
  <c r="D108" i="1"/>
  <c r="C108" i="1"/>
  <c r="O107" i="1"/>
  <c r="N107" i="1"/>
  <c r="M107" i="1"/>
  <c r="L107" i="1"/>
  <c r="K107" i="1"/>
  <c r="J107" i="1"/>
  <c r="I107" i="1"/>
  <c r="H107" i="1"/>
  <c r="G107" i="1"/>
  <c r="F107" i="1"/>
  <c r="E107" i="1"/>
  <c r="D107" i="1"/>
  <c r="C107" i="1"/>
  <c r="O106" i="1"/>
  <c r="N106" i="1"/>
  <c r="M106" i="1"/>
  <c r="L106" i="1"/>
  <c r="K106" i="1"/>
  <c r="J106" i="1"/>
  <c r="I106" i="1"/>
  <c r="H106" i="1"/>
  <c r="G106" i="1"/>
  <c r="F106" i="1"/>
  <c r="E106" i="1"/>
  <c r="D106" i="1"/>
  <c r="C106" i="1"/>
  <c r="O105" i="1"/>
  <c r="N105" i="1"/>
  <c r="M105" i="1"/>
  <c r="L105" i="1"/>
  <c r="K105" i="1"/>
  <c r="J105" i="1"/>
  <c r="I105" i="1"/>
  <c r="H105" i="1"/>
  <c r="G105" i="1"/>
  <c r="F105" i="1"/>
  <c r="E105" i="1"/>
  <c r="D105" i="1"/>
  <c r="C105" i="1"/>
  <c r="O104" i="1"/>
  <c r="N104" i="1"/>
  <c r="M104" i="1"/>
  <c r="L104" i="1"/>
  <c r="K104" i="1"/>
  <c r="J104" i="1"/>
  <c r="I104" i="1"/>
  <c r="H104" i="1"/>
  <c r="G104" i="1"/>
  <c r="F104" i="1"/>
  <c r="E104" i="1"/>
  <c r="D104" i="1"/>
  <c r="C104" i="1"/>
  <c r="O103" i="1"/>
  <c r="N103" i="1"/>
  <c r="M103" i="1"/>
  <c r="L103" i="1"/>
  <c r="K103" i="1"/>
  <c r="J103" i="1"/>
  <c r="I103" i="1"/>
  <c r="H103" i="1"/>
  <c r="G103" i="1"/>
  <c r="F103" i="1"/>
  <c r="E103" i="1"/>
  <c r="D103" i="1"/>
  <c r="C103" i="1"/>
  <c r="O102" i="1"/>
  <c r="N102" i="1"/>
  <c r="M102" i="1"/>
  <c r="L102" i="1"/>
  <c r="K102" i="1"/>
  <c r="J102" i="1"/>
  <c r="I102" i="1"/>
  <c r="H102" i="1"/>
  <c r="G102" i="1"/>
  <c r="F102" i="1"/>
  <c r="E102" i="1"/>
  <c r="D102" i="1"/>
  <c r="C102" i="1"/>
  <c r="O101" i="1"/>
  <c r="N101" i="1"/>
  <c r="M101" i="1"/>
  <c r="L101" i="1"/>
  <c r="K101" i="1"/>
  <c r="J101" i="1"/>
  <c r="I101" i="1"/>
  <c r="H101" i="1"/>
  <c r="G101" i="1"/>
  <c r="F101" i="1"/>
  <c r="E101" i="1"/>
  <c r="D101" i="1"/>
  <c r="C101" i="1"/>
  <c r="O100" i="1"/>
  <c r="N100" i="1"/>
  <c r="M100" i="1"/>
  <c r="L100" i="1"/>
  <c r="K100" i="1"/>
  <c r="J100" i="1"/>
  <c r="I100" i="1"/>
  <c r="H100" i="1"/>
  <c r="G100" i="1"/>
  <c r="F100" i="1"/>
  <c r="E100" i="1"/>
  <c r="D100" i="1"/>
  <c r="C100" i="1"/>
  <c r="O99" i="1"/>
  <c r="N99" i="1"/>
  <c r="M99" i="1"/>
  <c r="L99" i="1"/>
  <c r="K99" i="1"/>
  <c r="J99" i="1"/>
  <c r="I99" i="1"/>
  <c r="H99" i="1"/>
  <c r="G99" i="1"/>
  <c r="F99" i="1"/>
  <c r="E99" i="1"/>
  <c r="D99" i="1"/>
  <c r="C99" i="1"/>
  <c r="O98" i="1"/>
  <c r="N98" i="1"/>
  <c r="M98" i="1"/>
  <c r="L98" i="1"/>
  <c r="K98" i="1"/>
  <c r="J98" i="1"/>
  <c r="I98" i="1"/>
  <c r="H98" i="1"/>
  <c r="G98" i="1"/>
  <c r="F98" i="1"/>
  <c r="E98" i="1"/>
  <c r="D98" i="1"/>
  <c r="C98" i="1"/>
  <c r="O97" i="1"/>
  <c r="N97" i="1"/>
  <c r="M97" i="1"/>
  <c r="L97" i="1"/>
  <c r="K97" i="1"/>
  <c r="J97" i="1"/>
  <c r="I97" i="1"/>
  <c r="H97" i="1"/>
  <c r="G97" i="1"/>
  <c r="F97" i="1"/>
  <c r="E97" i="1"/>
  <c r="D97" i="1"/>
  <c r="C97" i="1"/>
  <c r="O96" i="1"/>
  <c r="N96" i="1"/>
  <c r="M96" i="1"/>
  <c r="L96" i="1"/>
  <c r="K96" i="1"/>
  <c r="J96" i="1"/>
  <c r="I96" i="1"/>
  <c r="H96" i="1"/>
  <c r="G96" i="1"/>
  <c r="F96" i="1"/>
  <c r="E96" i="1"/>
  <c r="D96" i="1"/>
  <c r="C96" i="1"/>
  <c r="O95" i="1"/>
  <c r="N95" i="1"/>
  <c r="M95" i="1"/>
  <c r="L95" i="1"/>
  <c r="K95" i="1"/>
  <c r="J95" i="1"/>
  <c r="I95" i="1"/>
  <c r="H95" i="1"/>
  <c r="G95" i="1"/>
  <c r="F95" i="1"/>
  <c r="E95" i="1"/>
  <c r="D95" i="1"/>
  <c r="C95" i="1"/>
  <c r="O94" i="1"/>
  <c r="N94" i="1"/>
  <c r="M94" i="1"/>
  <c r="L94" i="1"/>
  <c r="K94" i="1"/>
  <c r="J94" i="1"/>
  <c r="I94" i="1"/>
  <c r="H94" i="1"/>
  <c r="G94" i="1"/>
  <c r="F94" i="1"/>
  <c r="E94" i="1"/>
  <c r="D94" i="1"/>
  <c r="C94" i="1"/>
  <c r="O93" i="1"/>
  <c r="N93" i="1"/>
  <c r="M93" i="1"/>
  <c r="L93" i="1"/>
  <c r="K93" i="1"/>
  <c r="J93" i="1"/>
  <c r="I93" i="1"/>
  <c r="H93" i="1"/>
  <c r="G93" i="1"/>
  <c r="F93" i="1"/>
  <c r="E93" i="1"/>
  <c r="D93" i="1"/>
  <c r="C93" i="1"/>
  <c r="O92" i="1"/>
  <c r="N92" i="1"/>
  <c r="M92" i="1"/>
  <c r="L92" i="1"/>
  <c r="K92" i="1"/>
  <c r="J92" i="1"/>
  <c r="I92" i="1"/>
  <c r="H92" i="1"/>
  <c r="G92" i="1"/>
  <c r="F92" i="1"/>
  <c r="E92" i="1"/>
  <c r="D92" i="1"/>
  <c r="C92" i="1"/>
  <c r="O91" i="1"/>
  <c r="N91" i="1"/>
  <c r="M91" i="1"/>
  <c r="L91" i="1"/>
  <c r="K91" i="1"/>
  <c r="J91" i="1"/>
  <c r="I91" i="1"/>
  <c r="H91" i="1"/>
  <c r="G91" i="1"/>
  <c r="F91" i="1"/>
  <c r="E91" i="1"/>
  <c r="D91" i="1"/>
  <c r="C91" i="1"/>
  <c r="O90" i="1"/>
  <c r="N90" i="1"/>
  <c r="M90" i="1"/>
  <c r="L90" i="1"/>
  <c r="K90" i="1"/>
  <c r="J90" i="1"/>
  <c r="I90" i="1"/>
  <c r="H90" i="1"/>
  <c r="G90" i="1"/>
  <c r="F90" i="1"/>
  <c r="E90" i="1"/>
  <c r="D90" i="1"/>
  <c r="C90" i="1"/>
  <c r="O89" i="1"/>
  <c r="N89" i="1"/>
  <c r="M89" i="1"/>
  <c r="L89" i="1"/>
  <c r="K89" i="1"/>
  <c r="J89" i="1"/>
  <c r="I89" i="1"/>
  <c r="H89" i="1"/>
  <c r="G89" i="1"/>
  <c r="F89" i="1"/>
  <c r="E89" i="1"/>
  <c r="D89" i="1"/>
  <c r="C89" i="1"/>
  <c r="O88" i="1"/>
  <c r="N88" i="1"/>
  <c r="M88" i="1"/>
  <c r="L88" i="1"/>
  <c r="K88" i="1"/>
  <c r="J88" i="1"/>
  <c r="I88" i="1"/>
  <c r="H88" i="1"/>
  <c r="G88" i="1"/>
  <c r="F88" i="1"/>
  <c r="E88" i="1"/>
  <c r="D88" i="1"/>
  <c r="C88" i="1"/>
  <c r="O87" i="1"/>
  <c r="N87" i="1"/>
  <c r="M87" i="1"/>
  <c r="L87" i="1"/>
  <c r="K87" i="1"/>
  <c r="J87" i="1"/>
  <c r="I87" i="1"/>
  <c r="H87" i="1"/>
  <c r="G87" i="1"/>
  <c r="F87" i="1"/>
  <c r="E87" i="1"/>
  <c r="D87" i="1"/>
  <c r="C87" i="1"/>
  <c r="O86" i="1"/>
  <c r="N86" i="1"/>
  <c r="M86" i="1"/>
  <c r="L86" i="1"/>
  <c r="K86" i="1"/>
  <c r="J86" i="1"/>
  <c r="I86" i="1"/>
  <c r="H86" i="1"/>
  <c r="G86" i="1"/>
  <c r="F86" i="1"/>
  <c r="E86" i="1"/>
  <c r="D86" i="1"/>
  <c r="C86" i="1"/>
  <c r="O85" i="1"/>
  <c r="N85" i="1"/>
  <c r="M85" i="1"/>
  <c r="L85" i="1"/>
  <c r="K85" i="1"/>
  <c r="J85" i="1"/>
  <c r="I85" i="1"/>
  <c r="H85" i="1"/>
  <c r="G85" i="1"/>
  <c r="F85" i="1"/>
  <c r="E85" i="1"/>
  <c r="D85" i="1"/>
  <c r="C85" i="1"/>
  <c r="O84" i="1"/>
  <c r="N84" i="1"/>
  <c r="M84" i="1"/>
  <c r="L84" i="1"/>
  <c r="K84" i="1"/>
  <c r="J84" i="1"/>
  <c r="I84" i="1"/>
  <c r="H84" i="1"/>
  <c r="G84" i="1"/>
  <c r="F84" i="1"/>
  <c r="E84" i="1"/>
  <c r="D84" i="1"/>
  <c r="C84" i="1"/>
  <c r="O83" i="1"/>
  <c r="N83" i="1"/>
  <c r="M83" i="1"/>
  <c r="L83" i="1"/>
  <c r="K83" i="1"/>
  <c r="J83" i="1"/>
  <c r="I83" i="1"/>
  <c r="H83" i="1"/>
  <c r="G83" i="1"/>
  <c r="F83" i="1"/>
  <c r="E83" i="1"/>
  <c r="D83" i="1"/>
  <c r="C83" i="1"/>
  <c r="O82" i="1"/>
  <c r="N82" i="1"/>
  <c r="M82" i="1"/>
  <c r="L82" i="1"/>
  <c r="K82" i="1"/>
  <c r="J82" i="1"/>
  <c r="I82" i="1"/>
  <c r="H82" i="1"/>
  <c r="G82" i="1"/>
  <c r="F82" i="1"/>
  <c r="E82" i="1"/>
  <c r="D82" i="1"/>
  <c r="C82" i="1"/>
  <c r="O81" i="1"/>
  <c r="N81" i="1"/>
  <c r="M81" i="1"/>
  <c r="L81" i="1"/>
  <c r="K81" i="1"/>
  <c r="J81" i="1"/>
  <c r="I81" i="1"/>
  <c r="H81" i="1"/>
  <c r="G81" i="1"/>
  <c r="F81" i="1"/>
  <c r="E81" i="1"/>
  <c r="D81" i="1"/>
  <c r="C81" i="1"/>
  <c r="O80" i="1"/>
  <c r="N80" i="1"/>
  <c r="M80" i="1"/>
  <c r="L80" i="1"/>
  <c r="K80" i="1"/>
  <c r="J80" i="1"/>
  <c r="I80" i="1"/>
  <c r="H80" i="1"/>
  <c r="G80" i="1"/>
  <c r="F80" i="1"/>
  <c r="E80" i="1"/>
  <c r="D80" i="1"/>
  <c r="C80" i="1"/>
  <c r="O79" i="1"/>
  <c r="N79" i="1"/>
  <c r="M79" i="1"/>
  <c r="L79" i="1"/>
  <c r="K79" i="1"/>
  <c r="J79" i="1"/>
  <c r="I79" i="1"/>
  <c r="H79" i="1"/>
  <c r="G79" i="1"/>
  <c r="F79" i="1"/>
  <c r="E79" i="1"/>
  <c r="D79" i="1"/>
  <c r="C79" i="1"/>
  <c r="O78" i="1"/>
  <c r="N78" i="1"/>
  <c r="M78" i="1"/>
  <c r="L78" i="1"/>
  <c r="K78" i="1"/>
  <c r="J78" i="1"/>
  <c r="I78" i="1"/>
  <c r="H78" i="1"/>
  <c r="G78" i="1"/>
  <c r="F78" i="1"/>
  <c r="E78" i="1"/>
  <c r="D78" i="1"/>
  <c r="C78" i="1"/>
  <c r="O77" i="1"/>
  <c r="N77" i="1"/>
  <c r="M77" i="1"/>
  <c r="L77" i="1"/>
  <c r="K77" i="1"/>
  <c r="J77" i="1"/>
  <c r="I77" i="1"/>
  <c r="H77" i="1"/>
  <c r="G77" i="1"/>
  <c r="F77" i="1"/>
  <c r="E77" i="1"/>
  <c r="D77" i="1"/>
  <c r="C77" i="1"/>
  <c r="O76" i="1"/>
  <c r="N76" i="1"/>
  <c r="M76" i="1"/>
  <c r="L76" i="1"/>
  <c r="K76" i="1"/>
  <c r="J76" i="1"/>
  <c r="I76" i="1"/>
  <c r="H76" i="1"/>
  <c r="G76" i="1"/>
  <c r="F76" i="1"/>
  <c r="E76" i="1"/>
  <c r="D76" i="1"/>
  <c r="C76" i="1"/>
  <c r="O75" i="1"/>
  <c r="N75" i="1"/>
  <c r="M75" i="1"/>
  <c r="L75" i="1"/>
  <c r="K75" i="1"/>
  <c r="J75" i="1"/>
  <c r="I75" i="1"/>
  <c r="H75" i="1"/>
  <c r="G75" i="1"/>
  <c r="F75" i="1"/>
  <c r="E75" i="1"/>
  <c r="D75" i="1"/>
  <c r="C75" i="1"/>
  <c r="O74" i="1"/>
  <c r="N74" i="1"/>
  <c r="M74" i="1"/>
  <c r="L74" i="1"/>
  <c r="K74" i="1"/>
  <c r="J74" i="1"/>
  <c r="I74" i="1"/>
  <c r="H74" i="1"/>
  <c r="G74" i="1"/>
  <c r="F74" i="1"/>
  <c r="E74" i="1"/>
  <c r="D74" i="1"/>
  <c r="C74" i="1"/>
  <c r="O73" i="1"/>
  <c r="N73" i="1"/>
  <c r="M73" i="1"/>
  <c r="L73" i="1"/>
  <c r="K73" i="1"/>
  <c r="J73" i="1"/>
  <c r="I73" i="1"/>
  <c r="H73" i="1"/>
  <c r="G73" i="1"/>
  <c r="F73" i="1"/>
  <c r="E73" i="1"/>
  <c r="D73" i="1"/>
  <c r="C73" i="1"/>
  <c r="O72" i="1"/>
  <c r="N72" i="1"/>
  <c r="M72" i="1"/>
  <c r="L72" i="1"/>
  <c r="K72" i="1"/>
  <c r="J72" i="1"/>
  <c r="I72" i="1"/>
  <c r="H72" i="1"/>
  <c r="G72" i="1"/>
  <c r="F72" i="1"/>
  <c r="E72" i="1"/>
  <c r="D72" i="1"/>
  <c r="C72" i="1"/>
  <c r="O71" i="1"/>
  <c r="N71" i="1"/>
  <c r="M71" i="1"/>
  <c r="L71" i="1"/>
  <c r="K71" i="1"/>
  <c r="J71" i="1"/>
  <c r="I71" i="1"/>
  <c r="H71" i="1"/>
  <c r="G71" i="1"/>
  <c r="F71" i="1"/>
  <c r="E71" i="1"/>
  <c r="D71" i="1"/>
  <c r="C71" i="1"/>
  <c r="O70" i="1"/>
  <c r="N70" i="1"/>
  <c r="M70" i="1"/>
  <c r="L70" i="1"/>
  <c r="K70" i="1"/>
  <c r="J70" i="1"/>
  <c r="I70" i="1"/>
  <c r="H70" i="1"/>
  <c r="G70" i="1"/>
  <c r="F70" i="1"/>
  <c r="E70" i="1"/>
  <c r="D70" i="1"/>
  <c r="C70" i="1"/>
  <c r="O69" i="1"/>
  <c r="N69" i="1"/>
  <c r="M69" i="1"/>
  <c r="L69" i="1"/>
  <c r="K69" i="1"/>
  <c r="J69" i="1"/>
  <c r="I69" i="1"/>
  <c r="H69" i="1"/>
  <c r="G69" i="1"/>
  <c r="F69" i="1"/>
  <c r="E69" i="1"/>
  <c r="D69" i="1"/>
  <c r="C69" i="1"/>
  <c r="O68" i="1"/>
  <c r="N68" i="1"/>
  <c r="M68" i="1"/>
  <c r="L68" i="1"/>
  <c r="K68" i="1"/>
  <c r="J68" i="1"/>
  <c r="I68" i="1"/>
  <c r="H68" i="1"/>
  <c r="G68" i="1"/>
  <c r="F68" i="1"/>
  <c r="E68" i="1"/>
  <c r="D68" i="1"/>
  <c r="C68" i="1"/>
  <c r="O67" i="1"/>
  <c r="N67" i="1"/>
  <c r="M67" i="1"/>
  <c r="L67" i="1"/>
  <c r="K67" i="1"/>
  <c r="J67" i="1"/>
  <c r="I67" i="1"/>
  <c r="H67" i="1"/>
  <c r="G67" i="1"/>
  <c r="F67" i="1"/>
  <c r="E67" i="1"/>
  <c r="D67" i="1"/>
  <c r="C67" i="1"/>
  <c r="O66" i="1"/>
  <c r="N66" i="1"/>
  <c r="M66" i="1"/>
  <c r="L66" i="1"/>
  <c r="K66" i="1"/>
  <c r="J66" i="1"/>
  <c r="I66" i="1"/>
  <c r="H66" i="1"/>
  <c r="G66" i="1"/>
  <c r="F66" i="1"/>
  <c r="E66" i="1"/>
  <c r="D66" i="1"/>
  <c r="C66" i="1"/>
  <c r="O65" i="1"/>
  <c r="N65" i="1"/>
  <c r="M65" i="1"/>
  <c r="L65" i="1"/>
  <c r="K65" i="1"/>
  <c r="J65" i="1"/>
  <c r="I65" i="1"/>
  <c r="H65" i="1"/>
  <c r="G65" i="1"/>
  <c r="F65" i="1"/>
  <c r="E65" i="1"/>
  <c r="D65" i="1"/>
  <c r="C65" i="1"/>
  <c r="O64" i="1"/>
  <c r="N64" i="1"/>
  <c r="M64" i="1"/>
  <c r="L64" i="1"/>
  <c r="K64" i="1"/>
  <c r="J64" i="1"/>
  <c r="I64" i="1"/>
  <c r="H64" i="1"/>
  <c r="G64" i="1"/>
  <c r="F64" i="1"/>
  <c r="E64" i="1"/>
  <c r="D64" i="1"/>
  <c r="C64" i="1"/>
  <c r="O63" i="1"/>
  <c r="N63" i="1"/>
  <c r="M63" i="1"/>
  <c r="L63" i="1"/>
  <c r="K63" i="1"/>
  <c r="J63" i="1"/>
  <c r="I63" i="1"/>
  <c r="H63" i="1"/>
  <c r="G63" i="1"/>
  <c r="F63" i="1"/>
  <c r="E63" i="1"/>
  <c r="D63" i="1"/>
  <c r="C63" i="1"/>
  <c r="O62" i="1"/>
  <c r="N62" i="1"/>
  <c r="M62" i="1"/>
  <c r="L62" i="1"/>
  <c r="K62" i="1"/>
  <c r="J62" i="1"/>
  <c r="I62" i="1"/>
  <c r="H62" i="1"/>
  <c r="G62" i="1"/>
  <c r="F62" i="1"/>
  <c r="E62" i="1"/>
  <c r="D62" i="1"/>
  <c r="C62" i="1"/>
  <c r="O61" i="1"/>
  <c r="N61" i="1"/>
  <c r="M61" i="1"/>
  <c r="L61" i="1"/>
  <c r="K61" i="1"/>
  <c r="J61" i="1"/>
  <c r="I61" i="1"/>
  <c r="H61" i="1"/>
  <c r="G61" i="1"/>
  <c r="F61" i="1"/>
  <c r="E61" i="1"/>
  <c r="D61" i="1"/>
  <c r="C61" i="1"/>
  <c r="O60" i="1"/>
  <c r="N60" i="1"/>
  <c r="M60" i="1"/>
  <c r="L60" i="1"/>
  <c r="K60" i="1"/>
  <c r="J60" i="1"/>
  <c r="I60" i="1"/>
  <c r="H60" i="1"/>
  <c r="G60" i="1"/>
  <c r="F60" i="1"/>
  <c r="E60" i="1"/>
  <c r="D60" i="1"/>
  <c r="C60" i="1"/>
  <c r="O59" i="1"/>
  <c r="N59" i="1"/>
  <c r="M59" i="1"/>
  <c r="L59" i="1"/>
  <c r="K59" i="1"/>
  <c r="J59" i="1"/>
  <c r="I59" i="1"/>
  <c r="H59" i="1"/>
  <c r="G59" i="1"/>
  <c r="F59" i="1"/>
  <c r="E59" i="1"/>
  <c r="D59" i="1"/>
  <c r="C59" i="1"/>
  <c r="O58" i="1"/>
  <c r="N58" i="1"/>
  <c r="M58" i="1"/>
  <c r="L58" i="1"/>
  <c r="K58" i="1"/>
  <c r="J58" i="1"/>
  <c r="I58" i="1"/>
  <c r="H58" i="1"/>
  <c r="G58" i="1"/>
  <c r="F58" i="1"/>
  <c r="E58" i="1"/>
  <c r="D58" i="1"/>
  <c r="C58" i="1"/>
  <c r="O57" i="1"/>
  <c r="N57" i="1"/>
  <c r="M57" i="1"/>
  <c r="L57" i="1"/>
  <c r="K57" i="1"/>
  <c r="J57" i="1"/>
  <c r="I57" i="1"/>
  <c r="H57" i="1"/>
  <c r="G57" i="1"/>
  <c r="F57" i="1"/>
  <c r="E57" i="1"/>
  <c r="D57" i="1"/>
  <c r="C57" i="1"/>
  <c r="O56" i="1"/>
  <c r="N56" i="1"/>
  <c r="M56" i="1"/>
  <c r="L56" i="1"/>
  <c r="K56" i="1"/>
  <c r="J56" i="1"/>
  <c r="I56" i="1"/>
  <c r="H56" i="1"/>
  <c r="G56" i="1"/>
  <c r="F56" i="1"/>
  <c r="E56" i="1"/>
  <c r="D56" i="1"/>
  <c r="C56" i="1"/>
  <c r="O55" i="1"/>
  <c r="N55" i="1"/>
  <c r="M55" i="1"/>
  <c r="L55" i="1"/>
  <c r="K55" i="1"/>
  <c r="J55" i="1"/>
  <c r="I55" i="1"/>
  <c r="H55" i="1"/>
  <c r="G55" i="1"/>
  <c r="F55" i="1"/>
  <c r="E55" i="1"/>
  <c r="D55" i="1"/>
  <c r="C55" i="1"/>
  <c r="O54" i="1"/>
  <c r="N54" i="1"/>
  <c r="M54" i="1"/>
  <c r="L54" i="1"/>
  <c r="K54" i="1"/>
  <c r="J54" i="1"/>
  <c r="I54" i="1"/>
  <c r="H54" i="1"/>
  <c r="G54" i="1"/>
  <c r="F54" i="1"/>
  <c r="E54" i="1"/>
  <c r="D54" i="1"/>
  <c r="C54" i="1"/>
  <c r="O53" i="1"/>
  <c r="N53" i="1"/>
  <c r="M53" i="1"/>
  <c r="L53" i="1"/>
  <c r="K53" i="1"/>
  <c r="J53" i="1"/>
  <c r="I53" i="1"/>
  <c r="H53" i="1"/>
  <c r="G53" i="1"/>
  <c r="F53" i="1"/>
  <c r="E53" i="1"/>
  <c r="D53" i="1"/>
  <c r="C53" i="1"/>
  <c r="O52" i="1"/>
  <c r="N52" i="1"/>
  <c r="M52" i="1"/>
  <c r="L52" i="1"/>
  <c r="K52" i="1"/>
  <c r="J52" i="1"/>
  <c r="I52" i="1"/>
  <c r="H52" i="1"/>
  <c r="G52" i="1"/>
  <c r="F52" i="1"/>
  <c r="E52" i="1"/>
  <c r="D52" i="1"/>
  <c r="C52" i="1"/>
  <c r="O51" i="1"/>
  <c r="N51" i="1"/>
  <c r="M51" i="1"/>
  <c r="L51" i="1"/>
  <c r="K51" i="1"/>
  <c r="J51" i="1"/>
  <c r="I51" i="1"/>
  <c r="H51" i="1"/>
  <c r="G51" i="1"/>
  <c r="F51" i="1"/>
  <c r="E51" i="1"/>
  <c r="D51" i="1"/>
  <c r="C51" i="1"/>
  <c r="O50" i="1"/>
  <c r="N50" i="1"/>
  <c r="M50" i="1"/>
  <c r="L50" i="1"/>
  <c r="K50" i="1"/>
  <c r="J50" i="1"/>
  <c r="I50" i="1"/>
  <c r="H50" i="1"/>
  <c r="G50" i="1"/>
  <c r="F50" i="1"/>
  <c r="E50" i="1"/>
  <c r="D50" i="1"/>
  <c r="C50" i="1"/>
  <c r="O49" i="1"/>
  <c r="N49" i="1"/>
  <c r="M49" i="1"/>
  <c r="L49" i="1"/>
  <c r="K49" i="1"/>
  <c r="J49" i="1"/>
  <c r="I49" i="1"/>
  <c r="H49" i="1"/>
  <c r="G49" i="1"/>
  <c r="F49" i="1"/>
  <c r="E49" i="1"/>
  <c r="D49" i="1"/>
  <c r="C49" i="1"/>
  <c r="O48" i="1"/>
  <c r="N48" i="1"/>
  <c r="M48" i="1"/>
  <c r="L48" i="1"/>
  <c r="K48" i="1"/>
  <c r="J48" i="1"/>
  <c r="I48" i="1"/>
  <c r="H48" i="1"/>
  <c r="G48" i="1"/>
  <c r="F48" i="1"/>
  <c r="E48" i="1"/>
  <c r="D48" i="1"/>
  <c r="C48" i="1"/>
  <c r="O47" i="1"/>
  <c r="N47" i="1"/>
  <c r="M47" i="1"/>
  <c r="L47" i="1"/>
  <c r="K47" i="1"/>
  <c r="J47" i="1"/>
  <c r="I47" i="1"/>
  <c r="H47" i="1"/>
  <c r="G47" i="1"/>
  <c r="F47" i="1"/>
  <c r="E47" i="1"/>
  <c r="D47" i="1"/>
  <c r="C47" i="1"/>
  <c r="O46" i="1"/>
  <c r="N46" i="1"/>
  <c r="M46" i="1"/>
  <c r="L46" i="1"/>
  <c r="K46" i="1"/>
  <c r="J46" i="1"/>
  <c r="I46" i="1"/>
  <c r="H46" i="1"/>
  <c r="G46" i="1"/>
  <c r="F46" i="1"/>
  <c r="E46" i="1"/>
  <c r="D46" i="1"/>
  <c r="C46" i="1"/>
  <c r="O45" i="1"/>
  <c r="N45" i="1"/>
  <c r="M45" i="1"/>
  <c r="L45" i="1"/>
  <c r="K45" i="1"/>
  <c r="J45" i="1"/>
  <c r="I45" i="1"/>
  <c r="H45" i="1"/>
  <c r="G45" i="1"/>
  <c r="F45" i="1"/>
  <c r="E45" i="1"/>
  <c r="D45" i="1"/>
  <c r="C45" i="1"/>
  <c r="O44" i="1"/>
  <c r="N44" i="1"/>
  <c r="M44" i="1"/>
  <c r="L44" i="1"/>
  <c r="K44" i="1"/>
  <c r="J44" i="1"/>
  <c r="I44" i="1"/>
  <c r="H44" i="1"/>
  <c r="G44" i="1"/>
  <c r="F44" i="1"/>
  <c r="E44" i="1"/>
  <c r="D44" i="1"/>
  <c r="C44" i="1"/>
  <c r="O43" i="1"/>
  <c r="N43" i="1"/>
  <c r="M43" i="1"/>
  <c r="L43" i="1"/>
  <c r="K43" i="1"/>
  <c r="J43" i="1"/>
  <c r="I43" i="1"/>
  <c r="H43" i="1"/>
  <c r="G43" i="1"/>
  <c r="F43" i="1"/>
  <c r="E43" i="1"/>
  <c r="D43" i="1"/>
  <c r="C43" i="1"/>
  <c r="O42" i="1"/>
  <c r="N42" i="1"/>
  <c r="M42" i="1"/>
  <c r="L42" i="1"/>
  <c r="K42" i="1"/>
  <c r="J42" i="1"/>
  <c r="I42" i="1"/>
  <c r="H42" i="1"/>
  <c r="G42" i="1"/>
  <c r="F42" i="1"/>
  <c r="E42" i="1"/>
  <c r="D42" i="1"/>
  <c r="C42" i="1"/>
  <c r="O41" i="1"/>
  <c r="N41" i="1"/>
  <c r="M41" i="1"/>
  <c r="L41" i="1"/>
  <c r="K41" i="1"/>
  <c r="J41" i="1"/>
  <c r="I41" i="1"/>
  <c r="H41" i="1"/>
  <c r="G41" i="1"/>
  <c r="F41" i="1"/>
  <c r="E41" i="1"/>
  <c r="D41" i="1"/>
  <c r="C41" i="1"/>
  <c r="O40" i="1"/>
  <c r="N40" i="1"/>
  <c r="M40" i="1"/>
  <c r="L40" i="1"/>
  <c r="K40" i="1"/>
  <c r="J40" i="1"/>
  <c r="I40" i="1"/>
  <c r="H40" i="1"/>
  <c r="G40" i="1"/>
  <c r="F40" i="1"/>
  <c r="E40" i="1"/>
  <c r="D40" i="1"/>
  <c r="C40" i="1"/>
  <c r="O39" i="1"/>
  <c r="N39" i="1"/>
  <c r="M39" i="1"/>
  <c r="L39" i="1"/>
  <c r="K39" i="1"/>
  <c r="J39" i="1"/>
  <c r="I39" i="1"/>
  <c r="H39" i="1"/>
  <c r="G39" i="1"/>
  <c r="F39" i="1"/>
  <c r="E39" i="1"/>
  <c r="D39" i="1"/>
  <c r="C39" i="1"/>
  <c r="O38" i="1"/>
  <c r="N38" i="1"/>
  <c r="M38" i="1"/>
  <c r="L38" i="1"/>
  <c r="K38" i="1"/>
  <c r="J38" i="1"/>
  <c r="I38" i="1"/>
  <c r="H38" i="1"/>
  <c r="G38" i="1"/>
  <c r="F38" i="1"/>
  <c r="E38" i="1"/>
  <c r="D38" i="1"/>
  <c r="C38" i="1"/>
  <c r="O37" i="1"/>
  <c r="N37" i="1"/>
  <c r="M37" i="1"/>
  <c r="L37" i="1"/>
  <c r="K37" i="1"/>
  <c r="J37" i="1"/>
  <c r="I37" i="1"/>
  <c r="H37" i="1"/>
  <c r="G37" i="1"/>
  <c r="F37" i="1"/>
  <c r="E37" i="1"/>
  <c r="D37" i="1"/>
  <c r="C37" i="1"/>
  <c r="O36" i="1"/>
  <c r="N36" i="1"/>
  <c r="M36" i="1"/>
  <c r="L36" i="1"/>
  <c r="K36" i="1"/>
  <c r="J36" i="1"/>
  <c r="I36" i="1"/>
  <c r="H36" i="1"/>
  <c r="G36" i="1"/>
  <c r="F36" i="1"/>
  <c r="E36" i="1"/>
  <c r="D36" i="1"/>
  <c r="C36" i="1"/>
  <c r="O35" i="1"/>
  <c r="N35" i="1"/>
  <c r="M35" i="1"/>
  <c r="L35" i="1"/>
  <c r="K35" i="1"/>
  <c r="J35" i="1"/>
  <c r="I35" i="1"/>
  <c r="H35" i="1"/>
  <c r="G35" i="1"/>
  <c r="F35" i="1"/>
  <c r="E35" i="1"/>
  <c r="D35" i="1"/>
  <c r="C35" i="1"/>
  <c r="O34" i="1"/>
  <c r="N34" i="1"/>
  <c r="M34" i="1"/>
  <c r="L34" i="1"/>
  <c r="K34" i="1"/>
  <c r="J34" i="1"/>
  <c r="I34" i="1"/>
  <c r="H34" i="1"/>
  <c r="G34" i="1"/>
  <c r="F34" i="1"/>
  <c r="E34" i="1"/>
  <c r="D34" i="1"/>
  <c r="C34" i="1"/>
  <c r="O33" i="1"/>
  <c r="N33" i="1"/>
  <c r="M33" i="1"/>
  <c r="L33" i="1"/>
  <c r="K33" i="1"/>
  <c r="J33" i="1"/>
  <c r="I33" i="1"/>
  <c r="H33" i="1"/>
  <c r="G33" i="1"/>
  <c r="F33" i="1"/>
  <c r="E33" i="1"/>
  <c r="D33" i="1"/>
  <c r="C33" i="1"/>
  <c r="O32" i="1"/>
  <c r="N32" i="1"/>
  <c r="M32" i="1"/>
  <c r="L32" i="1"/>
  <c r="K32" i="1"/>
  <c r="J32" i="1"/>
  <c r="I32" i="1"/>
  <c r="H32" i="1"/>
  <c r="G32" i="1"/>
  <c r="F32" i="1"/>
  <c r="E32" i="1"/>
  <c r="D32" i="1"/>
  <c r="C32" i="1"/>
  <c r="O31" i="1"/>
  <c r="N31" i="1"/>
  <c r="M31" i="1"/>
  <c r="L31" i="1"/>
  <c r="K31" i="1"/>
  <c r="J31" i="1"/>
  <c r="I31" i="1"/>
  <c r="H31" i="1"/>
  <c r="G31" i="1"/>
  <c r="F31" i="1"/>
  <c r="E31" i="1"/>
  <c r="D31" i="1"/>
  <c r="C31" i="1"/>
  <c r="O30" i="1"/>
  <c r="N30" i="1"/>
  <c r="M30" i="1"/>
  <c r="L30" i="1"/>
  <c r="K30" i="1"/>
  <c r="J30" i="1"/>
  <c r="I30" i="1"/>
  <c r="H30" i="1"/>
  <c r="G30" i="1"/>
  <c r="F30" i="1"/>
  <c r="E30" i="1"/>
  <c r="D30" i="1"/>
  <c r="C30" i="1"/>
  <c r="O29" i="1"/>
  <c r="N29" i="1"/>
  <c r="M29" i="1"/>
  <c r="L29" i="1"/>
  <c r="K29" i="1"/>
  <c r="J29" i="1"/>
  <c r="I29" i="1"/>
  <c r="H29" i="1"/>
  <c r="G29" i="1"/>
  <c r="F29" i="1"/>
  <c r="E29" i="1"/>
  <c r="D29" i="1"/>
  <c r="C29" i="1"/>
  <c r="O28" i="1"/>
  <c r="N28" i="1"/>
  <c r="M28" i="1"/>
  <c r="L28" i="1"/>
  <c r="K28" i="1"/>
  <c r="J28" i="1"/>
  <c r="I28" i="1"/>
  <c r="H28" i="1"/>
  <c r="G28" i="1"/>
  <c r="F28" i="1"/>
  <c r="E28" i="1"/>
  <c r="D28" i="1"/>
  <c r="C28" i="1"/>
  <c r="O27" i="1"/>
  <c r="N27" i="1"/>
  <c r="M27" i="1"/>
  <c r="L27" i="1"/>
  <c r="K27" i="1"/>
  <c r="J27" i="1"/>
  <c r="I27" i="1"/>
  <c r="H27" i="1"/>
  <c r="G27" i="1"/>
  <c r="F27" i="1"/>
  <c r="E27" i="1"/>
  <c r="D27" i="1"/>
  <c r="C27" i="1"/>
  <c r="O26" i="1"/>
  <c r="N26" i="1"/>
  <c r="M26" i="1"/>
  <c r="L26" i="1"/>
  <c r="K26" i="1"/>
  <c r="J26" i="1"/>
  <c r="I26" i="1"/>
  <c r="H26" i="1"/>
  <c r="G26" i="1"/>
  <c r="F26" i="1"/>
  <c r="E26" i="1"/>
  <c r="D26" i="1"/>
  <c r="C26" i="1"/>
  <c r="O25" i="1"/>
  <c r="N25" i="1"/>
  <c r="M25" i="1"/>
  <c r="L25" i="1"/>
  <c r="K25" i="1"/>
  <c r="J25" i="1"/>
  <c r="I25" i="1"/>
  <c r="H25" i="1"/>
  <c r="G25" i="1"/>
  <c r="F25" i="1"/>
  <c r="E25" i="1"/>
  <c r="D25" i="1"/>
  <c r="C25" i="1"/>
  <c r="O24" i="1"/>
  <c r="N24" i="1"/>
  <c r="M24" i="1"/>
  <c r="L24" i="1"/>
  <c r="K24" i="1"/>
  <c r="J24" i="1"/>
  <c r="I24" i="1"/>
  <c r="H24" i="1"/>
  <c r="G24" i="1"/>
  <c r="F24" i="1"/>
  <c r="E24" i="1"/>
  <c r="D24" i="1"/>
  <c r="C24" i="1"/>
  <c r="O23" i="1"/>
  <c r="N23" i="1"/>
  <c r="M23" i="1"/>
  <c r="L23" i="1"/>
  <c r="K23" i="1"/>
  <c r="J23" i="1"/>
  <c r="I23" i="1"/>
  <c r="H23" i="1"/>
  <c r="G23" i="1"/>
  <c r="F23" i="1"/>
  <c r="E23" i="1"/>
  <c r="D23" i="1"/>
  <c r="C23" i="1"/>
  <c r="O22" i="1"/>
  <c r="N22" i="1"/>
  <c r="M22" i="1"/>
  <c r="L22" i="1"/>
  <c r="K22" i="1"/>
  <c r="J22" i="1"/>
  <c r="I22" i="1"/>
  <c r="H22" i="1"/>
  <c r="G22" i="1"/>
  <c r="F22" i="1"/>
  <c r="E22" i="1"/>
  <c r="D22" i="1"/>
  <c r="C22" i="1"/>
  <c r="O21" i="1"/>
  <c r="N21" i="1"/>
  <c r="M21" i="1"/>
  <c r="L21" i="1"/>
  <c r="K21" i="1"/>
  <c r="J21" i="1"/>
  <c r="I21" i="1"/>
  <c r="H21" i="1"/>
  <c r="G21" i="1"/>
  <c r="F21" i="1"/>
  <c r="E21" i="1"/>
  <c r="D21" i="1"/>
  <c r="C21" i="1"/>
  <c r="O20" i="1"/>
  <c r="N20" i="1"/>
  <c r="M20" i="1"/>
  <c r="L20" i="1"/>
  <c r="K20" i="1"/>
  <c r="J20" i="1"/>
  <c r="I20" i="1"/>
  <c r="H20" i="1"/>
  <c r="G20" i="1"/>
  <c r="F20" i="1"/>
  <c r="E20" i="1"/>
  <c r="D20" i="1"/>
  <c r="C20" i="1"/>
  <c r="Y10" i="11"/>
  <c r="Y9" i="11"/>
  <c r="Y8" i="11"/>
  <c r="Y7" i="11"/>
  <c r="Y4" i="11"/>
  <c r="V12" i="11"/>
  <c r="V11" i="11"/>
  <c r="V10" i="11"/>
  <c r="V9" i="11"/>
  <c r="V8" i="11"/>
  <c r="V7" i="11"/>
  <c r="V6" i="11"/>
  <c r="V4" i="11"/>
  <c r="V10" i="10"/>
  <c r="V9" i="10"/>
  <c r="V8" i="10"/>
  <c r="V7" i="10"/>
  <c r="V4" i="10"/>
  <c r="S9" i="10"/>
  <c r="S8" i="10"/>
  <c r="S7" i="10"/>
  <c r="S6" i="10"/>
  <c r="S4" i="10"/>
  <c r="S10" i="10"/>
  <c r="X9" i="9"/>
  <c r="X8" i="9"/>
  <c r="X7" i="9"/>
  <c r="X4" i="9"/>
  <c r="S10" i="9"/>
  <c r="S9" i="9"/>
  <c r="S8" i="9"/>
  <c r="S7" i="9"/>
  <c r="S6" i="9"/>
  <c r="S4" i="9"/>
  <c r="W9" i="4"/>
  <c r="W10" i="4"/>
  <c r="V9" i="1"/>
  <c r="V8" i="1"/>
  <c r="V7" i="1"/>
  <c r="V6" i="1"/>
  <c r="R9" i="1"/>
  <c r="R8" i="1"/>
  <c r="R7" i="1"/>
  <c r="R4" i="1"/>
  <c r="R4" i="4"/>
  <c r="W8" i="4"/>
  <c r="W7" i="4"/>
  <c r="W4" i="4"/>
  <c r="R9" i="4"/>
  <c r="R8" i="4"/>
  <c r="R7" i="4"/>
  <c r="R5" i="4"/>
  <c r="R6" i="1"/>
  <c r="R6" i="4"/>
  <c r="R5" i="1" l="1"/>
  <c r="H7" i="8"/>
  <c r="H6" i="8"/>
  <c r="V4" i="1" l="1"/>
  <c r="Y5" i="11"/>
  <c r="X5" i="9"/>
  <c r="W5" i="4"/>
  <c r="V5" i="10"/>
  <c r="V5" i="1"/>
  <c r="Y6" i="11"/>
  <c r="V6" i="10"/>
  <c r="X6" i="9"/>
  <c r="W6" i="4"/>
  <c r="Y2" i="11"/>
  <c r="V2" i="10"/>
  <c r="X2" i="9"/>
  <c r="W2" i="4"/>
  <c r="V2" i="1"/>
  <c r="Y31" i="1"/>
  <c r="Y30" i="1"/>
  <c r="Y29" i="1"/>
  <c r="Y28" i="1"/>
  <c r="Y27" i="1"/>
  <c r="Y26" i="1"/>
  <c r="Y25" i="1"/>
  <c r="Y24" i="1"/>
  <c r="Y23" i="1"/>
  <c r="Y22" i="1"/>
  <c r="Y21" i="1"/>
  <c r="Y20" i="1"/>
  <c r="Q21" i="9" l="1"/>
  <c r="Q22" i="9" s="1"/>
  <c r="Q23" i="9" s="1"/>
  <c r="Q24" i="9" s="1"/>
  <c r="Q25" i="9" s="1"/>
  <c r="Q26" i="9" s="1"/>
  <c r="Q27" i="9" s="1"/>
  <c r="Q28" i="9" s="1"/>
  <c r="Q29" i="9" s="1"/>
  <c r="Q30" i="9" s="1"/>
  <c r="Q21" i="10"/>
  <c r="Q22" i="10" s="1"/>
  <c r="Q23" i="10" s="1"/>
  <c r="Q24" i="10" s="1"/>
  <c r="Q25" i="10" s="1"/>
  <c r="Q26" i="10" s="1"/>
  <c r="Q27" i="10" s="1"/>
  <c r="Q28" i="10" s="1"/>
  <c r="Q29" i="10" s="1"/>
  <c r="Q30" i="10" s="1"/>
  <c r="Q31" i="10" s="1"/>
  <c r="Q32" i="10" s="1"/>
  <c r="Q33" i="10" s="1"/>
  <c r="Q34" i="10" s="1"/>
  <c r="Q35" i="10" s="1"/>
  <c r="Q36" i="10" s="1"/>
  <c r="Q37" i="10" s="1"/>
  <c r="Q38" i="10" s="1"/>
  <c r="Q39" i="10" s="1"/>
  <c r="Q40" i="10" s="1"/>
  <c r="Q41" i="10" s="1"/>
  <c r="Q42" i="10" s="1"/>
  <c r="Q43" i="10" s="1"/>
  <c r="Q44" i="10" s="1"/>
  <c r="Q45" i="10" s="1"/>
  <c r="Q46" i="10" s="1"/>
  <c r="Q47" i="10" s="1"/>
  <c r="Q48" i="10" s="1"/>
  <c r="Q49" i="10" s="1"/>
  <c r="Q50" i="10" s="1"/>
  <c r="Q51" i="10" s="1"/>
  <c r="Q52" i="10" s="1"/>
  <c r="Q53" i="10" s="1"/>
  <c r="Q54" i="10" s="1"/>
  <c r="Q55" i="10" s="1"/>
  <c r="Q56" i="10" s="1"/>
  <c r="Q57" i="10" s="1"/>
  <c r="Q58" i="10" s="1"/>
  <c r="Q59" i="10" s="1"/>
  <c r="Q60" i="10" s="1"/>
  <c r="Q61" i="10" s="1"/>
  <c r="Q62" i="10" s="1"/>
  <c r="Q63" i="10" s="1"/>
  <c r="Q64" i="10" s="1"/>
  <c r="Q65" i="10" s="1"/>
  <c r="Q66" i="10" s="1"/>
  <c r="Q67" i="10" s="1"/>
  <c r="Q68" i="10" s="1"/>
  <c r="Q69" i="10" s="1"/>
  <c r="Q70" i="10" s="1"/>
  <c r="Q71" i="10" s="1"/>
  <c r="Q72" i="10" s="1"/>
  <c r="Q73" i="10" s="1"/>
  <c r="Q74" i="10" s="1"/>
  <c r="Q75" i="10" s="1"/>
  <c r="Q76" i="10" s="1"/>
  <c r="Q77" i="10" s="1"/>
  <c r="Q78" i="10" s="1"/>
  <c r="Q79" i="10" s="1"/>
  <c r="Q80" i="10" s="1"/>
  <c r="Q81" i="10" s="1"/>
  <c r="Q82" i="10" s="1"/>
  <c r="Q83" i="10" s="1"/>
  <c r="Q84" i="10" s="1"/>
  <c r="Q85" i="10" s="1"/>
  <c r="Q86" i="10" s="1"/>
  <c r="Q87" i="10" s="1"/>
  <c r="Q88" i="10" s="1"/>
  <c r="Q89" i="10" s="1"/>
  <c r="Q90" i="10" s="1"/>
  <c r="Q91" i="10" s="1"/>
  <c r="Q92" i="10" s="1"/>
  <c r="Q93" i="10" s="1"/>
  <c r="Q94" i="10" s="1"/>
  <c r="Q95" i="10" s="1"/>
  <c r="Q96" i="10" s="1"/>
  <c r="Q97" i="10" s="1"/>
  <c r="Q98" i="10" s="1"/>
  <c r="Q99" i="10" s="1"/>
  <c r="Q100" i="10" s="1"/>
  <c r="Q101" i="10" s="1"/>
  <c r="Q102" i="10" s="1"/>
  <c r="Q103" i="10" s="1"/>
  <c r="Q104" i="10" s="1"/>
  <c r="Q105" i="10" s="1"/>
  <c r="Q106" i="10" s="1"/>
  <c r="Q107" i="10" s="1"/>
  <c r="Q108" i="10" s="1"/>
  <c r="Q109" i="10" s="1"/>
  <c r="Q110" i="10" s="1"/>
  <c r="Q111" i="10" s="1"/>
  <c r="Q112" i="10" s="1"/>
  <c r="Q113" i="10" s="1"/>
  <c r="Q114" i="10" s="1"/>
  <c r="Q115" i="10" s="1"/>
  <c r="Q116" i="10" s="1"/>
  <c r="Q117" i="10" s="1"/>
  <c r="Q118" i="10" s="1"/>
  <c r="Q119" i="10" s="1"/>
  <c r="O6" i="13"/>
  <c r="O7" i="13"/>
  <c r="O9" i="13"/>
  <c r="O10" i="13"/>
  <c r="O12" i="13"/>
  <c r="O15" i="13"/>
  <c r="O23" i="13"/>
  <c r="O25" i="13"/>
  <c r="O29" i="13"/>
  <c r="O30" i="13"/>
  <c r="O35" i="13"/>
  <c r="O38" i="13"/>
  <c r="O41" i="13"/>
  <c r="O44" i="13"/>
  <c r="O48" i="13"/>
  <c r="O50" i="13"/>
  <c r="O52" i="13"/>
  <c r="O53" i="13"/>
  <c r="O56" i="13"/>
  <c r="O58" i="13"/>
  <c r="O59" i="13"/>
  <c r="O60" i="13"/>
  <c r="O67" i="13"/>
  <c r="O71" i="13"/>
  <c r="O72" i="13"/>
  <c r="O75" i="13"/>
  <c r="O77" i="13"/>
  <c r="O79" i="13"/>
  <c r="O81" i="13"/>
  <c r="O83" i="13"/>
  <c r="O85" i="13"/>
  <c r="O87" i="13"/>
  <c r="O90" i="13"/>
  <c r="O92" i="13"/>
  <c r="O94" i="13"/>
  <c r="O107" i="13"/>
  <c r="O108" i="13"/>
  <c r="O109" i="13"/>
  <c r="O111" i="13"/>
  <c r="O112" i="13"/>
  <c r="O113" i="13"/>
  <c r="O115" i="13"/>
  <c r="O117" i="13"/>
  <c r="O118" i="13"/>
  <c r="O119" i="13"/>
  <c r="O120" i="13"/>
  <c r="O122" i="13"/>
  <c r="O123" i="13"/>
  <c r="O124" i="13"/>
  <c r="O126" i="13"/>
  <c r="O127" i="13"/>
  <c r="O128" i="13"/>
  <c r="O130" i="13"/>
  <c r="O131" i="13"/>
  <c r="O133" i="13"/>
  <c r="O135" i="13"/>
  <c r="O137" i="13"/>
  <c r="O138" i="13"/>
  <c r="O139" i="13"/>
  <c r="O140" i="13"/>
  <c r="O142" i="13"/>
  <c r="O144" i="13"/>
  <c r="O145" i="13"/>
  <c r="O146" i="13"/>
  <c r="O148" i="13"/>
  <c r="O149" i="13"/>
  <c r="O150" i="13"/>
  <c r="O152" i="13"/>
  <c r="O153" i="13"/>
  <c r="O154" i="13"/>
  <c r="O156" i="13"/>
  <c r="O157" i="13"/>
  <c r="O160" i="13"/>
  <c r="O161" i="13"/>
  <c r="O163" i="13"/>
  <c r="O164" i="13"/>
  <c r="O165" i="13"/>
  <c r="O166" i="13"/>
  <c r="O168" i="13"/>
  <c r="O169" i="13"/>
  <c r="O170" i="13"/>
  <c r="O172" i="13"/>
  <c r="O173" i="13"/>
  <c r="O174" i="13"/>
  <c r="O176" i="13"/>
  <c r="O177" i="13"/>
  <c r="O178" i="13"/>
  <c r="N181" i="13"/>
  <c r="O181" i="13" s="1"/>
  <c r="N180" i="13"/>
  <c r="O180" i="13" s="1"/>
  <c r="N179" i="13"/>
  <c r="O179" i="13" s="1"/>
  <c r="N178" i="13"/>
  <c r="N177" i="13"/>
  <c r="N176" i="13"/>
  <c r="N175" i="13"/>
  <c r="O175" i="13" s="1"/>
  <c r="N174" i="13"/>
  <c r="N173" i="13"/>
  <c r="N172" i="13"/>
  <c r="N171" i="13"/>
  <c r="O171" i="13" s="1"/>
  <c r="N170" i="13"/>
  <c r="N169" i="13"/>
  <c r="N168" i="13"/>
  <c r="N167" i="13"/>
  <c r="O167" i="13" s="1"/>
  <c r="N166" i="13"/>
  <c r="N165" i="13"/>
  <c r="N164" i="13"/>
  <c r="N163" i="13"/>
  <c r="N162" i="13"/>
  <c r="O162" i="13" s="1"/>
  <c r="N161" i="13"/>
  <c r="N160" i="13"/>
  <c r="N159" i="13"/>
  <c r="O159" i="13" s="1"/>
  <c r="N158" i="13"/>
  <c r="O158" i="13" s="1"/>
  <c r="N157" i="13"/>
  <c r="N156" i="13"/>
  <c r="N155" i="13"/>
  <c r="O155" i="13" s="1"/>
  <c r="N154" i="13"/>
  <c r="N153" i="13"/>
  <c r="N152" i="13"/>
  <c r="N151" i="13"/>
  <c r="O151" i="13" s="1"/>
  <c r="N150" i="13"/>
  <c r="N149" i="13"/>
  <c r="N148" i="13"/>
  <c r="N147" i="13"/>
  <c r="O147" i="13" s="1"/>
  <c r="N146" i="13"/>
  <c r="N145" i="13"/>
  <c r="N144" i="13"/>
  <c r="N143" i="13"/>
  <c r="O143" i="13" s="1"/>
  <c r="N142" i="13"/>
  <c r="N141" i="13"/>
  <c r="O141" i="13" s="1"/>
  <c r="N140" i="13"/>
  <c r="N139" i="13"/>
  <c r="N138" i="13"/>
  <c r="N137" i="13"/>
  <c r="N136" i="13"/>
  <c r="O136" i="13" s="1"/>
  <c r="N135" i="13"/>
  <c r="N134" i="13"/>
  <c r="O134" i="13" s="1"/>
  <c r="N133" i="13"/>
  <c r="N132" i="13"/>
  <c r="O132" i="13" s="1"/>
  <c r="N131" i="13"/>
  <c r="N130" i="13"/>
  <c r="N129" i="13"/>
  <c r="O129" i="13" s="1"/>
  <c r="N128" i="13"/>
  <c r="N127" i="13"/>
  <c r="N126" i="13"/>
  <c r="N125" i="13"/>
  <c r="O125" i="13" s="1"/>
  <c r="N124" i="13"/>
  <c r="N123" i="13"/>
  <c r="N122" i="13"/>
  <c r="N121" i="13"/>
  <c r="O121" i="13" s="1"/>
  <c r="N120" i="13"/>
  <c r="N119" i="13"/>
  <c r="N118" i="13"/>
  <c r="N117" i="13"/>
  <c r="N116" i="13"/>
  <c r="O116" i="13" s="1"/>
  <c r="N115" i="13"/>
  <c r="N114" i="13"/>
  <c r="O114" i="13" s="1"/>
  <c r="N113" i="13"/>
  <c r="N112" i="13"/>
  <c r="N111" i="13"/>
  <c r="N110" i="13"/>
  <c r="O110" i="13" s="1"/>
  <c r="N109" i="13"/>
  <c r="N108" i="13"/>
  <c r="N107" i="13"/>
  <c r="N106" i="13"/>
  <c r="O106" i="13" s="1"/>
  <c r="N105" i="13"/>
  <c r="O105" i="13" s="1"/>
  <c r="N104" i="13"/>
  <c r="O104" i="13" s="1"/>
  <c r="N103" i="13"/>
  <c r="O103" i="13" s="1"/>
  <c r="N102" i="13"/>
  <c r="O102" i="13" s="1"/>
  <c r="N101" i="13"/>
  <c r="O101" i="13" s="1"/>
  <c r="N100" i="13"/>
  <c r="O100" i="13" s="1"/>
  <c r="N99" i="13"/>
  <c r="O99" i="13" s="1"/>
  <c r="N98" i="13"/>
  <c r="O98" i="13" s="1"/>
  <c r="N97" i="13"/>
  <c r="O97" i="13" s="1"/>
  <c r="N96" i="13"/>
  <c r="O96" i="13" s="1"/>
  <c r="N95" i="13"/>
  <c r="O95" i="13" s="1"/>
  <c r="N94" i="13"/>
  <c r="N93" i="13"/>
  <c r="O93" i="13" s="1"/>
  <c r="N92" i="13"/>
  <c r="N91" i="13"/>
  <c r="O91" i="13" s="1"/>
  <c r="N90" i="13"/>
  <c r="N89" i="13"/>
  <c r="O89" i="13" s="1"/>
  <c r="N88" i="13"/>
  <c r="O88" i="13" s="1"/>
  <c r="N87" i="13"/>
  <c r="N86" i="13"/>
  <c r="O86" i="13" s="1"/>
  <c r="N85" i="13"/>
  <c r="N84" i="13"/>
  <c r="O84" i="13" s="1"/>
  <c r="N83" i="13"/>
  <c r="N82" i="13"/>
  <c r="O82" i="13" s="1"/>
  <c r="N81" i="13"/>
  <c r="N80" i="13"/>
  <c r="O80" i="13" s="1"/>
  <c r="N79" i="13"/>
  <c r="N78" i="13"/>
  <c r="O78" i="13" s="1"/>
  <c r="N77" i="13"/>
  <c r="N76" i="13"/>
  <c r="O76" i="13" s="1"/>
  <c r="N75" i="13"/>
  <c r="N74" i="13"/>
  <c r="O74" i="13" s="1"/>
  <c r="N73" i="13"/>
  <c r="O73" i="13" s="1"/>
  <c r="N72" i="13"/>
  <c r="N71" i="13"/>
  <c r="N70" i="13"/>
  <c r="O70" i="13" s="1"/>
  <c r="N69" i="13"/>
  <c r="O69" i="13" s="1"/>
  <c r="N68" i="13"/>
  <c r="O68" i="13" s="1"/>
  <c r="N67" i="13"/>
  <c r="N66" i="13"/>
  <c r="O66" i="13" s="1"/>
  <c r="N65" i="13"/>
  <c r="O65" i="13" s="1"/>
  <c r="N64" i="13"/>
  <c r="O64" i="13" s="1"/>
  <c r="N63" i="13"/>
  <c r="O63" i="13" s="1"/>
  <c r="N62" i="13"/>
  <c r="O62" i="13" s="1"/>
  <c r="N61" i="13"/>
  <c r="O61" i="13" s="1"/>
  <c r="N60" i="13"/>
  <c r="N59" i="13"/>
  <c r="N58" i="13"/>
  <c r="N57" i="13"/>
  <c r="O57" i="13" s="1"/>
  <c r="N56" i="13"/>
  <c r="N55" i="13"/>
  <c r="O55" i="13" s="1"/>
  <c r="N54" i="13"/>
  <c r="O54" i="13" s="1"/>
  <c r="N53" i="13"/>
  <c r="N52" i="13"/>
  <c r="N51" i="13"/>
  <c r="O51" i="13" s="1"/>
  <c r="N50" i="13"/>
  <c r="N49" i="13"/>
  <c r="O49" i="13" s="1"/>
  <c r="N48" i="13"/>
  <c r="N47" i="13"/>
  <c r="O47" i="13" s="1"/>
  <c r="N46" i="13"/>
  <c r="O46" i="13" s="1"/>
  <c r="N45" i="13"/>
  <c r="O45" i="13" s="1"/>
  <c r="N44" i="13"/>
  <c r="N43" i="13"/>
  <c r="O43" i="13" s="1"/>
  <c r="N42" i="13"/>
  <c r="O42" i="13" s="1"/>
  <c r="N41" i="13"/>
  <c r="N40" i="13"/>
  <c r="O40" i="13" s="1"/>
  <c r="N39" i="13"/>
  <c r="O39" i="13" s="1"/>
  <c r="N38" i="13"/>
  <c r="N37" i="13"/>
  <c r="O37" i="13" s="1"/>
  <c r="N36" i="13"/>
  <c r="O36" i="13" s="1"/>
  <c r="N35" i="13"/>
  <c r="N34" i="13"/>
  <c r="O34" i="13" s="1"/>
  <c r="N33" i="13"/>
  <c r="O33" i="13" s="1"/>
  <c r="N32" i="13"/>
  <c r="O32" i="13" s="1"/>
  <c r="N31" i="13"/>
  <c r="O31" i="13" s="1"/>
  <c r="N30" i="13"/>
  <c r="N29" i="13"/>
  <c r="N28" i="13"/>
  <c r="O28" i="13" s="1"/>
  <c r="N27" i="13"/>
  <c r="O27" i="13" s="1"/>
  <c r="N26" i="13"/>
  <c r="O26" i="13" s="1"/>
  <c r="N25" i="13"/>
  <c r="N24" i="13"/>
  <c r="O24" i="13" s="1"/>
  <c r="N23" i="13"/>
  <c r="N22" i="13"/>
  <c r="O22" i="13" s="1"/>
  <c r="N21" i="13"/>
  <c r="O21" i="13" s="1"/>
  <c r="N20" i="13"/>
  <c r="O20" i="13" s="1"/>
  <c r="N19" i="13"/>
  <c r="O19" i="13" s="1"/>
  <c r="N18" i="13"/>
  <c r="O18" i="13" s="1"/>
  <c r="N17" i="13"/>
  <c r="O17" i="13" s="1"/>
  <c r="N16" i="13"/>
  <c r="O16" i="13" s="1"/>
  <c r="N15" i="13"/>
  <c r="N14" i="13"/>
  <c r="O14" i="13" s="1"/>
  <c r="N13" i="13"/>
  <c r="O13" i="13" s="1"/>
  <c r="N12" i="13"/>
  <c r="N11" i="13"/>
  <c r="O11" i="13" s="1"/>
  <c r="N10" i="13"/>
  <c r="N9" i="13"/>
  <c r="N8" i="13"/>
  <c r="O8" i="13" s="1"/>
  <c r="N7" i="13"/>
  <c r="N6" i="13"/>
  <c r="N5" i="13"/>
  <c r="O5" i="13" s="1"/>
  <c r="P21" i="4"/>
  <c r="P22" i="4" s="1"/>
  <c r="P23" i="4" s="1"/>
  <c r="P24" i="4" s="1"/>
  <c r="P25" i="4" s="1"/>
  <c r="P26" i="4" s="1"/>
  <c r="P27" i="4" s="1"/>
  <c r="P28" i="4" s="1"/>
  <c r="P29" i="4" s="1"/>
  <c r="P30" i="4" s="1"/>
  <c r="P31" i="4" s="1"/>
  <c r="Y119" i="1"/>
  <c r="X119" i="1"/>
  <c r="Y118" i="1"/>
  <c r="X118" i="1"/>
  <c r="Y117" i="1"/>
  <c r="X117" i="1"/>
  <c r="Y116" i="1"/>
  <c r="X116" i="1"/>
  <c r="Y115" i="1"/>
  <c r="X115" i="1"/>
  <c r="Y114" i="1"/>
  <c r="X114" i="1"/>
  <c r="Y113" i="1"/>
  <c r="X113" i="1"/>
  <c r="Y112" i="1"/>
  <c r="X112" i="1"/>
  <c r="Y111" i="1"/>
  <c r="X111" i="1"/>
  <c r="Y110" i="1"/>
  <c r="X110" i="1"/>
  <c r="Y109" i="1"/>
  <c r="X109" i="1"/>
  <c r="Y108" i="1"/>
  <c r="X108" i="1"/>
  <c r="Y107" i="1"/>
  <c r="X107" i="1"/>
  <c r="Y106" i="1"/>
  <c r="X106" i="1"/>
  <c r="Y105" i="1"/>
  <c r="X105" i="1"/>
  <c r="Y104" i="1"/>
  <c r="X104" i="1"/>
  <c r="Y103" i="1"/>
  <c r="X103" i="1"/>
  <c r="Y102" i="1"/>
  <c r="X102" i="1"/>
  <c r="Y101" i="1"/>
  <c r="X101" i="1"/>
  <c r="Y100" i="1"/>
  <c r="X100" i="1"/>
  <c r="P21" i="1"/>
  <c r="P22" i="1" s="1"/>
  <c r="P23" i="1" s="1"/>
  <c r="P24" i="1" s="1"/>
  <c r="P25" i="1" s="1"/>
  <c r="P26" i="1" s="1"/>
  <c r="P27" i="1" s="1"/>
  <c r="P28" i="1" s="1"/>
  <c r="P29" i="1" s="1"/>
  <c r="P30" i="1" s="1"/>
  <c r="P31" i="1" s="1"/>
  <c r="P32" i="1" s="1"/>
  <c r="P33" i="1" s="1"/>
  <c r="P34" i="1" s="1"/>
  <c r="P35" i="1" s="1"/>
  <c r="P36" i="1" s="1"/>
  <c r="P37" i="1" s="1"/>
  <c r="P38" i="1" s="1"/>
  <c r="P39" i="1" s="1"/>
  <c r="P40" i="1" s="1"/>
  <c r="P41" i="1" s="1"/>
  <c r="P42" i="1" s="1"/>
  <c r="P43" i="1" s="1"/>
  <c r="P44" i="1" s="1"/>
  <c r="P45" i="1" s="1"/>
  <c r="P46" i="1" s="1"/>
  <c r="P47" i="1" s="1"/>
  <c r="P48" i="1" s="1"/>
  <c r="P49" i="1" s="1"/>
  <c r="P50" i="1" s="1"/>
  <c r="P51" i="1" s="1"/>
  <c r="P52" i="1" s="1"/>
  <c r="P53" i="1" s="1"/>
  <c r="P54" i="1" s="1"/>
  <c r="P55" i="1" s="1"/>
  <c r="P56" i="1" s="1"/>
  <c r="P57" i="1" s="1"/>
  <c r="P58" i="1" s="1"/>
  <c r="P59" i="1" s="1"/>
  <c r="P60" i="1" s="1"/>
  <c r="P61" i="1" s="1"/>
  <c r="P62" i="1" s="1"/>
  <c r="P63" i="1" s="1"/>
  <c r="P64" i="1" s="1"/>
  <c r="P65" i="1" s="1"/>
  <c r="P66" i="1" s="1"/>
  <c r="P67" i="1" s="1"/>
  <c r="P68" i="1" s="1"/>
  <c r="P69" i="1" s="1"/>
  <c r="P70" i="1" s="1"/>
  <c r="P71" i="1" s="1"/>
  <c r="P72" i="1" s="1"/>
  <c r="P73" i="1" s="1"/>
  <c r="P74" i="1" s="1"/>
  <c r="P75" i="1" s="1"/>
  <c r="P76" i="1" s="1"/>
  <c r="P77" i="1" s="1"/>
  <c r="P78" i="1" s="1"/>
  <c r="P79" i="1" s="1"/>
  <c r="P80" i="1" s="1"/>
  <c r="P81" i="1" s="1"/>
  <c r="P82" i="1" s="1"/>
  <c r="P83" i="1" s="1"/>
  <c r="P84" i="1" s="1"/>
  <c r="P85" i="1" s="1"/>
  <c r="P86" i="1" s="1"/>
  <c r="P87" i="1" s="1"/>
  <c r="P88" i="1" s="1"/>
  <c r="P89" i="1" s="1"/>
  <c r="P90" i="1" s="1"/>
  <c r="P91" i="1" s="1"/>
  <c r="P92" i="1" s="1"/>
  <c r="P93" i="1" s="1"/>
  <c r="P94" i="1" s="1"/>
  <c r="P95" i="1" s="1"/>
  <c r="P96" i="1" s="1"/>
  <c r="P97" i="1" s="1"/>
  <c r="P98" i="1" s="1"/>
  <c r="P99" i="1" s="1"/>
  <c r="F6" i="13"/>
  <c r="F8" i="13"/>
  <c r="F9" i="13"/>
  <c r="F11" i="13"/>
  <c r="F13" i="13"/>
  <c r="F15" i="13"/>
  <c r="F17" i="13"/>
  <c r="F30" i="13"/>
  <c r="F35" i="13"/>
  <c r="F45" i="13"/>
  <c r="F51" i="13"/>
  <c r="F53" i="13"/>
  <c r="F54" i="13"/>
  <c r="F63" i="13"/>
  <c r="F67" i="13"/>
  <c r="F74" i="13"/>
  <c r="F77" i="13"/>
  <c r="F81" i="13"/>
  <c r="F82" i="13"/>
  <c r="F84" i="13"/>
  <c r="F87" i="13"/>
  <c r="F88" i="13"/>
  <c r="F96" i="13"/>
  <c r="F97" i="13"/>
  <c r="E100" i="13"/>
  <c r="F100" i="13" s="1"/>
  <c r="E99" i="13"/>
  <c r="F99" i="13" s="1"/>
  <c r="E98" i="13"/>
  <c r="F98" i="13" s="1"/>
  <c r="E97" i="13"/>
  <c r="E96" i="13"/>
  <c r="E95" i="13"/>
  <c r="F95" i="13" s="1"/>
  <c r="E94" i="13"/>
  <c r="F94" i="13" s="1"/>
  <c r="E93" i="13"/>
  <c r="F93" i="13" s="1"/>
  <c r="E92" i="13"/>
  <c r="F92" i="13" s="1"/>
  <c r="E91" i="13"/>
  <c r="F91" i="13" s="1"/>
  <c r="E90" i="13"/>
  <c r="F90" i="13" s="1"/>
  <c r="E89" i="13"/>
  <c r="F89" i="13" s="1"/>
  <c r="E88" i="13"/>
  <c r="E87" i="13"/>
  <c r="E86" i="13"/>
  <c r="F86" i="13" s="1"/>
  <c r="E85" i="13"/>
  <c r="F85" i="13" s="1"/>
  <c r="E84" i="13"/>
  <c r="E83" i="13"/>
  <c r="F83" i="13" s="1"/>
  <c r="E82" i="13"/>
  <c r="E81" i="13"/>
  <c r="E80" i="13"/>
  <c r="F80" i="13" s="1"/>
  <c r="E79" i="13"/>
  <c r="F79" i="13" s="1"/>
  <c r="E78" i="13"/>
  <c r="F78" i="13" s="1"/>
  <c r="E77" i="13"/>
  <c r="E76" i="13"/>
  <c r="F76" i="13" s="1"/>
  <c r="E75" i="13"/>
  <c r="F75" i="13" s="1"/>
  <c r="E74" i="13"/>
  <c r="E73" i="13"/>
  <c r="F73" i="13" s="1"/>
  <c r="E72" i="13"/>
  <c r="F72" i="13" s="1"/>
  <c r="E71" i="13"/>
  <c r="F71" i="13" s="1"/>
  <c r="E70" i="13"/>
  <c r="F70" i="13" s="1"/>
  <c r="E69" i="13"/>
  <c r="F69" i="13" s="1"/>
  <c r="E68" i="13"/>
  <c r="F68" i="13" s="1"/>
  <c r="E67" i="13"/>
  <c r="E66" i="13"/>
  <c r="F66" i="13" s="1"/>
  <c r="E65" i="13"/>
  <c r="F65" i="13" s="1"/>
  <c r="E64" i="13"/>
  <c r="F64" i="13" s="1"/>
  <c r="E63" i="13"/>
  <c r="E62" i="13"/>
  <c r="F62" i="13" s="1"/>
  <c r="E61" i="13"/>
  <c r="F61" i="13" s="1"/>
  <c r="E60" i="13"/>
  <c r="F60" i="13" s="1"/>
  <c r="E59" i="13"/>
  <c r="F59" i="13" s="1"/>
  <c r="E58" i="13"/>
  <c r="F58" i="13" s="1"/>
  <c r="E57" i="13"/>
  <c r="F57" i="13" s="1"/>
  <c r="E56" i="13"/>
  <c r="F56" i="13" s="1"/>
  <c r="E55" i="13"/>
  <c r="F55" i="13" s="1"/>
  <c r="E54" i="13"/>
  <c r="E53" i="13"/>
  <c r="E52" i="13"/>
  <c r="F52" i="13" s="1"/>
  <c r="E51" i="13"/>
  <c r="E50" i="13"/>
  <c r="F50" i="13" s="1"/>
  <c r="E49" i="13"/>
  <c r="F49" i="13" s="1"/>
  <c r="E48" i="13"/>
  <c r="F48" i="13" s="1"/>
  <c r="E47" i="13"/>
  <c r="F47" i="13" s="1"/>
  <c r="E46" i="13"/>
  <c r="F46" i="13" s="1"/>
  <c r="E45" i="13"/>
  <c r="E44" i="13"/>
  <c r="F44" i="13" s="1"/>
  <c r="E43" i="13"/>
  <c r="F43" i="13" s="1"/>
  <c r="E42" i="13"/>
  <c r="F42" i="13" s="1"/>
  <c r="E41" i="13"/>
  <c r="F41" i="13" s="1"/>
  <c r="E40" i="13"/>
  <c r="F40" i="13" s="1"/>
  <c r="E39" i="13"/>
  <c r="F39" i="13" s="1"/>
  <c r="E38" i="13"/>
  <c r="F38" i="13" s="1"/>
  <c r="E37" i="13"/>
  <c r="F37" i="13" s="1"/>
  <c r="E36" i="13"/>
  <c r="F36" i="13" s="1"/>
  <c r="E35" i="13"/>
  <c r="E34" i="13"/>
  <c r="F34" i="13" s="1"/>
  <c r="E33" i="13"/>
  <c r="F33" i="13" s="1"/>
  <c r="E32" i="13"/>
  <c r="F32" i="13" s="1"/>
  <c r="E31" i="13"/>
  <c r="F31" i="13" s="1"/>
  <c r="E30" i="13"/>
  <c r="E29" i="13"/>
  <c r="F29" i="13" s="1"/>
  <c r="E28" i="13"/>
  <c r="F28" i="13" s="1"/>
  <c r="E27" i="13"/>
  <c r="F27" i="13" s="1"/>
  <c r="E26" i="13"/>
  <c r="F26" i="13" s="1"/>
  <c r="E25" i="13"/>
  <c r="F25" i="13" s="1"/>
  <c r="E24" i="13"/>
  <c r="F24" i="13" s="1"/>
  <c r="E23" i="13"/>
  <c r="F23" i="13" s="1"/>
  <c r="E22" i="13"/>
  <c r="F22" i="13" s="1"/>
  <c r="E21" i="13"/>
  <c r="F21" i="13" s="1"/>
  <c r="E20" i="13"/>
  <c r="F20" i="13" s="1"/>
  <c r="E19" i="13"/>
  <c r="F19" i="13" s="1"/>
  <c r="E18" i="13"/>
  <c r="F18" i="13" s="1"/>
  <c r="E17" i="13"/>
  <c r="E16" i="13"/>
  <c r="F16" i="13" s="1"/>
  <c r="E15" i="13"/>
  <c r="E14" i="13"/>
  <c r="F14" i="13" s="1"/>
  <c r="E13" i="13"/>
  <c r="E12" i="13"/>
  <c r="F12" i="13" s="1"/>
  <c r="E11" i="13"/>
  <c r="E10" i="13"/>
  <c r="F10" i="13" s="1"/>
  <c r="E9" i="13"/>
  <c r="E8" i="13"/>
  <c r="E7" i="13"/>
  <c r="F7" i="13" s="1"/>
  <c r="E6" i="13"/>
  <c r="E5" i="13"/>
  <c r="F5" i="13" s="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X99" i="1"/>
  <c r="X98" i="1"/>
  <c r="X97" i="1"/>
  <c r="X96" i="1"/>
  <c r="X95" i="1"/>
  <c r="X94" i="1"/>
  <c r="X93" i="1"/>
  <c r="X92" i="1"/>
  <c r="X91" i="1"/>
  <c r="X90" i="1"/>
  <c r="X89" i="1"/>
  <c r="X88" i="1"/>
  <c r="X87" i="1"/>
  <c r="X86" i="1"/>
  <c r="X85" i="1"/>
  <c r="X84" i="1"/>
  <c r="X83" i="1"/>
  <c r="X82" i="1"/>
  <c r="X81" i="1"/>
  <c r="X80" i="1"/>
  <c r="X79" i="1"/>
  <c r="X78" i="1"/>
  <c r="X77" i="1"/>
  <c r="X76" i="1"/>
  <c r="X75" i="1"/>
  <c r="X74" i="1"/>
  <c r="X73" i="1"/>
  <c r="X72" i="1"/>
  <c r="X71" i="1"/>
  <c r="X70" i="1"/>
  <c r="X69" i="1"/>
  <c r="X68" i="1"/>
  <c r="X67" i="1"/>
  <c r="X66" i="1"/>
  <c r="X65" i="1"/>
  <c r="X64" i="1"/>
  <c r="X63" i="1"/>
  <c r="X62" i="1"/>
  <c r="X61" i="1"/>
  <c r="X60" i="1"/>
  <c r="X59" i="1"/>
  <c r="X58" i="1"/>
  <c r="X57" i="1"/>
  <c r="X56" i="1"/>
  <c r="X55" i="1"/>
  <c r="X54" i="1"/>
  <c r="X53" i="1"/>
  <c r="X52" i="1"/>
  <c r="X51" i="1"/>
  <c r="X50" i="1"/>
  <c r="X49" i="1"/>
  <c r="X48" i="1"/>
  <c r="X47" i="1"/>
  <c r="X46" i="1"/>
  <c r="X45" i="1"/>
  <c r="X44" i="1"/>
  <c r="X43" i="1"/>
  <c r="X42" i="1"/>
  <c r="X41" i="1"/>
  <c r="X40" i="1"/>
  <c r="X39" i="1"/>
  <c r="X38" i="1"/>
  <c r="X37" i="1"/>
  <c r="X36" i="1"/>
  <c r="X35" i="1"/>
  <c r="X34" i="1"/>
  <c r="X33" i="1"/>
  <c r="X32" i="1"/>
  <c r="X31" i="1"/>
  <c r="X19" i="1"/>
  <c r="X20" i="1"/>
  <c r="X21" i="1"/>
  <c r="X22" i="1"/>
  <c r="X23" i="1"/>
  <c r="X24" i="1"/>
  <c r="X25" i="1"/>
  <c r="X26" i="1"/>
  <c r="X27" i="1"/>
  <c r="X28" i="1"/>
  <c r="X29" i="1"/>
  <c r="X30" i="1"/>
  <c r="Y11" i="11"/>
  <c r="V5" i="11"/>
  <c r="X10" i="9"/>
  <c r="S5" i="10"/>
  <c r="S5" i="9"/>
  <c r="P32" i="4" l="1"/>
  <c r="P33" i="4" s="1"/>
  <c r="P34" i="4" s="1"/>
  <c r="P35" i="4" s="1"/>
  <c r="P36" i="4" s="1"/>
  <c r="P37" i="4" s="1"/>
  <c r="P38" i="4" s="1"/>
  <c r="P39" i="4" s="1"/>
  <c r="P40" i="4" s="1"/>
  <c r="P41" i="4" s="1"/>
  <c r="P42" i="4" s="1"/>
  <c r="P43" i="4" s="1"/>
  <c r="P44" i="4" s="1"/>
  <c r="P45" i="4" s="1"/>
  <c r="P46" i="4" s="1"/>
  <c r="P47" i="4" s="1"/>
  <c r="P48" i="4" s="1"/>
  <c r="P49" i="4" s="1"/>
  <c r="P50" i="4" s="1"/>
  <c r="P51" i="4" s="1"/>
  <c r="P52" i="4" s="1"/>
  <c r="P53" i="4" s="1"/>
  <c r="P54" i="4" s="1"/>
  <c r="P55" i="4" s="1"/>
  <c r="P56" i="4" s="1"/>
  <c r="P57" i="4" s="1"/>
  <c r="P58" i="4" s="1"/>
  <c r="P59" i="4" s="1"/>
  <c r="P60" i="4" s="1"/>
  <c r="P61" i="4" s="1"/>
  <c r="P62" i="4" s="1"/>
  <c r="P63" i="4" s="1"/>
  <c r="P64" i="4" s="1"/>
  <c r="P65" i="4" s="1"/>
  <c r="P66" i="4" s="1"/>
  <c r="P67" i="4" s="1"/>
  <c r="P68" i="4" s="1"/>
  <c r="P69" i="4" s="1"/>
  <c r="P70" i="4" s="1"/>
  <c r="P71" i="4" s="1"/>
  <c r="P72" i="4" s="1"/>
  <c r="P73" i="4" s="1"/>
  <c r="P74" i="4" s="1"/>
  <c r="P75" i="4" s="1"/>
  <c r="P76" i="4" s="1"/>
  <c r="P77" i="4" s="1"/>
  <c r="P78" i="4" s="1"/>
  <c r="P79" i="4" s="1"/>
  <c r="P80" i="4" s="1"/>
  <c r="P81" i="4" s="1"/>
  <c r="P82" i="4" s="1"/>
  <c r="P83" i="4" s="1"/>
  <c r="P84" i="4" s="1"/>
  <c r="P85" i="4" s="1"/>
  <c r="P86" i="4" s="1"/>
  <c r="P87" i="4" s="1"/>
  <c r="P88" i="4" s="1"/>
  <c r="P89" i="4" s="1"/>
  <c r="P90" i="4" s="1"/>
  <c r="P91" i="4" s="1"/>
  <c r="P92" i="4" s="1"/>
  <c r="P93" i="4" s="1"/>
  <c r="P94" i="4" s="1"/>
  <c r="P95" i="4" s="1"/>
  <c r="P96" i="4" s="1"/>
  <c r="P97" i="4" s="1"/>
  <c r="P98" i="4" s="1"/>
  <c r="P99" i="4" s="1"/>
  <c r="P100" i="4" s="1"/>
  <c r="P101" i="4" s="1"/>
  <c r="P102" i="4" s="1"/>
  <c r="P103" i="4" s="1"/>
  <c r="P104" i="4" s="1"/>
  <c r="P105" i="4" s="1"/>
  <c r="P106" i="4" s="1"/>
  <c r="P107" i="4" s="1"/>
  <c r="P108" i="4" s="1"/>
  <c r="P109" i="4" s="1"/>
  <c r="P110" i="4" s="1"/>
  <c r="P111" i="4" s="1"/>
  <c r="P112" i="4" s="1"/>
  <c r="P113" i="4" s="1"/>
  <c r="P114" i="4" s="1"/>
  <c r="P115" i="4" s="1"/>
  <c r="P116" i="4" s="1"/>
  <c r="P117" i="4" s="1"/>
  <c r="P118" i="4" s="1"/>
  <c r="P119" i="4" s="1"/>
  <c r="P100" i="1"/>
  <c r="P101" i="1" s="1"/>
  <c r="P102" i="1" s="1"/>
  <c r="P103" i="1" s="1"/>
  <c r="P104" i="1" s="1"/>
  <c r="P105" i="1" s="1"/>
  <c r="P106" i="1" s="1"/>
  <c r="P107" i="1" s="1"/>
  <c r="P108" i="1" s="1"/>
  <c r="P109" i="1" s="1"/>
  <c r="P110" i="1" s="1"/>
  <c r="P111" i="1" s="1"/>
  <c r="P112" i="1" s="1"/>
  <c r="P113" i="1" s="1"/>
  <c r="P114" i="1" s="1"/>
  <c r="P115" i="1" s="1"/>
  <c r="P116" i="1" s="1"/>
  <c r="P117" i="1" s="1"/>
  <c r="P118" i="1" s="1"/>
  <c r="P119" i="1" s="1"/>
  <c r="P120" i="1" s="1"/>
  <c r="P121" i="1" s="1"/>
  <c r="P122" i="1" s="1"/>
  <c r="P123" i="1" s="1"/>
  <c r="P124" i="1" s="1"/>
  <c r="P125" i="1" s="1"/>
  <c r="P126" i="1" s="1"/>
  <c r="P127" i="1" s="1"/>
  <c r="P128" i="1" s="1"/>
  <c r="P129" i="1" s="1"/>
  <c r="P130" i="1" s="1"/>
  <c r="P131" i="1" s="1"/>
  <c r="P132" i="1" s="1"/>
  <c r="P133" i="1" s="1"/>
  <c r="P134" i="1" s="1"/>
  <c r="P135" i="1" s="1"/>
  <c r="P136" i="1" s="1"/>
  <c r="P137" i="1" s="1"/>
  <c r="P138" i="1" s="1"/>
  <c r="P139" i="1" s="1"/>
  <c r="P140" i="1" s="1"/>
  <c r="P141" i="1" s="1"/>
  <c r="P142" i="1" s="1"/>
  <c r="P143" i="1" s="1"/>
  <c r="P144" i="1" s="1"/>
  <c r="P145" i="1" s="1"/>
  <c r="P146" i="1" s="1"/>
  <c r="P147" i="1" s="1"/>
  <c r="P148" i="1" s="1"/>
  <c r="P149" i="1" s="1"/>
  <c r="P150" i="1" s="1"/>
  <c r="P151" i="1" s="1"/>
  <c r="P152" i="1" s="1"/>
  <c r="P153" i="1" s="1"/>
  <c r="P154" i="1" s="1"/>
  <c r="P155" i="1" s="1"/>
  <c r="P156" i="1" s="1"/>
  <c r="P157" i="1" s="1"/>
  <c r="P158" i="1" s="1"/>
  <c r="P159" i="1" s="1"/>
  <c r="P160" i="1" s="1"/>
  <c r="P161" i="1" s="1"/>
  <c r="P162" i="1" s="1"/>
  <c r="P163" i="1" s="1"/>
  <c r="P164" i="1" s="1"/>
  <c r="P165" i="1" s="1"/>
  <c r="P166" i="1" s="1"/>
  <c r="P167" i="1" s="1"/>
  <c r="P168" i="1" s="1"/>
  <c r="P169" i="1" s="1"/>
  <c r="P170" i="1" s="1"/>
  <c r="P171" i="1" s="1"/>
  <c r="P172" i="1" s="1"/>
  <c r="P173" i="1" s="1"/>
  <c r="P174" i="1" s="1"/>
  <c r="P175" i="1" s="1"/>
  <c r="P176" i="1" s="1"/>
  <c r="P177" i="1" s="1"/>
  <c r="P178" i="1" s="1"/>
  <c r="P179" i="1" s="1"/>
  <c r="P180" i="1" s="1"/>
  <c r="P181" i="1" s="1"/>
  <c r="P182" i="1" s="1"/>
  <c r="P183" i="1" s="1"/>
  <c r="P184" i="1" s="1"/>
  <c r="P185" i="1" s="1"/>
  <c r="P186" i="1" s="1"/>
  <c r="P187" i="1" s="1"/>
  <c r="P188" i="1" s="1"/>
  <c r="P189" i="1" s="1"/>
  <c r="P190" i="1" s="1"/>
  <c r="P191" i="1" s="1"/>
  <c r="P192" i="1" s="1"/>
  <c r="P193" i="1" s="1"/>
  <c r="P194" i="1" s="1"/>
  <c r="P195" i="1" s="1"/>
  <c r="P196" i="1" s="1"/>
  <c r="P197" i="1" s="1"/>
  <c r="P198" i="1" s="1"/>
  <c r="P199" i="1" s="1"/>
  <c r="P200" i="1" s="1"/>
  <c r="P201" i="1" s="1"/>
  <c r="P202" i="1" s="1"/>
  <c r="P203" i="1" s="1"/>
  <c r="P204" i="1" s="1"/>
  <c r="P205" i="1" s="1"/>
  <c r="P206" i="1" s="1"/>
  <c r="P207" i="1" s="1"/>
  <c r="P208" i="1" s="1"/>
  <c r="P209" i="1" s="1"/>
  <c r="P210" i="1" s="1"/>
  <c r="P211" i="1" s="1"/>
  <c r="P212" i="1" s="1"/>
  <c r="P213" i="1" s="1"/>
  <c r="P214" i="1" s="1"/>
  <c r="P215" i="1" s="1"/>
  <c r="P216" i="1" s="1"/>
  <c r="P217" i="1" s="1"/>
  <c r="P218" i="1" s="1"/>
  <c r="P219" i="1" s="1"/>
  <c r="P220" i="1" s="1"/>
  <c r="P221" i="1" s="1"/>
  <c r="P222" i="1" s="1"/>
  <c r="P223" i="1" s="1"/>
  <c r="P224" i="1" s="1"/>
  <c r="P225" i="1" s="1"/>
  <c r="P226" i="1" s="1"/>
  <c r="P227" i="1" s="1"/>
  <c r="P228" i="1" s="1"/>
  <c r="P229" i="1" s="1"/>
  <c r="P230" i="1" s="1"/>
  <c r="P231" i="1" s="1"/>
  <c r="P232" i="1" s="1"/>
  <c r="P233" i="1" s="1"/>
  <c r="P234" i="1" s="1"/>
  <c r="P235" i="1" s="1"/>
  <c r="P236" i="1" s="1"/>
  <c r="P237" i="1" s="1"/>
  <c r="P238" i="1" s="1"/>
  <c r="P239" i="1" s="1"/>
  <c r="P240" i="1" s="1"/>
  <c r="P241" i="1" s="1"/>
  <c r="P242" i="1" s="1"/>
  <c r="P243" i="1" s="1"/>
  <c r="P244" i="1" s="1"/>
  <c r="P245" i="1" s="1"/>
  <c r="P246" i="1" s="1"/>
  <c r="P247" i="1" s="1"/>
  <c r="P248" i="1" s="1"/>
  <c r="P249" i="1" s="1"/>
  <c r="P250" i="1" s="1"/>
  <c r="P251" i="1" s="1"/>
  <c r="P252" i="1" s="1"/>
  <c r="P253" i="1" s="1"/>
  <c r="P254" i="1" s="1"/>
  <c r="P255" i="1" s="1"/>
  <c r="P256" i="1" s="1"/>
  <c r="P257" i="1" s="1"/>
  <c r="P258" i="1" s="1"/>
  <c r="P259" i="1" s="1"/>
  <c r="P260" i="1" s="1"/>
  <c r="P261" i="1" s="1"/>
  <c r="P262" i="1" s="1"/>
  <c r="P263" i="1" s="1"/>
  <c r="P264" i="1" s="1"/>
  <c r="P265" i="1" s="1"/>
  <c r="P266" i="1" s="1"/>
  <c r="P267" i="1" s="1"/>
  <c r="P268" i="1" s="1"/>
  <c r="P269" i="1" s="1"/>
  <c r="P270" i="1" s="1"/>
  <c r="P271" i="1" s="1"/>
  <c r="P272" i="1" s="1"/>
  <c r="P273" i="1" s="1"/>
  <c r="P274" i="1" s="1"/>
  <c r="P275" i="1" s="1"/>
  <c r="P276" i="1" s="1"/>
  <c r="P277" i="1" s="1"/>
  <c r="P278" i="1" s="1"/>
  <c r="P279" i="1" s="1"/>
  <c r="P280" i="1" s="1"/>
  <c r="P281" i="1" s="1"/>
  <c r="P282" i="1" s="1"/>
  <c r="P283" i="1" s="1"/>
  <c r="P284" i="1" s="1"/>
  <c r="P285" i="1" s="1"/>
  <c r="P286" i="1" s="1"/>
  <c r="P287" i="1" s="1"/>
  <c r="P288" i="1" s="1"/>
  <c r="P289" i="1" s="1"/>
  <c r="P290" i="1" s="1"/>
  <c r="P291" i="1" s="1"/>
  <c r="P292" i="1" s="1"/>
  <c r="P293" i="1" s="1"/>
  <c r="P294" i="1" s="1"/>
  <c r="P295" i="1" s="1"/>
  <c r="P296" i="1" s="1"/>
  <c r="P297" i="1" s="1"/>
  <c r="P298" i="1" s="1"/>
  <c r="P299" i="1" s="1"/>
  <c r="P300" i="1" s="1"/>
  <c r="P301" i="1" s="1"/>
  <c r="P302" i="1" s="1"/>
  <c r="P303" i="1" s="1"/>
  <c r="P304" i="1" s="1"/>
  <c r="P305" i="1" s="1"/>
  <c r="P306" i="1" s="1"/>
  <c r="P307" i="1" s="1"/>
  <c r="P308" i="1" s="1"/>
  <c r="P309" i="1" s="1"/>
  <c r="P310" i="1" s="1"/>
  <c r="P311" i="1" s="1"/>
  <c r="P312" i="1" s="1"/>
  <c r="P313" i="1" s="1"/>
  <c r="P314" i="1" s="1"/>
  <c r="P315" i="1" s="1"/>
  <c r="P316" i="1" s="1"/>
  <c r="P317" i="1" s="1"/>
  <c r="P318" i="1" s="1"/>
  <c r="P319" i="1" s="1"/>
  <c r="P320" i="1" s="1"/>
  <c r="P321" i="1" s="1"/>
  <c r="P322" i="1" s="1"/>
  <c r="P323" i="1" s="1"/>
  <c r="P324" i="1" s="1"/>
  <c r="P325" i="1" s="1"/>
  <c r="P326" i="1" s="1"/>
  <c r="P327" i="1" s="1"/>
  <c r="P328" i="1" s="1"/>
  <c r="P329" i="1" s="1"/>
  <c r="P330" i="1" s="1"/>
  <c r="P331" i="1" s="1"/>
  <c r="P332" i="1" s="1"/>
  <c r="P333" i="1" s="1"/>
  <c r="P334" i="1" s="1"/>
  <c r="P335" i="1" s="1"/>
  <c r="P336" i="1" s="1"/>
  <c r="P337" i="1" s="1"/>
  <c r="P338" i="1" s="1"/>
  <c r="P339" i="1" s="1"/>
  <c r="P340" i="1" s="1"/>
  <c r="P341" i="1" s="1"/>
  <c r="P342" i="1" s="1"/>
  <c r="P343" i="1" s="1"/>
  <c r="P344" i="1" s="1"/>
  <c r="P345" i="1" s="1"/>
  <c r="P346" i="1" s="1"/>
  <c r="P347" i="1" s="1"/>
  <c r="P348" i="1" s="1"/>
  <c r="P349" i="1" s="1"/>
  <c r="P350" i="1" s="1"/>
  <c r="P351" i="1" s="1"/>
  <c r="P352" i="1" s="1"/>
  <c r="P353" i="1" s="1"/>
  <c r="P354" i="1" s="1"/>
  <c r="P355" i="1" s="1"/>
  <c r="P356" i="1" s="1"/>
  <c r="P357" i="1" s="1"/>
  <c r="P358" i="1" s="1"/>
  <c r="P359" i="1" s="1"/>
  <c r="P360" i="1" s="1"/>
  <c r="P361" i="1" s="1"/>
  <c r="P362" i="1" s="1"/>
  <c r="P363" i="1" s="1"/>
  <c r="P364" i="1" s="1"/>
  <c r="P365" i="1" s="1"/>
  <c r="P366" i="1" s="1"/>
  <c r="P367" i="1" s="1"/>
  <c r="P368" i="1" s="1"/>
  <c r="P369" i="1" s="1"/>
  <c r="P370" i="1" s="1"/>
  <c r="P371" i="1" s="1"/>
  <c r="P372" i="1" s="1"/>
  <c r="P373" i="1" s="1"/>
  <c r="P374" i="1" s="1"/>
  <c r="P375" i="1" s="1"/>
  <c r="P376" i="1" s="1"/>
  <c r="P377" i="1" s="1"/>
  <c r="P378" i="1" s="1"/>
  <c r="P379" i="1" s="1"/>
  <c r="P380" i="1" s="1"/>
  <c r="P381" i="1" s="1"/>
  <c r="P382" i="1" s="1"/>
  <c r="P383" i="1" s="1"/>
  <c r="P384" i="1" s="1"/>
  <c r="P385" i="1" s="1"/>
  <c r="P386" i="1" s="1"/>
  <c r="P387" i="1" s="1"/>
  <c r="P388" i="1" s="1"/>
  <c r="P389" i="1" s="1"/>
  <c r="P390" i="1" s="1"/>
  <c r="P391" i="1" s="1"/>
  <c r="P392" i="1" s="1"/>
  <c r="P393" i="1" s="1"/>
  <c r="P394" i="1" s="1"/>
  <c r="P395" i="1" s="1"/>
  <c r="P396" i="1" s="1"/>
  <c r="P397" i="1" s="1"/>
  <c r="P398" i="1" s="1"/>
  <c r="P399" i="1" s="1"/>
  <c r="P400" i="1" s="1"/>
  <c r="P401" i="1" s="1"/>
  <c r="P402" i="1" s="1"/>
  <c r="P403" i="1" s="1"/>
  <c r="P404" i="1" s="1"/>
  <c r="P405" i="1" s="1"/>
  <c r="P406" i="1" s="1"/>
  <c r="P407" i="1" s="1"/>
  <c r="P408" i="1" s="1"/>
  <c r="P409" i="1" s="1"/>
  <c r="P410" i="1" s="1"/>
  <c r="P411" i="1" s="1"/>
  <c r="P412" i="1" s="1"/>
  <c r="P413" i="1" s="1"/>
  <c r="P414" i="1" s="1"/>
  <c r="P415" i="1" s="1"/>
  <c r="P416" i="1" s="1"/>
  <c r="P417" i="1" s="1"/>
  <c r="P418" i="1" s="1"/>
  <c r="P419" i="1" s="1"/>
  <c r="P420" i="1" s="1"/>
  <c r="P421" i="1" s="1"/>
  <c r="P422" i="1" s="1"/>
  <c r="P423" i="1" s="1"/>
  <c r="P424" i="1" s="1"/>
  <c r="P425" i="1" s="1"/>
  <c r="P426" i="1" s="1"/>
  <c r="P427" i="1" s="1"/>
  <c r="P428" i="1" s="1"/>
  <c r="P429" i="1" s="1"/>
  <c r="P430" i="1" s="1"/>
  <c r="P431" i="1" s="1"/>
  <c r="P432" i="1" s="1"/>
  <c r="P433" i="1" s="1"/>
  <c r="P434" i="1" s="1"/>
  <c r="P435" i="1" s="1"/>
  <c r="P436" i="1" s="1"/>
  <c r="P437" i="1" s="1"/>
  <c r="P438" i="1" s="1"/>
  <c r="P439" i="1" s="1"/>
  <c r="P440" i="1" s="1"/>
  <c r="P441" i="1" s="1"/>
  <c r="P442" i="1" s="1"/>
  <c r="P443" i="1" s="1"/>
  <c r="P444" i="1" s="1"/>
  <c r="P445" i="1" s="1"/>
  <c r="P446" i="1" s="1"/>
  <c r="P447" i="1" s="1"/>
  <c r="P448" i="1" s="1"/>
  <c r="P449" i="1" s="1"/>
  <c r="P450" i="1" s="1"/>
  <c r="P451" i="1" s="1"/>
  <c r="P452" i="1" s="1"/>
  <c r="P453" i="1" s="1"/>
  <c r="P454" i="1" s="1"/>
  <c r="P455" i="1" s="1"/>
  <c r="P456" i="1" s="1"/>
  <c r="P457" i="1" s="1"/>
  <c r="P458" i="1" s="1"/>
  <c r="P459" i="1" s="1"/>
  <c r="P460" i="1" s="1"/>
  <c r="P461" i="1" s="1"/>
  <c r="P462" i="1" s="1"/>
  <c r="P463" i="1" s="1"/>
  <c r="P464" i="1" s="1"/>
  <c r="P465" i="1" s="1"/>
  <c r="P466" i="1" s="1"/>
  <c r="P467" i="1" s="1"/>
  <c r="P468" i="1" s="1"/>
  <c r="P469" i="1" s="1"/>
  <c r="P470" i="1" s="1"/>
  <c r="P471" i="1" s="1"/>
  <c r="P472" i="1" s="1"/>
  <c r="P473" i="1" s="1"/>
  <c r="P474" i="1" s="1"/>
  <c r="P475" i="1" s="1"/>
  <c r="P476" i="1" s="1"/>
  <c r="P477" i="1" s="1"/>
  <c r="P478" i="1" s="1"/>
  <c r="P479" i="1" s="1"/>
  <c r="P480" i="1" s="1"/>
  <c r="P481" i="1" s="1"/>
  <c r="P482" i="1" s="1"/>
  <c r="P483" i="1" s="1"/>
  <c r="P484" i="1" s="1"/>
  <c r="P485" i="1" s="1"/>
  <c r="P486" i="1" s="1"/>
  <c r="P487" i="1" s="1"/>
  <c r="P488" i="1" s="1"/>
  <c r="P489" i="1" s="1"/>
  <c r="P490" i="1" s="1"/>
  <c r="P491" i="1" s="1"/>
  <c r="P492" i="1" s="1"/>
  <c r="P493" i="1" s="1"/>
  <c r="P494" i="1" s="1"/>
  <c r="P495" i="1" s="1"/>
  <c r="P496" i="1" s="1"/>
  <c r="P497" i="1" s="1"/>
  <c r="P498" i="1" s="1"/>
  <c r="P499" i="1" s="1"/>
  <c r="P500" i="1" s="1"/>
  <c r="P501" i="1" s="1"/>
  <c r="P502" i="1" s="1"/>
  <c r="P503" i="1" s="1"/>
  <c r="P504" i="1" s="1"/>
  <c r="P505" i="1" s="1"/>
  <c r="P506" i="1" s="1"/>
  <c r="P507" i="1" s="1"/>
  <c r="P508" i="1" s="1"/>
  <c r="P509" i="1" s="1"/>
  <c r="P510" i="1" s="1"/>
  <c r="P511" i="1" s="1"/>
  <c r="P512" i="1" s="1"/>
  <c r="P513" i="1" s="1"/>
  <c r="P514" i="1" s="1"/>
  <c r="P515" i="1" s="1"/>
  <c r="P516" i="1" s="1"/>
  <c r="P517" i="1" s="1"/>
  <c r="P518" i="1" s="1"/>
  <c r="P519" i="1" s="1"/>
  <c r="V10" i="1"/>
  <c r="Y19" i="1" l="1"/>
</calcChain>
</file>

<file path=xl/sharedStrings.xml><?xml version="1.0" encoding="utf-8"?>
<sst xmlns="http://schemas.openxmlformats.org/spreadsheetml/2006/main" count="2579" uniqueCount="1226">
  <si>
    <t>Architect</t>
  </si>
  <si>
    <t>Project Name</t>
  </si>
  <si>
    <t>Healthcare Planner</t>
  </si>
  <si>
    <t>Lead Organisation</t>
  </si>
  <si>
    <t>Main Contractor</t>
  </si>
  <si>
    <t>Senior Responsible Owner</t>
  </si>
  <si>
    <t>MEP Lead / Consultant</t>
  </si>
  <si>
    <t>Trust Project Manager</t>
  </si>
  <si>
    <t>Schedule of Derogation Lead</t>
  </si>
  <si>
    <t>Clinical Lead</t>
  </si>
  <si>
    <t>Derogation Schedule Start Date</t>
  </si>
  <si>
    <t>Trust Board/ICB sign off date</t>
  </si>
  <si>
    <t>`</t>
  </si>
  <si>
    <t>Revision Number</t>
  </si>
  <si>
    <t>Reason for revision</t>
  </si>
  <si>
    <t>Date</t>
  </si>
  <si>
    <t>DEROGATION SCHEDULE</t>
  </si>
  <si>
    <t>The Preferred Option's Complete Schedule of Accommodation</t>
  </si>
  <si>
    <t>PURPOSE OF THIS DOCUMENT</t>
  </si>
  <si>
    <t>Unit / Department name</t>
  </si>
  <si>
    <t>Room Name</t>
  </si>
  <si>
    <t>HBN Document and Year</t>
  </si>
  <si>
    <t>HBN
NIA/m²</t>
  </si>
  <si>
    <t>Proposed NIA/m²</t>
  </si>
  <si>
    <t>+/-
NIA/m²</t>
  </si>
  <si>
    <t>% '+/-
NIA/m²</t>
  </si>
  <si>
    <t>HBN Reason or nature of proposed derogation</t>
  </si>
  <si>
    <t>Impact assessment, risk, benefit, disadvantage</t>
  </si>
  <si>
    <t>Functionality proven response</t>
  </si>
  <si>
    <t>Project Manager / Clinical Lead Sign Off Name</t>
  </si>
  <si>
    <t>Project Manager / Clinical Lead Sign Off Date</t>
  </si>
  <si>
    <t>SRO Sign Off Name</t>
  </si>
  <si>
    <t>SRO Sign Off Date</t>
  </si>
  <si>
    <t>Ex.</t>
  </si>
  <si>
    <t>Example</t>
  </si>
  <si>
    <t>Dirty Utility</t>
  </si>
  <si>
    <t>Layout plan structural co-ordination</t>
  </si>
  <si>
    <t>Minor impact on floor area</t>
  </si>
  <si>
    <t>Proven at 1:50</t>
  </si>
  <si>
    <t>Jane Brown</t>
  </si>
  <si>
    <t>Jane White</t>
  </si>
  <si>
    <t>Health Building Notes: Derogation other than m²/NIA</t>
  </si>
  <si>
    <t>Room No.(s)</t>
  </si>
  <si>
    <t>HBN Title and Year</t>
  </si>
  <si>
    <t>Description of Derogation Issue</t>
  </si>
  <si>
    <t>Derogation Raised by (Full Name)</t>
  </si>
  <si>
    <t>Date Raised</t>
  </si>
  <si>
    <t>Derogation Reason / Benefit</t>
  </si>
  <si>
    <t>SRO Agreed  Project 'Owner' of Derogation</t>
  </si>
  <si>
    <t>Action Required by Date</t>
  </si>
  <si>
    <t>Impact Assessment, including Risk, Disadvantages, Response and Mitigation</t>
  </si>
  <si>
    <t>Existing corridor widths 2400mm retained</t>
  </si>
  <si>
    <t>Peter Tims</t>
  </si>
  <si>
    <t>Refurbishment within existing ward</t>
  </si>
  <si>
    <t>Peter Jones (H&amp;S advisor)</t>
  </si>
  <si>
    <t>Two beds unable to pass if equipment left in corridor. Mitigation: All equipment should be kept in storerooms or designated bays</t>
  </si>
  <si>
    <t>Chris David</t>
  </si>
  <si>
    <t>Health Technical Memorandum - Derogation</t>
  </si>
  <si>
    <t>This log must be used for HTM derogations being considered e.g. Mechanical ventilation, natural ventilation , energy supply, water storage, provision of passenger and service lifts.</t>
  </si>
  <si>
    <t>Preferred Option SoA Ref (If applicable)</t>
  </si>
  <si>
    <t>HTM Title and Year</t>
  </si>
  <si>
    <t>Description of Derogation/Issue</t>
  </si>
  <si>
    <t>Derogation Risk Raised by 
(Full Name)</t>
  </si>
  <si>
    <t>Compliance with whole document</t>
  </si>
  <si>
    <t>Outside of the project scope, existing systems retained.</t>
  </si>
  <si>
    <t>Outside of the scope of project</t>
  </si>
  <si>
    <t>Review by clinical team is that risk is manageable if rooms are uncluttered</t>
  </si>
  <si>
    <t>Derogation of other standards</t>
  </si>
  <si>
    <t>Preferred Option SoA Ref</t>
  </si>
  <si>
    <t>Reference Document Title and Year</t>
  </si>
  <si>
    <t>Clause Reference and wording</t>
  </si>
  <si>
    <t>Trust Dementia Standard (2019)</t>
  </si>
  <si>
    <t>Clause 4.6 Sight line from bed to WC required in bedrooms</t>
  </si>
  <si>
    <t>Sightline to WC from bed. Not achieved in 2 of the 4 beds within a multi bed bay</t>
  </si>
  <si>
    <t>Not achievable within a multibed bay environment</t>
  </si>
  <si>
    <t>David Williams (Dementia Lead)</t>
  </si>
  <si>
    <t>Written into operational policy. Bed allocation by nursing staff</t>
  </si>
  <si>
    <t>Sustainability Lead Sign Off Name</t>
  </si>
  <si>
    <t>Sustainability Lead Sign Off Date</t>
  </si>
  <si>
    <t>Green &amp; Decarbonisation Plan</t>
  </si>
  <si>
    <t>Clause within the  plan</t>
  </si>
  <si>
    <t>Install Photovoltaics on Hospital Roofs</t>
  </si>
  <si>
    <t>Not achievable as the roof is an option for expansion of the building space with next 5 years</t>
  </si>
  <si>
    <t>David Williams (Executive Lead)</t>
  </si>
  <si>
    <t>Impact on decarbonisation goals and timeline</t>
  </si>
  <si>
    <t>Adult in-patient facilities</t>
  </si>
  <si>
    <t>HBN 00-04</t>
  </si>
  <si>
    <t>Corridor width 2960mm</t>
  </si>
  <si>
    <t>HBN Clause wording</t>
  </si>
  <si>
    <t>Entry</t>
  </si>
  <si>
    <t>Business Case Stage</t>
  </si>
  <si>
    <t>Schedule Derogation</t>
  </si>
  <si>
    <t>Reference</t>
  </si>
  <si>
    <t>Title</t>
  </si>
  <si>
    <t>Location and Status</t>
  </si>
  <si>
    <t>Health building Notes (HBN)</t>
  </si>
  <si>
    <t>HBN 00-01</t>
  </si>
  <si>
    <t>General design principles</t>
  </si>
  <si>
    <t>england.nhs.uk/estates - Current</t>
  </si>
  <si>
    <t>Not available - Archived</t>
  </si>
  <si>
    <t>HBN 00-02</t>
  </si>
  <si>
    <t xml:space="preserve">Sanitary spaces </t>
  </si>
  <si>
    <t>HBN 00-03</t>
  </si>
  <si>
    <t>Clinical and clinical support spaces</t>
  </si>
  <si>
    <t>Circulation and communication spaces</t>
  </si>
  <si>
    <t>HBN 00-07</t>
  </si>
  <si>
    <t>Resilience planning for the healthcare estate</t>
  </si>
  <si>
    <t>HBN 00-08</t>
  </si>
  <si>
    <t>Strategic framework for the efficient management of healthcare estates and facilities</t>
  </si>
  <si>
    <t>Estatecode</t>
  </si>
  <si>
    <t>Estatecode – Land and property appraisal</t>
  </si>
  <si>
    <t>HBN 00-09</t>
  </si>
  <si>
    <t>Infection control</t>
  </si>
  <si>
    <t>HBN 00-10</t>
  </si>
  <si>
    <t>Performance requirements for building elements used in healthcare facilities</t>
  </si>
  <si>
    <t>HBN 00-10 A</t>
  </si>
  <si>
    <t>Flooring</t>
  </si>
  <si>
    <t>HBN 00-10 B</t>
  </si>
  <si>
    <t>Walls &amp; Ceilings</t>
  </si>
  <si>
    <t>HBN 00-10 C</t>
  </si>
  <si>
    <t>Sanitary Assemblies</t>
  </si>
  <si>
    <t>HBN 00-10 D</t>
  </si>
  <si>
    <t>Windows &amp; Associated Hardware</t>
  </si>
  <si>
    <t>HBN 01-01</t>
  </si>
  <si>
    <t>Cardiac facilities</t>
  </si>
  <si>
    <t>HBN 28</t>
  </si>
  <si>
    <t>HBN 02-01</t>
  </si>
  <si>
    <t>Cancer Care – facilities for cancer services</t>
  </si>
  <si>
    <t>HBN 54</t>
  </si>
  <si>
    <t>HBN 03-01</t>
  </si>
  <si>
    <t>Mental Health – Adult Acute units</t>
  </si>
  <si>
    <t xml:space="preserve">Facilities for child and adolescent mental health services  </t>
  </si>
  <si>
    <t>HBN 04-01</t>
  </si>
  <si>
    <t>HBN 4</t>
  </si>
  <si>
    <t>Schedules of accommodation</t>
  </si>
  <si>
    <t>HBN 04-01 A</t>
  </si>
  <si>
    <t>Isolation rooms supplement</t>
  </si>
  <si>
    <t>HBN 04-02</t>
  </si>
  <si>
    <t>Critical care</t>
  </si>
  <si>
    <t>HBN 57</t>
  </si>
  <si>
    <t>HBN 07-01</t>
  </si>
  <si>
    <t>Satellite dialysis unit</t>
  </si>
  <si>
    <t>HBN 07-02</t>
  </si>
  <si>
    <t>Main renal unit</t>
  </si>
  <si>
    <t>HBN 08-02</t>
  </si>
  <si>
    <t>Dementia-friendly Health &amp; Social Care Environments</t>
  </si>
  <si>
    <t>HBN 09-02</t>
  </si>
  <si>
    <t>Maternity care facilities</t>
  </si>
  <si>
    <t>HBN 21</t>
  </si>
  <si>
    <t>HBN 09-03</t>
  </si>
  <si>
    <t>Neonatal</t>
  </si>
  <si>
    <t>HBN 10-02</t>
  </si>
  <si>
    <t>Day surgery facilities</t>
  </si>
  <si>
    <t>HBN 52</t>
  </si>
  <si>
    <t>HBN 11-01</t>
  </si>
  <si>
    <t>Facilities for primary and community care services (English edition)</t>
  </si>
  <si>
    <t>HBN 36</t>
  </si>
  <si>
    <t>HBN 11-01 A</t>
  </si>
  <si>
    <t>Facilities for primary and community care services - Supplement A: Case studies</t>
  </si>
  <si>
    <t>HBN 12-01 A</t>
  </si>
  <si>
    <t>Supplement A: Consultation, examination and treatment facilities – Supplement A: Sexual and reproductive health clinics</t>
  </si>
  <si>
    <t>HBN 14-01</t>
  </si>
  <si>
    <t>Pharmacy and Radiopharmacy</t>
  </si>
  <si>
    <t>HBN 29</t>
  </si>
  <si>
    <t>Pharmacy and Radiopharmacy facilities (2009 edition)</t>
  </si>
  <si>
    <t>HBN 15-01</t>
  </si>
  <si>
    <t>A&amp;E</t>
  </si>
  <si>
    <t>HBN 22</t>
  </si>
  <si>
    <t>HBN 15-03</t>
  </si>
  <si>
    <t>Hospital helipads</t>
  </si>
  <si>
    <t>HBN 1</t>
  </si>
  <si>
    <t xml:space="preserve">Buildings for the health Service </t>
  </si>
  <si>
    <t>HBN 2</t>
  </si>
  <si>
    <t>The whole hospital briefing and operational policies</t>
  </si>
  <si>
    <t>In-patient accommodation – options for choice, Supplement 1: Isolation facilities in acute settings</t>
  </si>
  <si>
    <t xml:space="preserve">In-patient accommodation – Volume 2, European case studies </t>
  </si>
  <si>
    <t>HBN 6</t>
  </si>
  <si>
    <t>Volume 1, Facilities for diagnostic imaging and interventional radiology</t>
  </si>
  <si>
    <t>Volume 2, PACS and specialist imaging</t>
  </si>
  <si>
    <t xml:space="preserve">Volume 3, Extremity and open MRI, magnetic shielding and construction for radiation protection </t>
  </si>
  <si>
    <t>HBN 8</t>
  </si>
  <si>
    <t>Facilities for rehabilitation services</t>
  </si>
  <si>
    <t>HBN 10</t>
  </si>
  <si>
    <t xml:space="preserve">Catering department </t>
  </si>
  <si>
    <t>HBN 12</t>
  </si>
  <si>
    <t>Out-patients department</t>
  </si>
  <si>
    <t>HBN 12: 1</t>
  </si>
  <si>
    <t>Supplement 1: Genito-urinary medicine clinic</t>
  </si>
  <si>
    <t>HBN 12: 2</t>
  </si>
  <si>
    <t>Supplement 2: Oral surgery, orthodontics, restorative dentistry</t>
  </si>
  <si>
    <t>HBN 12: 3</t>
  </si>
  <si>
    <t>Supplement 3: ENT  and audiology clinics, hearing aid centre</t>
  </si>
  <si>
    <t>HBN 12: 4</t>
  </si>
  <si>
    <t>Supplement 4: Ophthalmology</t>
  </si>
  <si>
    <t>HBN 13</t>
  </si>
  <si>
    <t>Sterile services department</t>
  </si>
  <si>
    <t>Sterile services department- Supplement 1: Ethylene oxide sterilization section</t>
  </si>
  <si>
    <t>HBN 15</t>
  </si>
  <si>
    <t>Accommodation/Facilities for pathology services</t>
  </si>
  <si>
    <t>HBN 18</t>
  </si>
  <si>
    <t>Office accommodation in health buildings</t>
  </si>
  <si>
    <t>HBN 20</t>
  </si>
  <si>
    <t>Facilities for mortuary and post-mortem room services</t>
  </si>
  <si>
    <t>Not available - Older or out of date</t>
  </si>
  <si>
    <t>Maternity departments</t>
  </si>
  <si>
    <t>Accident and emergency facilities for adults and children</t>
  </si>
  <si>
    <t>HBN 22 Sup 1</t>
  </si>
  <si>
    <t>Trauma care and minor injury</t>
  </si>
  <si>
    <t>HBN 23</t>
  </si>
  <si>
    <t>Hospital accommodation for children and young people</t>
  </si>
  <si>
    <t>HBN 25</t>
  </si>
  <si>
    <t>Laundry</t>
  </si>
  <si>
    <t>HBN 26</t>
  </si>
  <si>
    <t>Operating Department</t>
  </si>
  <si>
    <t>Volume 1: Facilities for surgical procedures</t>
  </si>
  <si>
    <t>HBN 27</t>
  </si>
  <si>
    <t>Intensive therapy unit</t>
  </si>
  <si>
    <t>Facilities for cardiac services</t>
  </si>
  <si>
    <t xml:space="preserve">Accommodation for pharmaceutical services </t>
  </si>
  <si>
    <t>HBN 34</t>
  </si>
  <si>
    <t>Estate maintenance and works operations</t>
  </si>
  <si>
    <t>HBN 35</t>
  </si>
  <si>
    <t>Accommodation for people with mental illness, Part 1 –</t>
  </si>
  <si>
    <t>Accommodation for people with mental illness, Part 2 – Treatment and care in the community</t>
  </si>
  <si>
    <t xml:space="preserve">Accommodation for people with mental illness, Part 3 – Case studies </t>
  </si>
  <si>
    <t xml:space="preserve">Local healthcare facilities, Supplement 1 - Accommodation for professions allied to medicine </t>
  </si>
  <si>
    <t xml:space="preserve">Volume 2, Case studies – Local healthcare facilities </t>
  </si>
  <si>
    <t>HBN 37</t>
  </si>
  <si>
    <t>In-patient facilities for older people</t>
  </si>
  <si>
    <t>HBN 40</t>
  </si>
  <si>
    <t>Common activity spaces, Volume 1 – Public areas</t>
  </si>
  <si>
    <t>Common activity spaces, Volume 2 – Treatment areas</t>
  </si>
  <si>
    <t>Common activity spaces, Volume 3 – Staff areas</t>
  </si>
  <si>
    <t>HBN 44</t>
  </si>
  <si>
    <t xml:space="preserve">Accommodation for ambulance services </t>
  </si>
  <si>
    <t>HBN 45</t>
  </si>
  <si>
    <t>External works for Health buildings</t>
  </si>
  <si>
    <t>HBN 47</t>
  </si>
  <si>
    <t>Health records department</t>
  </si>
  <si>
    <t>HBN 48</t>
  </si>
  <si>
    <t xml:space="preserve">Telephone services </t>
  </si>
  <si>
    <t>HBN 51</t>
  </si>
  <si>
    <t>Accommodation at the main entrance of a District General Hospital</t>
  </si>
  <si>
    <t>HBN 51 Supl 1</t>
  </si>
  <si>
    <t>Miscellaneous spaces in a district general hospital</t>
  </si>
  <si>
    <t xml:space="preserve">Supplement 1, Day surgery – Review of schedules of accommodation </t>
  </si>
  <si>
    <t>Volume 2 - Endoscopy unit</t>
  </si>
  <si>
    <t xml:space="preserve">Accommodation for day care, Volume 3 – Medical investigation and treatment unit </t>
  </si>
  <si>
    <t>HBN 53</t>
  </si>
  <si>
    <t>Volume 1, Satellite dialysis unit</t>
  </si>
  <si>
    <t>Facilities for cancer services</t>
  </si>
  <si>
    <t>Facilities for critical care</t>
  </si>
  <si>
    <t>Year</t>
  </si>
  <si>
    <t>https://www.england.nhs.uk/publication/complete-list-of-nhs-estates-related-guidance/</t>
  </si>
  <si>
    <t>03/06/2014</t>
  </si>
  <si>
    <t>02/04/2013</t>
  </si>
  <si>
    <t>25/05/2016</t>
  </si>
  <si>
    <t>01/03/2013</t>
  </si>
  <si>
    <t>01/07/2008</t>
  </si>
  <si>
    <t>19/01/2010</t>
  </si>
  <si>
    <t>16/04/2013</t>
  </si>
  <si>
    <t>01/05/2007</t>
  </si>
  <si>
    <t>30/04/2014</t>
  </si>
  <si>
    <t>04/11/2014</t>
  </si>
  <si>
    <t>HBN Reference</t>
  </si>
  <si>
    <t>HBN 00-01 General design principles (2014)</t>
  </si>
  <si>
    <t>HBN 00-02 Sanitary spaces  (2016)</t>
  </si>
  <si>
    <t>HBN 00-03 Clinical and clinical support spaces (2013)</t>
  </si>
  <si>
    <t>HBN 00-04 Circulation and communication spaces (2013)</t>
  </si>
  <si>
    <t>HBN 00-07 Resilience planning for the healthcare estate (2014)</t>
  </si>
  <si>
    <t>HBN 00-08 Estatecode – Land and property appraisal (2007)</t>
  </si>
  <si>
    <t>HBN 00-08 Strategic framework for the efficient management of healthcare estates and facilities (2014)</t>
  </si>
  <si>
    <t>HBN 00-09 Infection control (2013)</t>
  </si>
  <si>
    <t>HBN 00-10 A Flooring (2013)</t>
  </si>
  <si>
    <t>HBN 00-10 B Walls &amp; Ceilings (2013)</t>
  </si>
  <si>
    <t>HBN 00-10 C Sanitary Assemblies (2013)</t>
  </si>
  <si>
    <t>HBN 00-10 D Windows &amp; Associated Hardware (2013)</t>
  </si>
  <si>
    <t>HBN 01-01 Cardiac facilities (2013)</t>
  </si>
  <si>
    <t>HBN 02-01 Cancer Care – facilities for cancer services (2013)</t>
  </si>
  <si>
    <t>HBN 03-01 Mental Health – Adult Acute units (2013)</t>
  </si>
  <si>
    <t>HBN 04-01 A Isolation rooms supplement (2013)</t>
  </si>
  <si>
    <t>HBN 04-01 Adult in-patient facilities (2009)</t>
  </si>
  <si>
    <t>HBN 04-01 Schedules of accommodation (2010)</t>
  </si>
  <si>
    <t>HBN 04-02 Critical care (2013)</t>
  </si>
  <si>
    <t>HBN 07-01 Satellite dialysis unit (2013)</t>
  </si>
  <si>
    <t>HBN 07-02 Main renal unit (2013)</t>
  </si>
  <si>
    <t>HBN 08-02 Dementia-friendly Health &amp; Social Care Environments (2015)</t>
  </si>
  <si>
    <t>HBN 09-02 Maternity care facilities (2013)</t>
  </si>
  <si>
    <t>HBN 09-03 Neonatal (2013)</t>
  </si>
  <si>
    <t>HBN 1 Buildings for the health Service  (1988)</t>
  </si>
  <si>
    <t>HBN 10 Catering department  (1997)</t>
  </si>
  <si>
    <t>HBN 10-02 Day surgery facilities (2007)</t>
  </si>
  <si>
    <t>HBN 11-01 A Facilities for primary and community care services - Supplement A: Case studies (2009)</t>
  </si>
  <si>
    <t>HBN 11-01 Facilities for primary and community care services (English edition) (2013)</t>
  </si>
  <si>
    <t>HBN 12 Out-patients department (2004)</t>
  </si>
  <si>
    <t>HBN 12: 1 Supplement 1: Genito-urinary medicine clinic (1990)</t>
  </si>
  <si>
    <t>HBN 12: 2 Supplement 2: Oral surgery, orthodontics, restorative dentistry (1993)</t>
  </si>
  <si>
    <t>HBN 12: 3 Supplement 3: ENT  and audiology clinics, hearing aid centre (1994)</t>
  </si>
  <si>
    <t>HBN 12: 4 Supplement 4: Ophthalmology (1996)</t>
  </si>
  <si>
    <t>HBN 12-01 A Supplement A: Consultation, examination and treatment facilities – Supplement A: Sexual and reproductive health clinics (2008)</t>
  </si>
  <si>
    <t>HBN 13 Sterile services department (2004)</t>
  </si>
  <si>
    <t>HBN 14-01 Pharmacy and Radiopharmacy (2013)</t>
  </si>
  <si>
    <t>HBN 15 Accommodation/Facilities for pathology services (2005)</t>
  </si>
  <si>
    <t>HBN 15-01 A&amp;E (2013)</t>
  </si>
  <si>
    <t>HBN 15-03 Hospital helipads (2008)</t>
  </si>
  <si>
    <t>HBN 18 Office accommodation in health buildings (1991)</t>
  </si>
  <si>
    <t>HBN 2 The whole hospital briefing and operational policies (1993)</t>
  </si>
  <si>
    <t>HBN 20 Facilities for mortuary and post-mortem room services (2005)</t>
  </si>
  <si>
    <t>HBN 21 Maternity departments (1996)</t>
  </si>
  <si>
    <t>HBN 22 Accident and emergency facilities for adults and children (2005)</t>
  </si>
  <si>
    <t>HBN 22 Sup 1 Trauma care and minor injury (1996)</t>
  </si>
  <si>
    <t>HBN 23 Hospital accommodation for children and young people (2005)</t>
  </si>
  <si>
    <t>HBN 25 Laundry (1994)</t>
  </si>
  <si>
    <t>HBN 26 Operating Department (2004)</t>
  </si>
  <si>
    <t>HBN 27 Intensive therapy unit (1992)</t>
  </si>
  <si>
    <t>HBN 28 Facilities for cardiac services (2006)</t>
  </si>
  <si>
    <t>HBN 29 Accommodation for pharmaceutical services  (1997)</t>
  </si>
  <si>
    <t>HBN 34 Estate maintenance and works operations (1992)</t>
  </si>
  <si>
    <t>HBN 35 Accommodation for people with mental illness, Part 1 – (1996)</t>
  </si>
  <si>
    <t>HBN 36 Local healthcare facilities, Supplement 1 - Accommodation for professions allied to medicine  (1997)</t>
  </si>
  <si>
    <t>HBN 37 In-patient facilities for older people (2005)</t>
  </si>
  <si>
    <t>HBN 4 In-patient accommodation – options for choice, Supplement 1: Isolation facilities in acute settings (2005)</t>
  </si>
  <si>
    <t>HBN 40 Common activity spaces, Volume 1 – Public areas (1995)</t>
  </si>
  <si>
    <t>HBN 44 Accommodation for ambulance services  (1994)</t>
  </si>
  <si>
    <t>HBN 45 External works for Health buildings (1992)</t>
  </si>
  <si>
    <t>HBN 47 Health records department (1991)</t>
  </si>
  <si>
    <t>HBN 48 Telephone services  (1997)</t>
  </si>
  <si>
    <t>HBN 51 Accommodation at the main entrance of a District General Hospital (1991)</t>
  </si>
  <si>
    <t>HBN 51 Supl 1 Miscellaneous spaces in a district general hospital (1991)</t>
  </si>
  <si>
    <t>HBN 52 Supplement 1, Day surgery – Review of schedules of accommodation  (1997)</t>
  </si>
  <si>
    <t>HBN 53 Volume 1, Satellite dialysis unit (2004)</t>
  </si>
  <si>
    <t>HBN 54 Facilities for cancer services (2006)</t>
  </si>
  <si>
    <t>HBN 57 Facilities for critical care (2003)</t>
  </si>
  <si>
    <t>HBN 6 Volume 1, Facilities for diagnostic imaging and interventional radiology (2001)</t>
  </si>
  <si>
    <t>HBN 8 Facilities for rehabilitation services (2004)</t>
  </si>
  <si>
    <t>HBN 03-02</t>
  </si>
  <si>
    <t>HBN 00-10 Performance requirements for building elements used in healthcare facilities</t>
  </si>
  <si>
    <t>HBN 03-02 Facilities for child and adolescent mental health services   (2017)</t>
  </si>
  <si>
    <t>Drawing Date</t>
  </si>
  <si>
    <t>Drawing Number</t>
  </si>
  <si>
    <t>1A</t>
  </si>
  <si>
    <t>SoA HBN Derogations</t>
  </si>
  <si>
    <t>Health Building Notes (Other): Including Infection Prevention &amp; Control, Fire Safety, Health &amp; Safety  (See Derogation Category)</t>
  </si>
  <si>
    <t>This log must be used for HBN derogations other than those covered by the schedule of SoA HBN Derogations tab.
e.g. Corridor effective clear widths below HBN recommendation.</t>
  </si>
  <si>
    <t>HBN Derogation (other than m²)</t>
  </si>
  <si>
    <t>Publication Date1</t>
  </si>
  <si>
    <t>Health Technical  Memorandum (HTM)</t>
  </si>
  <si>
    <t>HTM 00</t>
  </si>
  <si>
    <t>Policy and principles of healthcare engineering</t>
  </si>
  <si>
    <t>HTM 01-01</t>
  </si>
  <si>
    <t xml:space="preserve">Management and decontamination of surgical instruments (medical devices) used in acute care </t>
  </si>
  <si>
    <t>Management and decontamination of surgical instruments (medical devices) used in acute care (CFPP)</t>
  </si>
  <si>
    <t>Decontamination of reusable medical devices, Part A – Management and environment (English edition)</t>
  </si>
  <si>
    <t>HTM 01-04</t>
  </si>
  <si>
    <t>Decontamination of Linen for Health &amp; Social Care (formerly CFPP)</t>
  </si>
  <si>
    <t>HTM 01-05</t>
  </si>
  <si>
    <t>Decontamination in primary care dental practices</t>
  </si>
  <si>
    <t>HTM 01-06</t>
  </si>
  <si>
    <t>Decontamination of flexible endoscopes (formerly CFPP)</t>
  </si>
  <si>
    <t>Reprocessing of flexible endoscopes: management and decontamination</t>
  </si>
  <si>
    <t>HTM 02-01 A</t>
  </si>
  <si>
    <t>Medical gas pipeline systems, Part A – Design, installation, validation and verification</t>
  </si>
  <si>
    <t>HTM 02-01 B</t>
  </si>
  <si>
    <t>Medical gas pipeline systems, Part B – Operational management</t>
  </si>
  <si>
    <t>HTM 03-01 A</t>
  </si>
  <si>
    <t>Specialised ventilation for healthcare premises: Design and validation</t>
  </si>
  <si>
    <t>Specialised ventilation for healthcare premises Part A: The concept, design, specification, installation and acceptance testing of healthcare ventilation systems</t>
  </si>
  <si>
    <t>HTM 03-01 B</t>
  </si>
  <si>
    <t>Specialised ventilation for healthcare premises: Operational management and performance verification</t>
  </si>
  <si>
    <t>Specialised ventilation for healthcare premises Part B: The management, operation, maintenance and routine testing of existing healthcare ventilation systems</t>
  </si>
  <si>
    <t>HTM 04-01 A</t>
  </si>
  <si>
    <t>Safe water in healthcare premises - Design, installation and commissioning</t>
  </si>
  <si>
    <t>The control of Legionella, hygiene, “safe” hot water, cold water and drinking water systems - Design, installation and testing</t>
  </si>
  <si>
    <t>HTM 04-01 B</t>
  </si>
  <si>
    <t>Safe water in healthcare premises - operational management</t>
  </si>
  <si>
    <t>The control of Legionella, hygiene, “safe” hot water, cold water and drinking water systems - Operational management</t>
  </si>
  <si>
    <t>HTM 04-01 C</t>
  </si>
  <si>
    <t>Safe water in healthcare premises - Pseudomonas aeruginosa  - advice for augmented care units (formerly an addendum)</t>
  </si>
  <si>
    <t>HTM 05-01</t>
  </si>
  <si>
    <t>Managing healthcare fire safety</t>
  </si>
  <si>
    <t>HTM 05-02</t>
  </si>
  <si>
    <t>Guidance in support of functional provisions (Fire safety in the design of healthcare premises)</t>
  </si>
  <si>
    <t>Guidance in support of functional provisions for healthcare premises</t>
  </si>
  <si>
    <t>HTM 05-03: A</t>
  </si>
  <si>
    <t>Operational provisions, Part A – General fire safety</t>
  </si>
  <si>
    <t>HTM 05-03: B</t>
  </si>
  <si>
    <t>Operational provisions, Part B – Fire detection and alarm systems</t>
  </si>
  <si>
    <t>HTM 05-03: C</t>
  </si>
  <si>
    <t>Operational provisions, Part C – Textiles and furnishings</t>
  </si>
  <si>
    <t>HTM 05-03: D</t>
  </si>
  <si>
    <t>Operational provisions, Part D – Commercial enterprises on hospital premises</t>
  </si>
  <si>
    <t>Operational provisions, Part D – Commercial enterprises on healthcare premises (2006 edition)</t>
  </si>
  <si>
    <t>HTM 05-03: E</t>
  </si>
  <si>
    <t>Operational provisions, Part E – Escape lifts in healthcare premises</t>
  </si>
  <si>
    <t>HTM 05-03: F</t>
  </si>
  <si>
    <t>Operational provisions, Part F – Arson prevention in NHS premises</t>
  </si>
  <si>
    <t>HTM 05-03: G</t>
  </si>
  <si>
    <t>Operational provisions, Part G – Laboratories on healthcare premises</t>
  </si>
  <si>
    <t>HTM 05-03: H</t>
  </si>
  <si>
    <t>Operational provisions, Part H - Reducing false alarms in hospital premises</t>
  </si>
  <si>
    <t>HTM 05-03: J</t>
  </si>
  <si>
    <t>Operational provisions, Part J – Guidance on fire engineering of healthcare premises</t>
  </si>
  <si>
    <t>HTM 05-03: K</t>
  </si>
  <si>
    <t>Operational provisions, Part K – Guidance on fire risk assessments in complex healthcare premises</t>
  </si>
  <si>
    <t>Operational provisions, Part K – Guidance on fire risk assessments in complex healthcare premises - Template</t>
  </si>
  <si>
    <t>HTM 05-03: L</t>
  </si>
  <si>
    <t>Operational provisions, Part L – NHS fire statistics 1994/95–2004/05</t>
  </si>
  <si>
    <t>HTM 05-03: M</t>
  </si>
  <si>
    <t>Operational provisions, Part M – Fire Safety in Atria</t>
  </si>
  <si>
    <t>HTM 06-01</t>
  </si>
  <si>
    <t>Electrical services supply and distribution, Part A – Design considerations</t>
  </si>
  <si>
    <t>Electrical services supply and distribution, Part B – Operational management</t>
  </si>
  <si>
    <t>HTM 06-02</t>
  </si>
  <si>
    <t>Electrical safety guidance for low voltage systems</t>
  </si>
  <si>
    <t>Electrical safety handbook</t>
  </si>
  <si>
    <t>HTM 06-03</t>
  </si>
  <si>
    <t>Electrical safety guidance for high voltage systems</t>
  </si>
  <si>
    <t>Electrical safety guidance for high voltage systems – Authorised person’s logbook</t>
  </si>
  <si>
    <t>Electrical safety guidance for high voltage systems – Safety guidance poster</t>
  </si>
  <si>
    <t>HTM 07-01</t>
  </si>
  <si>
    <t>Safe management of healthcare waste</t>
  </si>
  <si>
    <t>HTM 07-02</t>
  </si>
  <si>
    <t>Encode 2015 – making energy work in healthcare</t>
  </si>
  <si>
    <t>HTM 07-03</t>
  </si>
  <si>
    <t>NHS car-parking management: environment and sustainability</t>
  </si>
  <si>
    <t>Transport management and car-parking</t>
  </si>
  <si>
    <t>Transport management and car-parking – Car Parking Assessment Tool</t>
  </si>
  <si>
    <t>HTM 07-04</t>
  </si>
  <si>
    <t>Water management and water efficiency – best practice advice for the healthcare sector</t>
  </si>
  <si>
    <t>HTM 07-05</t>
  </si>
  <si>
    <t>The treatment, recovery, recycling and safe disposal of waste electrical and electronic equipment</t>
  </si>
  <si>
    <t>HTM 07-06</t>
  </si>
  <si>
    <t>Disposal of pharmaceutical waste in community pharmacies</t>
  </si>
  <si>
    <t>HTM 07-07</t>
  </si>
  <si>
    <t>Sustainable health and social care buildings</t>
  </si>
  <si>
    <t>HTM 08-01</t>
  </si>
  <si>
    <t>Acoustics</t>
  </si>
  <si>
    <t>HTM 08-02</t>
  </si>
  <si>
    <t>Lifts</t>
  </si>
  <si>
    <t>HTM 08-03</t>
  </si>
  <si>
    <t>Bedhead services</t>
  </si>
  <si>
    <t>HTM 08-06</t>
  </si>
  <si>
    <t>Pathology laboratory gas systems</t>
  </si>
  <si>
    <t>HTM 54</t>
  </si>
  <si>
    <t>User Manual</t>
  </si>
  <si>
    <t>HTM 55</t>
  </si>
  <si>
    <t>Windows</t>
  </si>
  <si>
    <t>HTM 56</t>
  </si>
  <si>
    <t>Partitions</t>
  </si>
  <si>
    <t>HTM 57</t>
  </si>
  <si>
    <t>Internal glazing</t>
  </si>
  <si>
    <t>HTM 58</t>
  </si>
  <si>
    <t>Internal doorsets</t>
  </si>
  <si>
    <t>HTM 59</t>
  </si>
  <si>
    <t>Ironmongery</t>
  </si>
  <si>
    <t>HTM 60</t>
  </si>
  <si>
    <t>Ceilings</t>
  </si>
  <si>
    <t>HTM 61</t>
  </si>
  <si>
    <t>HTM 62</t>
  </si>
  <si>
    <t xml:space="preserve">Demountable storage system </t>
  </si>
  <si>
    <t>HTM 63</t>
  </si>
  <si>
    <t xml:space="preserve">Fitted storage system </t>
  </si>
  <si>
    <t>HTM 64</t>
  </si>
  <si>
    <t>Sanitary assemblies</t>
  </si>
  <si>
    <t>HTM 66</t>
  </si>
  <si>
    <t>Cubicle curtain track</t>
  </si>
  <si>
    <t>HTM 67</t>
  </si>
  <si>
    <t>Laboratory fitting out system</t>
  </si>
  <si>
    <t>HTM 68</t>
  </si>
  <si>
    <t>Duct and panel assemblies</t>
  </si>
  <si>
    <t>HTM 69</t>
  </si>
  <si>
    <t>Protection</t>
  </si>
  <si>
    <t>HTM 70</t>
  </si>
  <si>
    <t xml:space="preserve">Fixings </t>
  </si>
  <si>
    <t>HTM 71</t>
  </si>
  <si>
    <t xml:space="preserve">Materials management modular storage </t>
  </si>
  <si>
    <t>HTM 81</t>
  </si>
  <si>
    <t xml:space="preserve">Fire precautions in new hospitals </t>
  </si>
  <si>
    <t>HTM 82</t>
  </si>
  <si>
    <t xml:space="preserve">Alarm and detection systems </t>
  </si>
  <si>
    <t>HTM 83</t>
  </si>
  <si>
    <t xml:space="preserve">Fire safety in healthcare premises – General fire precautions </t>
  </si>
  <si>
    <t>HTM 85</t>
  </si>
  <si>
    <t xml:space="preserve">Fire precautions in existing hospitals </t>
  </si>
  <si>
    <t>HTM 86</t>
  </si>
  <si>
    <t xml:space="preserve">Fire risk assessment in hospitals </t>
  </si>
  <si>
    <t>HTM 87</t>
  </si>
  <si>
    <t>Textiles and furniture</t>
  </si>
  <si>
    <t>HTM 88</t>
  </si>
  <si>
    <t xml:space="preserve">Fire precautions in housing providing NHS-supported living in the community </t>
  </si>
  <si>
    <t>HTM 2005</t>
  </si>
  <si>
    <t>Building management systems – Design considerations</t>
  </si>
  <si>
    <t>Building management systems – Management policy</t>
  </si>
  <si>
    <t>Building management systems – Operational management</t>
  </si>
  <si>
    <t>Building management systems – Validation and verification</t>
  </si>
  <si>
    <t>HTM 2007</t>
  </si>
  <si>
    <t xml:space="preserve">Electrical services supply and distribution – Design considerations </t>
  </si>
  <si>
    <t xml:space="preserve">Electrical services supply and distribution – Management policy </t>
  </si>
  <si>
    <t xml:space="preserve">Electrical services supply and distribution – Operational management </t>
  </si>
  <si>
    <t xml:space="preserve">Electrical services supply and distribution – Validation and verification </t>
  </si>
  <si>
    <t>HTM 2009</t>
  </si>
  <si>
    <t>Pneumatic air tube transport systems – Design considerations and Good practice guide</t>
  </si>
  <si>
    <t>Pneumatic air tube transport systems – Management policy</t>
  </si>
  <si>
    <t>HTM 2010</t>
  </si>
  <si>
    <t>Sterilization, Part 1 – Management policy</t>
  </si>
  <si>
    <t>Sterilization, Part 2 – Design considerations</t>
  </si>
  <si>
    <t>Sterilization, Part 3 – Validation and verification</t>
  </si>
  <si>
    <t>Sterilization, Part 4 – Operational management and Part 6, Testing and validation protocols</t>
  </si>
  <si>
    <t>Sterilization, Part 5 – Good Practice Guide</t>
  </si>
  <si>
    <t>HTM 2011</t>
  </si>
  <si>
    <t xml:space="preserve">Emergency electrical services – Design considerations </t>
  </si>
  <si>
    <t xml:space="preserve">Emergency electrical services – Management policy </t>
  </si>
  <si>
    <t xml:space="preserve">Emergency electrical services – Operational management </t>
  </si>
  <si>
    <t xml:space="preserve">Emergency electrical services – Validation and verification </t>
  </si>
  <si>
    <t>HTM 2014</t>
  </si>
  <si>
    <t xml:space="preserve">Abatement of electrical interference – Design considerations </t>
  </si>
  <si>
    <t xml:space="preserve">Abatement of electrical interference – Management policy </t>
  </si>
  <si>
    <t xml:space="preserve">Abatement of electrical interference – Operational management </t>
  </si>
  <si>
    <t>Abatement of electrical interference – Validation and verification</t>
  </si>
  <si>
    <t>HTM 2015</t>
  </si>
  <si>
    <t xml:space="preserve">Bedhead services – Design considerations </t>
  </si>
  <si>
    <t xml:space="preserve">Bedhead services – Management Policy </t>
  </si>
  <si>
    <t>Bedhead services – Validation and verification and Operational management</t>
  </si>
  <si>
    <t>HTM 2020</t>
  </si>
  <si>
    <t xml:space="preserve">Electrical safety code for low voltage systems (Escode - LV), Vol 1 - Operational management </t>
  </si>
  <si>
    <t xml:space="preserve">Electrical safety code for low voltage systems (Escode - LV), Vol 2 - Electrical safety rulebook </t>
  </si>
  <si>
    <t>HTM 2021</t>
  </si>
  <si>
    <t>Electrical safety code for high voltage systems (Escode - HV) - Management policy</t>
  </si>
  <si>
    <t>Electrical safety code for high voltage systems (Escode - HV) - Operational management</t>
  </si>
  <si>
    <t>HTM 2022</t>
  </si>
  <si>
    <t>Medical gas pipeline systems – Operational management</t>
  </si>
  <si>
    <t>Medical gas pipeline systems, Supplement 1 update – Dental compressed air and vacuum systems</t>
  </si>
  <si>
    <t>Medical gas pipeline systems, Supplement 2 – Piped medical gases in ambulance vehicles</t>
  </si>
  <si>
    <t xml:space="preserve">Medical gas pipeline systems: Design, installation, validation and verification </t>
  </si>
  <si>
    <t xml:space="preserve">Supplement 1, Dental compressed air and vacuum systems </t>
  </si>
  <si>
    <t>HTM 2023</t>
  </si>
  <si>
    <t xml:space="preserve">Access and accommodation for engineering services – Good practice guide </t>
  </si>
  <si>
    <t>Access and accommodation for engineering services – Management Policy</t>
  </si>
  <si>
    <t xml:space="preserve">HTM 2024 </t>
  </si>
  <si>
    <t xml:space="preserve">Lifts – Design considerations </t>
  </si>
  <si>
    <t xml:space="preserve">Lifts – Management policy </t>
  </si>
  <si>
    <t xml:space="preserve">Lifts – Operational management </t>
  </si>
  <si>
    <t xml:space="preserve">Lifts – Validation and verification </t>
  </si>
  <si>
    <t>HTM 2025</t>
  </si>
  <si>
    <t xml:space="preserve">Ventilation in healthcare premises – Design considerations </t>
  </si>
  <si>
    <t xml:space="preserve">Ventilation in healthcare premises – Management policy </t>
  </si>
  <si>
    <t xml:space="preserve">Ventilation in healthcare premises – Operational management </t>
  </si>
  <si>
    <t xml:space="preserve">Ventilation in healthcare premises – Validation and verification </t>
  </si>
  <si>
    <t>HTM 2027</t>
  </si>
  <si>
    <t xml:space="preserve">Hot and cold water supply, storage and mains services – Design considerations </t>
  </si>
  <si>
    <t>Hot and cold water supply, storage and mains services – Management policy</t>
  </si>
  <si>
    <t xml:space="preserve">Hot and cold water supply, storage and mains services – Operational management </t>
  </si>
  <si>
    <t xml:space="preserve">Hot and cold water supply, storage and mains services – Validation and verification </t>
  </si>
  <si>
    <t>HTM 2030</t>
  </si>
  <si>
    <t>Washer-disinfectors – Design considerations</t>
  </si>
  <si>
    <t>Washer-disinfectors – Operational management</t>
  </si>
  <si>
    <t>Washer-disinfectors – Validation and verification</t>
  </si>
  <si>
    <t>HTM 2031</t>
  </si>
  <si>
    <t>Clean steam for sterilization</t>
  </si>
  <si>
    <t>HTM 2035</t>
  </si>
  <si>
    <t xml:space="preserve">Mains signalling – Management policy </t>
  </si>
  <si>
    <t xml:space="preserve">Mains signalling – Design considerations </t>
  </si>
  <si>
    <t>Mains signalling – Validation and verification/Operational management</t>
  </si>
  <si>
    <t>HTM 2040</t>
  </si>
  <si>
    <t xml:space="preserve">The control of legionellae in healthcare premises – A code of practice – Design considerations </t>
  </si>
  <si>
    <t xml:space="preserve">The control of legionellae in healthcare premises – A code of practice – Good practice guide </t>
  </si>
  <si>
    <t xml:space="preserve">The control of legionellae in healthcare premises – A code of practice – Management policy </t>
  </si>
  <si>
    <t xml:space="preserve">The control of legionellae in healthcare premises – A code of practice – Operational management </t>
  </si>
  <si>
    <t xml:space="preserve">The control of legionellae in healthcare premises – A code of practice – Validation and verification </t>
  </si>
  <si>
    <t>HTM 2045</t>
  </si>
  <si>
    <t xml:space="preserve">Acoustics – Audiology </t>
  </si>
  <si>
    <t xml:space="preserve">Acoustics – Design considerations </t>
  </si>
  <si>
    <t>Acoustics – Management policy</t>
  </si>
  <si>
    <t xml:space="preserve">Acoustics – Validation and verification/Operational management </t>
  </si>
  <si>
    <t>HTM 2050</t>
  </si>
  <si>
    <t xml:space="preserve">Risk management in the NHS estate – Design considerations </t>
  </si>
  <si>
    <t xml:space="preserve">Risk management in the NHS estate – Management policy </t>
  </si>
  <si>
    <t xml:space="preserve">Risk management in the NHS estate – Operational management </t>
  </si>
  <si>
    <t xml:space="preserve">Risk management in the NHS estate – Validation and verification </t>
  </si>
  <si>
    <t>HTM 2055</t>
  </si>
  <si>
    <t xml:space="preserve">Telecommunications (telephone exchanges) Design considerations </t>
  </si>
  <si>
    <t xml:space="preserve">Telecommunications (telephone exchanges) Management policy </t>
  </si>
  <si>
    <t xml:space="preserve">Telecommunications (telephone exchanges) Operational management </t>
  </si>
  <si>
    <t xml:space="preserve">Telecommunications (telephone exchanges) Validation and verification </t>
  </si>
  <si>
    <t>HTM 2065</t>
  </si>
  <si>
    <t xml:space="preserve">Healthcare waste management – segregation of waste streams in clinical areas </t>
  </si>
  <si>
    <t>HTM 2070</t>
  </si>
  <si>
    <t xml:space="preserve">Estates emergency and contingency planning </t>
  </si>
  <si>
    <t>HTM 2075</t>
  </si>
  <si>
    <t>Clinical waste disposal: treatment technologies (alternatives to incineration)</t>
  </si>
  <si>
    <t>HTM Reference</t>
  </si>
  <si>
    <t>HTM 00 Policy and principles of healthcare engineering (2014)</t>
  </si>
  <si>
    <t>HTM 01-01 Management and decontamination of surgical instruments (medical devices) used in acute care  (2016)</t>
  </si>
  <si>
    <t>HTM 01-04 Decontamination of Linen for Health &amp; Social Care (formerly CFPP) (2016)</t>
  </si>
  <si>
    <t>HTM 01-05 Decontamination in primary care dental practices (2013)</t>
  </si>
  <si>
    <t>HTM 01-06 Decontamination of flexible endoscopes (formerly CFPP) (2016)</t>
  </si>
  <si>
    <t>HTM 02-01 A Medical gas pipeline systems, Part A – Design, installation, validation and verification (2006)</t>
  </si>
  <si>
    <t>HTM 02-01 B Medical gas pipeline systems, Part B – Operational management (2006)</t>
  </si>
  <si>
    <t>HTM 03-01 A Specialised ventilation for healthcare premises Part A: The concept, design, specification, installation and acceptance testing of healthcare ventilation systems (2021)</t>
  </si>
  <si>
    <t>HTM 03-01 A Specialised ventilation for healthcare premises: Design and validation (2007)</t>
  </si>
  <si>
    <t>HTM 03-01 B Specialised ventilation for healthcare premises Part B: The management, operation, maintenance and routine testing of existing healthcare ventilation systems (2021)</t>
  </si>
  <si>
    <t>HTM 03-01 B Specialised ventilation for healthcare premises: Operational management and performance verification (2007)</t>
  </si>
  <si>
    <t>HTM 04-01 A Safe water in healthcare premises - Design, installation and commissioning (2016)</t>
  </si>
  <si>
    <t>HTM 04-01 B Safe water in healthcare premises - operational management (2016)</t>
  </si>
  <si>
    <t>HTM 04-01 C Safe water in healthcare premises - Pseudomonas aeruginosa  - advice for augmented care units (formerly an addendum) (2016)</t>
  </si>
  <si>
    <t>HTM 05-01 Managing healthcare fire safety (2013)</t>
  </si>
  <si>
    <t>HTM 05-02 Guidance in support of functional provisions (Fire safety in the design of healthcare premises) (2015)</t>
  </si>
  <si>
    <t>HTM 05-03: A Operational provisions, Part A – General fire safety (2008)</t>
  </si>
  <si>
    <t>HTM 05-03: B Operational provisions, Part B – Fire detection and alarm systems (2006)</t>
  </si>
  <si>
    <t>HTM 05-03: C Operational provisions, Part C – Textiles and furnishings (2007)</t>
  </si>
  <si>
    <t>HTM 05-03: D Operational provisions, Part D – Commercial enterprises on hospital premises (2008)</t>
  </si>
  <si>
    <t>HTM 05-03: E Operational provisions, Part E – Escape lifts in healthcare premises (2006)</t>
  </si>
  <si>
    <t>HTM 05-03: F Operational provisions, Part F – Arson prevention in NHS premises (2008)</t>
  </si>
  <si>
    <t>HTM 05-03: G Operational provisions, Part G – Laboratories on healthcare premises (2006)</t>
  </si>
  <si>
    <t>HTM 05-03: H Operational provisions, Part H - Reducing false alarms in hospital premises (2009)</t>
  </si>
  <si>
    <t>HTM 05-03: J Operational provisions, Part J – Guidance on fire engineering of healthcare premises (2008)</t>
  </si>
  <si>
    <t>HTM 05-03: K Operational provisions, Part K – Guidance on fire risk assessments in complex healthcare premises (2008)</t>
  </si>
  <si>
    <t>HTM 05-03: L Operational provisions, Part L – NHS fire statistics 1994/95–2004/05 (2007)</t>
  </si>
  <si>
    <t>HTM 05-03: M Operational provisions, Part M – Fire Safety in Atria</t>
  </si>
  <si>
    <t>HTM 06-01 Electrical services supply and distribution, Part A – Design considerations (2017)</t>
  </si>
  <si>
    <t>HTM 06-02 Electrical safety guidance for low voltage systems (2006)</t>
  </si>
  <si>
    <t>HTM 06-03 Electrical safety guidance for high voltage systems (2006)</t>
  </si>
  <si>
    <t>HTM 07-01 Safe management of healthcare waste (2013)</t>
  </si>
  <si>
    <t>HTM 07-02 Encode 2015 – making energy work in healthcare (2015)</t>
  </si>
  <si>
    <t>HTM 07-03 NHS car-parking management: environment and sustainability (2015)</t>
  </si>
  <si>
    <t>HTM 07-04 Water management and water efficiency – best practice advice for the healthcare sector (2013)</t>
  </si>
  <si>
    <t>HTM 07-05 The treatment, recovery, recycling and safe disposal of waste electrical and electronic equipment (2007)</t>
  </si>
  <si>
    <t>HTM 07-06 Disposal of pharmaceutical waste in community pharmacies (2007)</t>
  </si>
  <si>
    <t>HTM 07-07 Sustainable health and social care buildings (2013)</t>
  </si>
  <si>
    <t>HTM 08-01 Acoustics (2013)</t>
  </si>
  <si>
    <t>HTM 08-02 Lifts (2016)</t>
  </si>
  <si>
    <t>HTM 08-03 Bedhead services (2013)</t>
  </si>
  <si>
    <t>HTM 08-06 Pathology laboratory gas systems (2007)</t>
  </si>
  <si>
    <t>HTM 2005 Building management systems – Design considerations (1996)</t>
  </si>
  <si>
    <t>HTM 2007 Electrical services supply and distribution – Design considerations  (1993)</t>
  </si>
  <si>
    <t>HTM 2009 Pneumatic air tube transport systems – Design considerations and Good practice guide (1995)</t>
  </si>
  <si>
    <t>HTM 2010 Sterilization, Part 1 – Management policy (1994)</t>
  </si>
  <si>
    <t>HTM 2011 Emergency electrical services – Design considerations  (1992)</t>
  </si>
  <si>
    <t>HTM 2014 Abatement of electrical interference – Design considerations  (1993)</t>
  </si>
  <si>
    <t>HTM 2015 Bedhead services – Design considerations  (1995)</t>
  </si>
  <si>
    <t>HTM 2020 Electrical safety code for low voltage systems (Escode - LV), Vol 1 - Operational management  (1998)</t>
  </si>
  <si>
    <t>HTM 2021 Electrical safety code for high voltage systems (Escode - HV) - Management policy (1993)</t>
  </si>
  <si>
    <t>HTM 2022 Medical gas pipeline systems – Operational management (1997)</t>
  </si>
  <si>
    <t>HTM 2023 Access and accommodation for engineering services – Good practice guide  (1995)</t>
  </si>
  <si>
    <t>HTM 2024  Lifts – Design considerations  (1995)</t>
  </si>
  <si>
    <t>HTM 2025 Ventilation in healthcare premises – Design considerations  (1994)</t>
  </si>
  <si>
    <t>HTM 2027 Hot and cold water supply, storage and mains services – Design considerations  (1995)</t>
  </si>
  <si>
    <t>HTM 2030 Washer-disinfectors – Design considerations (1997)</t>
  </si>
  <si>
    <t>HTM 2031 Clean steam for sterilization (1997)</t>
  </si>
  <si>
    <t>HTM 2035 Mains signalling – Management policy  (1996)</t>
  </si>
  <si>
    <t>HTM 2040 The control of legionellae in healthcare premises – A code of practice – Design considerations  (1994)</t>
  </si>
  <si>
    <t>HTM 2045 Acoustics – Audiology  (1996)</t>
  </si>
  <si>
    <t>HTM 2050 Risk management in the NHS estate – Design considerations  (1994)</t>
  </si>
  <si>
    <t>HTM 2055 Telecommunications (telephone exchanges) Design considerations  (1994)</t>
  </si>
  <si>
    <t>HTM 2065 Healthcare waste management – segregation of waste streams in clinical areas  (1997)</t>
  </si>
  <si>
    <t>HTM 2070 Estates emergency and contingency planning  (1997)</t>
  </si>
  <si>
    <t>HTM 2075 Clinical waste disposal: treatment technologies (alternatives to incineration) (1998)</t>
  </si>
  <si>
    <t>HTM 54 User Manual (2005)</t>
  </si>
  <si>
    <t>HTM 55 Windows (1998)</t>
  </si>
  <si>
    <t>HTM 56 Partitions (2005)</t>
  </si>
  <si>
    <t>HTM 57 Internal glazing (2005)</t>
  </si>
  <si>
    <t>HTM 58 Internal doorsets (2005)</t>
  </si>
  <si>
    <t>HTM 59 Ironmongery (2005)</t>
  </si>
  <si>
    <t>HTM 60 Ceilings (2005)</t>
  </si>
  <si>
    <t>HTM 61 Flooring (2006)</t>
  </si>
  <si>
    <t>HTM 62 Demountable storage system  (2005)</t>
  </si>
  <si>
    <t>HTM 63 Fitted storage system  (2005)</t>
  </si>
  <si>
    <t>HTM 64 Sanitary assemblies (2006)</t>
  </si>
  <si>
    <t>HTM 66 Cubicle curtain track (2005)</t>
  </si>
  <si>
    <t>HTM 67 Laboratory fitting out system (2005)</t>
  </si>
  <si>
    <t>HTM 68 Duct and panel assemblies (1993)</t>
  </si>
  <si>
    <t>HTM 69 Protection (2005)</t>
  </si>
  <si>
    <t>HTM 70 Fixings  (1993)</t>
  </si>
  <si>
    <t>HTM 71 Materials management modular storage  (1998)</t>
  </si>
  <si>
    <t>HTM 81 Fire precautions in new hospitals  (1996)</t>
  </si>
  <si>
    <t>HTM 82 Alarm and detection systems  (1996)</t>
  </si>
  <si>
    <t>HTM 83 Fire safety in healthcare premises – General fire precautions  (1994)</t>
  </si>
  <si>
    <t>HTM 85 Fire precautions in existing hospitals  (1994)</t>
  </si>
  <si>
    <t>HTM 86 Fire risk assessment in hospitals  (1997)</t>
  </si>
  <si>
    <t>HTM 87 Textiles and furniture (1999)</t>
  </si>
  <si>
    <t>HTM 88 Fire precautions in housing providing NHS-supported living in the community  (2001)</t>
  </si>
  <si>
    <t>Text Input</t>
  </si>
  <si>
    <t>Dropdown</t>
  </si>
  <si>
    <t>Free Text</t>
  </si>
  <si>
    <t>Numerical Field</t>
  </si>
  <si>
    <t>Pre-Populates</t>
  </si>
  <si>
    <t>HTM Derogation</t>
  </si>
  <si>
    <t>Health Technical Memorandum:  Including Infection Prevention &amp; Control, Fire Safety, Health &amp; Safety  (See Derogation Category)</t>
  </si>
  <si>
    <t>The data from these documents will be retained as evidence of agreed non-compliance and used when reviewing national design guidance etc.</t>
  </si>
  <si>
    <t>Other than HBN &amp; HTM</t>
  </si>
  <si>
    <t>Click here to view the guidance</t>
  </si>
  <si>
    <r>
      <t xml:space="preserve">Schedule Derogation: </t>
    </r>
    <r>
      <rPr>
        <sz val="26"/>
        <color theme="4"/>
        <rFont val="Calibri"/>
        <family val="2"/>
        <scheme val="minor"/>
      </rPr>
      <t>Guidance</t>
    </r>
  </si>
  <si>
    <t>This schedule (Preferred Option SoA) must be  completed on a Unit/Department by Level/Floor by Room / Space basis.</t>
  </si>
  <si>
    <t>It is imperative that this Schedule of Accommodation can be reconciled with other schedules provided in the business case and appendices including the standard business case cost forms e.g. Cost forms OB2 and FB2.</t>
  </si>
  <si>
    <t>This document is to record areas where the design is proceeding on the basis of a deviation from the various technical standards/guidance documents noted within. It will be maintained by a member(s)  of the Project Team nominated by the projects SRO and named above and must be reviewed at each business case stage, during construction and at Post Occupancy Evaluation.</t>
  </si>
  <si>
    <t>Where free text is required this must be kept brief and to the point.</t>
  </si>
  <si>
    <t>The document lists all the derogations identified and the impacts on the design (risk, cost +'ve and cost -ve) along with the required date of acceptance or rejection along with the overall impact on the progression of the scheme and provides a record of all derogations accepted by the Lead organisation and the date of acceptance or rejection.</t>
  </si>
  <si>
    <t>The impact of derogations (estates derogations) on clinical care must be approved by the medical and nurse directors of the trust in an overarching report that will describe the impact of derogation on the scheme from a patient perspective.</t>
  </si>
  <si>
    <t>In the business case, all derogated standards identified in the Schedule of Derogations and agreed may be subject to a quality impact assessment  to ensure that the derogation does not adversely affect the quality of the patient/staff environment and associated risk to users. A derogation may be agreed to in certain circumstances if the consequences are identified and mitigated.</t>
  </si>
  <si>
    <t>Derogation of Other Standards: These may include Approved Documents or agreed temporary measures agreed for national safety purposes.
E.g. Pandemic control.</t>
  </si>
  <si>
    <t>This document is to record areas where the design is proceeding on the basis of a deviation from the various agreed derogationd against local policy documents noted within. It will be maintained by a member(s)  of the Project Team nominated by the projects SRO and named above and must be reviewed at each business case stage, during construction and at Post Occupancy Evaluation.</t>
  </si>
  <si>
    <t>Providing less than the specified requirements (statutory, mandatory or evidence-based best practice) will be treated as unacceptable.</t>
  </si>
  <si>
    <t>The impact of derogations (estates derogations) on sustainability must be approved by the Project SRO &amp; Trusts Sustainability SRO. Clinical care must be approved by the medical and nurse directors of the trust in an overarching report that will describe the impact of derogation on the scheme from a patient perspective.</t>
  </si>
  <si>
    <t>In the business case, all derogated standards identified in the Schedule of Derogations and agreed may be subject to a quality &amp; sustainability impact assessment  to ensure that the derogation does not adversely affect the NHS Net Zero and carbon goals or quality of the patient/staff environment and associated risk to users. A derogation may be agreed to in certain circumstances if the consequences are identified and mitigated.</t>
  </si>
  <si>
    <t>Contents:</t>
  </si>
  <si>
    <t>Cover Page</t>
  </si>
  <si>
    <t>Name of individual completed by</t>
  </si>
  <si>
    <t>Role</t>
  </si>
  <si>
    <t>Email</t>
  </si>
  <si>
    <t>Contact Number</t>
  </si>
  <si>
    <t>Contact Address</t>
  </si>
  <si>
    <t>MANCHESTER UNIVERSITY NHS FOUNDATION TRUST</t>
  </si>
  <si>
    <t>NORTH WEST COMMISSIONING REGION</t>
  </si>
  <si>
    <t xml:space="preserve">SOUTH TYNESIDE AND SUNDERLAND NHS FOUNDATION TRUST </t>
  </si>
  <si>
    <t>NORTH EAST AND YORKSHIRE COMMISSIONING REGION</t>
  </si>
  <si>
    <t>UNIVERSITY HOSPITALS DORSET NHS FOUNDATION TRUST</t>
  </si>
  <si>
    <t>SOUTH WEST COMMISSIONING REGION</t>
  </si>
  <si>
    <t>HEREFORDSHIRE AND WORCESTERSHIRE HEALTH AND CARE NHS TRUST</t>
  </si>
  <si>
    <t>MIDLANDS COMMISSIONING REGION</t>
  </si>
  <si>
    <t>SOLENT NHS TRUST</t>
  </si>
  <si>
    <t>SOUTH EAST COMMISSIONING REGION</t>
  </si>
  <si>
    <t>SHROPSHIRE COMMUNITY HEALTH NHS TRUST</t>
  </si>
  <si>
    <t>ISLE OF WIGHT NHS TRUST</t>
  </si>
  <si>
    <t>BARTS HEALTH NHS TRUST</t>
  </si>
  <si>
    <t>LONDON COMMISSIONING REGION</t>
  </si>
  <si>
    <t>LONDON NORTH WEST HEALTHCARE NHS TRUST</t>
  </si>
  <si>
    <t>ESSEX PARTNERSHIP UNIVERSITY NHS FOUNDATION TRUST</t>
  </si>
  <si>
    <t>EAST OF ENGLAND COMMISSIONING REGION</t>
  </si>
  <si>
    <t>ROYAL SURREY COUNTY HOSPITAL NHS FOUNDATION TRUST</t>
  </si>
  <si>
    <t>YEOVIL DISTRICT HOSPITAL NHS FOUNDATION TRUST</t>
  </si>
  <si>
    <t>UNIVERSITY HOSPITALS BRISTOL AND WESTON NHS FOUNDATION TRUST</t>
  </si>
  <si>
    <t>TORBAY AND SOUTH DEVON HEALTH CARE NHS FOUNDATION TRUST</t>
  </si>
  <si>
    <t>BRADFORD TEACHING HOSPITALS NHS FOUNDATION TRUST</t>
  </si>
  <si>
    <t>MID AND SOUTH ESSEX NHS FOUNDATION TRUST</t>
  </si>
  <si>
    <t>ROYAL FREE LONDON NHS FOUNDATION TRUST</t>
  </si>
  <si>
    <t>ROYAL NATIONAL ORTHOPAEDIC HOSPITAL NHS TRUST</t>
  </si>
  <si>
    <t>NORTH MIDDLESEX UNIVERSITY HOSPITAL NHS TRUST</t>
  </si>
  <si>
    <t>THE HILLINGDON HOSPITALS NHS FOUNDATION TRUST</t>
  </si>
  <si>
    <t>NORTH EAST LONDON NHS FOUNDATION TRUST</t>
  </si>
  <si>
    <t>KINGSTON HOSPITAL NHS FOUNDATION TRUST</t>
  </si>
  <si>
    <t>DORSET COUNTY HOSPITAL NHS FOUNDATION TRUST</t>
  </si>
  <si>
    <t>WALSALL HEALTHCARE NHS TRUST</t>
  </si>
  <si>
    <t>WIRRAL UNIVERSITY TEACHING HOSPITAL NHS FOUNDATION TRUST</t>
  </si>
  <si>
    <t>ST HELENS AND KNOWSLEY TEACHING HOSPITALS NHS TRUST</t>
  </si>
  <si>
    <t>LIVERPOOL HEART AND CHEST NHS FOUNDATION TRUST</t>
  </si>
  <si>
    <t>ALDER HEY CHILDRENS NHS FOUNDATION TRUST</t>
  </si>
  <si>
    <t>THE MID CHESHIRE HOSPITALS NHS FOUNDATION TRUST</t>
  </si>
  <si>
    <t>THE CHRISTIE NHS FOUNDATION TRUST</t>
  </si>
  <si>
    <t>NORTHERN DEVON HEALTHCARE NHS TRUST</t>
  </si>
  <si>
    <t>BEDFORDSHIRE HOSPITALS NHS FOUNDATION TRUST</t>
  </si>
  <si>
    <t>YORK AND SCARBOROUGH TEACHING HOSPITALS NHS FOUNDATION TRUST</t>
  </si>
  <si>
    <t>HARROGATE AND DISTRICT NHS FOUNDATION TRUST</t>
  </si>
  <si>
    <t>AIREDALE NHS FOUNDATION TRUST</t>
  </si>
  <si>
    <t>SHEFFIELD CHILDRENS NHS FOUNDATION TRUST</t>
  </si>
  <si>
    <t>THE QUEEN ELIZABETH HOSPITAL KING'S LYNN NHS FOUNDATION TRUST</t>
  </si>
  <si>
    <t>ROYAL UNITED HOSPITALS BATH NHS FOUNDATION TRUST</t>
  </si>
  <si>
    <t>MILTON KEYNES HOSPITAL NHS FOUNDATION TRUST</t>
  </si>
  <si>
    <t>EAST SUFFOLK AND NORTH ESSEX NHS FOUNDATION TRUST</t>
  </si>
  <si>
    <t>SUSSEX COMMUNITY NHS FOUNDATION TRUST</t>
  </si>
  <si>
    <t>FRIMLEY HEALTH NHS FOUNDATION TRUST</t>
  </si>
  <si>
    <t>DORSET HEALTHCARE NHS FOUNDATION TRUST</t>
  </si>
  <si>
    <t>ROYAL CORNWALL HOSPITALS NHS TRUST</t>
  </si>
  <si>
    <t>LIVERPOOL UNIVERSITY HOSPITALS NHS FOUNDATION TRUST</t>
  </si>
  <si>
    <t>CLATTERBRIDGE CANCER CENTRE NHS FOUNDATION TRUST</t>
  </si>
  <si>
    <t>LIVERPOOL WOMEN'S NHS FOUNDATION TRUST</t>
  </si>
  <si>
    <t>WALTON CENTRE NHS FOUNDATION TRUST</t>
  </si>
  <si>
    <t>BARKING, HAVERING AND REDBRIDGE UNIVERSITY HOSPITALS NHS TRUST</t>
  </si>
  <si>
    <t>BARNSLEY HOSPITAL NHS FOUNDATION TRUST</t>
  </si>
  <si>
    <t>THE ROTHERHAM NHS FOUNDATION TRUST</t>
  </si>
  <si>
    <t>CHESTERFIELD ROYAL HOSPITAL NHS FOUNDATION TRUST</t>
  </si>
  <si>
    <t>LEEDS AND YORK  PARTNERSHIP NHS FOUNDATION TRUST</t>
  </si>
  <si>
    <t>ROYAL PAPWORTH HOSPITAL NHS FOUNDATION TRUST</t>
  </si>
  <si>
    <t>NORTH WEST ANGLIA NHS FOUNDATION TRUST</t>
  </si>
  <si>
    <t>JAMES PAGET UNIVERSITY HOSPITALS NHS FOUNDATION TRUST</t>
  </si>
  <si>
    <t>WEST SUFFOLK NHS FOUNDATION TRUST</t>
  </si>
  <si>
    <t>CAMBRIDGE UNIVERSITY HOSPITALS NHS FOUNDATION TRUST</t>
  </si>
  <si>
    <t>SOMERSET NHS FOUNDATION TRUST</t>
  </si>
  <si>
    <t>ROYAL DEVON AND EXETER NHS FOUNDATION TRUST</t>
  </si>
  <si>
    <t>NOTTINGHAMSHIRE HEALTHCARE NHS FOUNDATION TRUST</t>
  </si>
  <si>
    <t>UNIVERSITY HOSPITAL SOUTHAMPTON NHS FOUNDATION TRUST</t>
  </si>
  <si>
    <t>SHEFFIELD TEACHING HOSPITALS NHS FOUNDATION TRUST</t>
  </si>
  <si>
    <t>PORTSMOUTH HOSPITALS UNIVERSITY NHS TRUST</t>
  </si>
  <si>
    <t>ROYAL BERKSHIRE NHS FOUNDATION TRUST</t>
  </si>
  <si>
    <t>GUY'S AND ST THOMAS' NHS FOUNDATION TRUST</t>
  </si>
  <si>
    <t>THE LEWISHAM AND GREENWICH NHS TRUST</t>
  </si>
  <si>
    <t>CROYDON HEALTH SERVICES NHS TRUST</t>
  </si>
  <si>
    <t>ST GEORGE'S UNIVERSITY HOSPITALS NHS FOUNDATION TRUST</t>
  </si>
  <si>
    <t>CORNWALL PARTNERSHIP NHS FOUNDATION TRUST</t>
  </si>
  <si>
    <t>SOUTH WARWICKSHIRE NHS FOUNDATION TRUST</t>
  </si>
  <si>
    <t>UNIVERSITY HOSPITAL OF NORTH MIDLANDS NHS TRUST</t>
  </si>
  <si>
    <t>NORTHERN LINCOLNSHIRE AND GOOLE NHS FOUNDATION TRUST</t>
  </si>
  <si>
    <t>EAST CHESHIRE NHS TRUST</t>
  </si>
  <si>
    <t>COUNTESS OF CHESTER HOSPITAL NHS FOUNDATION TRUST</t>
  </si>
  <si>
    <t>KING'S COLLEGE HOSPITAL NHS FOUNDATION TRUST</t>
  </si>
  <si>
    <t>SHERWOOD FOREST HOSPITALS NHS FOUNDATION TRUST</t>
  </si>
  <si>
    <t>UNIVERSITY HOSPITALS PLYMOUTH NHS TRUST</t>
  </si>
  <si>
    <t>UNIVERSITY HOSPITALS COVENTRY AND WARWICKSHIRE NHS TRUST</t>
  </si>
  <si>
    <t>WHITTINGTON HEALTH NHS TRUST</t>
  </si>
  <si>
    <t>WEST LONDON NHS TRUST</t>
  </si>
  <si>
    <t>ROBERT JONES AND AGNES HUNT ORTHOPAEDIC HOSPITAL NHS FOUNDATION TRUST</t>
  </si>
  <si>
    <t>THE ROYAL WOLVERHAMPTON NHS TRUST</t>
  </si>
  <si>
    <t>WYE VALLEY NHS TRUST</t>
  </si>
  <si>
    <t>GEORGE ELIOT HOSPITAL NHS TRUST</t>
  </si>
  <si>
    <t>NORTH STAFFORDSHIRE COMBINED HEALTHCARE NHS TRUST</t>
  </si>
  <si>
    <t>NORFOLK AND NORWICH UNIVERSITY HOSPITALS NHS FOUNDATION TRUST</t>
  </si>
  <si>
    <t>NORTHERN CARE ALLIANCE NHS FOUNDATION TRUST</t>
  </si>
  <si>
    <t>BOLTON NHS FOUNDATION TRUST</t>
  </si>
  <si>
    <t>TAMESIDE AND GLOSSOP INTEGRATED CARE NHS FOUNDATION TRUST</t>
  </si>
  <si>
    <t>NORFOLK AND SUFFOLK NHS FOUNDATION TRUST</t>
  </si>
  <si>
    <t>GREAT WESTERN HOSPITALS NHS FOUNDATION TRUST</t>
  </si>
  <si>
    <t>HAMPSHIRE HOSPITALS NHS FOUNDATION TRUST</t>
  </si>
  <si>
    <t>DARTFORD AND GRAVESHAM NHS TRUST</t>
  </si>
  <si>
    <t>THE DUDLEY GROUP NHS FOUNDATION TRUST</t>
  </si>
  <si>
    <t>TAVISTOCK AND PORTMAN NHS FOUNDATION TRUST</t>
  </si>
  <si>
    <t>NORTH CUMBRIA INTEGRATED CARE NHS FOUNDATION TRUST</t>
  </si>
  <si>
    <t>KETTERING GENERAL HOSPITAL NHS FOUNDATION TRUST</t>
  </si>
  <si>
    <t>NORTHAMPTON GENERAL HOSPITAL NHS TRUST</t>
  </si>
  <si>
    <t>OXFORD HEALTH NHS FOUNDATION TRUST</t>
  </si>
  <si>
    <t>SALISBURY NHS FOUNDATION TRUST</t>
  </si>
  <si>
    <t>NORTHAMPTONSHIRE HEALTHCARE NHS FOUNDATION TRUST</t>
  </si>
  <si>
    <t>GREAT ORMOND STREET HOSPITAL FOR CHILDREN NHS FOUNDATION TRUST</t>
  </si>
  <si>
    <t>DONCASTER AND BASSETLAW TEACHING HOSPITALS NHS FOUNDATION TRUST</t>
  </si>
  <si>
    <t>MOORFIELDS EYE HOSPITAL NHS FOUNDATION TRUST</t>
  </si>
  <si>
    <t>LINCOLNSHIRE PARTNERSHIP NHS FOUNDATION TRUST</t>
  </si>
  <si>
    <t>MEDWAY NHS FOUNDATION TRUST</t>
  </si>
  <si>
    <t>QUEEN VICTORIA HOSPITAL NHS FOUNDATION TRUST</t>
  </si>
  <si>
    <t>OXLEAS NHS FOUNDATION TRUST</t>
  </si>
  <si>
    <t>THE ROYAL MARSDEN NHS FOUNDATION TRUST</t>
  </si>
  <si>
    <t>BIRMINGHAM WOMEN'S AND CHILDREN'S NHS FOUNDATION TRUST</t>
  </si>
  <si>
    <t>CHELSEA AND WESTMINSTER HOSPITAL NHS FOUNDATION TRUST</t>
  </si>
  <si>
    <t>THE PRINCESS ALEXANDRA HOSPITAL NHS TRUST</t>
  </si>
  <si>
    <t>HOMERTON UNIVERSITY HOSPITAL NHS FOUNDATION TRUST</t>
  </si>
  <si>
    <t>SOUTH WEST LONDON AND ST GEORGE'S MENTAL HEALTH NHS TRUST</t>
  </si>
  <si>
    <t>GATESHEAD HEALTH NHS FOUNDATION TRUST</t>
  </si>
  <si>
    <t>LEEDS TEACHING HOSPITALS NHS TRUST</t>
  </si>
  <si>
    <t>MIDLANDS PARTNERSHIP NHS FOUNDATION TRUST</t>
  </si>
  <si>
    <t>WRIGHTINGTON, WIGAN AND LEIGH NHS FOUNDATION TRUST</t>
  </si>
  <si>
    <t>ROYAL ORTHOPAEDIC HOSPITAL NHS FOUNDATION TRUST</t>
  </si>
  <si>
    <t>UNIVERSITY HOSPITALS BIRMINGHAM NHS FOUNDATION TRUST</t>
  </si>
  <si>
    <t>BARNET, ENFIELD AND HARINGEY MENTAL HEALTH NHS TRUST</t>
  </si>
  <si>
    <t>LONDON AMBULANCE SERVICE NHS TRUST</t>
  </si>
  <si>
    <t>UNIVERSITY COLLEGE LONDON NHS FOUNDATION TRUST</t>
  </si>
  <si>
    <t>CAMBRIDGESHIRE AND PETERBOROUGH NHS FOUNDATION TRUST</t>
  </si>
  <si>
    <t>PENNINE CARE NHS FOUNDATION TRUST</t>
  </si>
  <si>
    <t>LEICESTERSHIRE PARTNERSHIP NHS TRUST</t>
  </si>
  <si>
    <t>THE NEWCASTLE UPON TYNE HOSPITALS NHS FOUNDATION TRUST</t>
  </si>
  <si>
    <t>GLOUCESTERSHIRE HOSPITALS NHS FOUNDATION TRUST</t>
  </si>
  <si>
    <t>NORTHUMBRIA HEALTHCARE NHS FOUNDATION TRUST</t>
  </si>
  <si>
    <t>UNIVERSITY HOSPITALS OF DERBY AND BURTON NHS FOUNDATION TRUST</t>
  </si>
  <si>
    <t>OXFORD UNIVERSITY HOSPITALS NHS FOUNDATION TRUST</t>
  </si>
  <si>
    <t>ASHFORD AND ST. PETER'S HOSPITALS NHS FOUNDATION TRUST</t>
  </si>
  <si>
    <t>SURREY AND SUSSEX HEALTHCARE NHS TRUST</t>
  </si>
  <si>
    <t>GLOUCESTERSHIRE HEALTH AND CARE NHS FOUNDATION TRUST</t>
  </si>
  <si>
    <t>SOUTH TEES HOSPITALS NHS FOUNDATION TRUST</t>
  </si>
  <si>
    <t>UNIVERSITY HOSPITALS OF MORECAMBE BAY NHS FOUNDATION TRUST</t>
  </si>
  <si>
    <t>CENTRAL AND NORTH WEST LONDON NHS FOUNDATION TRUST</t>
  </si>
  <si>
    <t>SOUTH LONDON AND MAUDSLEY NHS FOUNDATION TRUST</t>
  </si>
  <si>
    <t>HUMBER TEACHING NHS FOUNDATION TRUST</t>
  </si>
  <si>
    <t>NORTH BRISTOL NHS TRUST</t>
  </si>
  <si>
    <t>AVON AND WILTSHIRE MENTAL HEALTH PARTNERSHIP NHS TRUST</t>
  </si>
  <si>
    <t>EPSOM AND ST HELIER UNIVERSITY HOSPITALS NHS TRUST</t>
  </si>
  <si>
    <t>EAST KENT HOSPITALS UNIVERSITY NHS FOUNDATION TRUST</t>
  </si>
  <si>
    <t>NORTH TEES AND HARTLEPOOL NHS FOUNDATION TRUST</t>
  </si>
  <si>
    <t>SOUTHPORT AND ORMSKIRK HOSPITAL NHS TRUST</t>
  </si>
  <si>
    <t>SOUTHERN HEALTH NHS FOUNDATION TRUST</t>
  </si>
  <si>
    <t>MERSEY CARE NHS FOUNDATION TRUST</t>
  </si>
  <si>
    <t>LANCASHIRE &amp; SOUTH CUMBRIA NHS FOUNDATION TRUST</t>
  </si>
  <si>
    <t>HULL UNIVERSITY TEACHING HOSPITALS NHS TRUST</t>
  </si>
  <si>
    <t>UNITED LINCOLNSHIRE HOSPITALS NHS TRUST</t>
  </si>
  <si>
    <t>UNIVERSITY HOSPITALS OF LEICESTER NHS TRUST</t>
  </si>
  <si>
    <t>MAIDSTONE AND TUNBRIDGE WELLS NHS TRUST</t>
  </si>
  <si>
    <t>WEST HERTFORDSHIRE HOSPITALS NHS TRUST</t>
  </si>
  <si>
    <t>EAST AND NORTH HERTFORDSHIRE NHS TRUST</t>
  </si>
  <si>
    <t>STOCKPORT NHS FOUNDATION TRUST</t>
  </si>
  <si>
    <t>EAST LONDON NHS FOUNDATION TRUST</t>
  </si>
  <si>
    <t>WORCESTERSHIRE ACUTE HOSPITALS NHS TRUST</t>
  </si>
  <si>
    <t>HERTFORDSHIRE PARTNERSHIP NHS FOUNDATION TRUST</t>
  </si>
  <si>
    <t>DEVON PARTNERSHIP NHS TRUST</t>
  </si>
  <si>
    <t>WARRINGTON AND HALTON TEACHING HOSPITALS NHS FOUNDATION TRUST</t>
  </si>
  <si>
    <t>BERKSHIRE HEALTHCARE NHS FOUNDATION TRUST</t>
  </si>
  <si>
    <t>CALDERDALE AND HUDDERSFIELD NHS FOUNDATION TRUST</t>
  </si>
  <si>
    <t>NOTTINGHAM UNIVERSITY HOSPITALS NHS TRUST</t>
  </si>
  <si>
    <t>SUSSEX PARTNERSHIP NHS FOUNDATION TRUST</t>
  </si>
  <si>
    <t>TEES, ESK AND WEAR VALLEYS NHS FOUNDATION TRUST</t>
  </si>
  <si>
    <t>CUMBRIA, NORTHUMBERLAND, TYNE AND WEAR NHS FOUNDATION TRUST</t>
  </si>
  <si>
    <t>NORTH EAST AMBULANCE SERVICE NHS FOUNDATION TRUST</t>
  </si>
  <si>
    <t>NORTH WEST AMBULANCE SERVICE NHS TRUST</t>
  </si>
  <si>
    <t>YORKSHIRE AMBULANCE SERVICE NHS TRUST</t>
  </si>
  <si>
    <t>EAST MIDLANDS AMBULANCE SERVICE NHS TRUST</t>
  </si>
  <si>
    <t>CHESHIRE AND WIRRAL PARTNERSHIP NHS FOUNDATION TRUST</t>
  </si>
  <si>
    <t>EAST SUSSEX HEALTHCARE NHS TRUST</t>
  </si>
  <si>
    <t>ROTHERHAM DONCASTER AND SOUTH HUMBER NHS FOUNDATION TRUST</t>
  </si>
  <si>
    <t>MID YORKSHIRE HOSPITALS NHS TRUST</t>
  </si>
  <si>
    <t>SOUTH WEST YORKSHIRE PARTNERSHIP NHS FOUNDATION TRUST</t>
  </si>
  <si>
    <t>SANDWELL AND WEST BIRMINGHAM HOSPITALS NHS TRUST</t>
  </si>
  <si>
    <t>BLACKPOOL TEACHING HOSPITALS NHS FOUNDATION TRUST</t>
  </si>
  <si>
    <t>DERBYSHIRE HEALTHCARE NHS FOUNDATION TRUST</t>
  </si>
  <si>
    <t>LANCASHIRE TEACHING HOSPITALS NHS FOUNDATION TRUST</t>
  </si>
  <si>
    <t>COUNTY DURHAM AND DARLINGTON NHS FOUNDATION TRUST</t>
  </si>
  <si>
    <t>BUCKINGHAMSHIRE HEALTHCARE NHS TRUST</t>
  </si>
  <si>
    <t>EAST LANCASHIRE HOSPITALS NHS TRUST</t>
  </si>
  <si>
    <t>BIRMINGHAM AND SOLIHULL MENTAL HEALTH NHS FOUNDATION TRUST</t>
  </si>
  <si>
    <t>GREATER MANCHESTER MENTAL HEALTH NHS FOUNDATION TRUST</t>
  </si>
  <si>
    <t>SHREWSBURY AND TELFORD HOSPITAL NHS TRUST</t>
  </si>
  <si>
    <t>SURREY AND BORDERS PARTNERSHIP NHS FOUNDATION TRUST</t>
  </si>
  <si>
    <t>KENT AND MEDWAY NHS AND SOCIAL CARE PARTNERSHIP TRUST</t>
  </si>
  <si>
    <t>BRIDGEWATER COMMUNITY HEALTHCARE NHS TRUST</t>
  </si>
  <si>
    <t>NORFOLK COMMUNITY HEALTH AND CARE NHS TRUST</t>
  </si>
  <si>
    <t>HERTFORDSHIRE COMMUNITY NHS TRUST</t>
  </si>
  <si>
    <t>LINCOLNSHIRE COMMUNITY HEALTH SERVICES NHS TRUST</t>
  </si>
  <si>
    <t>LEEDS COMMUNITY HEALTHCARE NHS TRUST</t>
  </si>
  <si>
    <t>WIRRAL COMMUNITY HEALTH AND CARE NHS FOUNDATION TRUST</t>
  </si>
  <si>
    <t>DERBYSHIRE COMMUNITY HEALTH SERVICES NHS TRUST</t>
  </si>
  <si>
    <t>HOUNSLOW AND RICHMOND COMMUNITY HEALTHCARE NHS TRUST</t>
  </si>
  <si>
    <t>WEST MIDLANDS AMBULANCE SERVICE NHS FOUNDATION TRUST</t>
  </si>
  <si>
    <t>EAST OF ENGLAND AMBULANCE SERVICE NHS TRUST</t>
  </si>
  <si>
    <t>SOUTH EAST COAST AMBULANCE SERVICE NHS FOUNDATION TRUST</t>
  </si>
  <si>
    <t>SOUTH CENTRAL AMBULANCE SERVICE NHS FOUNDATION TRUST</t>
  </si>
  <si>
    <t>SOUTH WESTERN AMBULANCE SERVICE NHS FOUNDATION TRUST</t>
  </si>
  <si>
    <t>COVENTRY AND WARWICKSHIRE PARTNERSHIP NHS TRUST</t>
  </si>
  <si>
    <t>IMPERIAL COLLEGE HEALTHCARE NHS TRUST</t>
  </si>
  <si>
    <t>UNIVERSITY HOSPITALS SUSSEX NHS FOUNDATION TRUST</t>
  </si>
  <si>
    <t>CAMBRIDGESHIRE COMMUNITY SERVICES NHS TRUST</t>
  </si>
  <si>
    <t>BIRMINGHAM COMMUNITY HEALTHCARE NHS FOUNDATION TRUST</t>
  </si>
  <si>
    <t>CENTRAL LONDON COMMUNITY HEALTHCARE NHS TRUST</t>
  </si>
  <si>
    <t>KENT COMMUNITY HEALTH NHS FOUNDATION TRUST</t>
  </si>
  <si>
    <t>BRADFORD DISTRICT CARE NHS FOUNDATION TRUST</t>
  </si>
  <si>
    <t>CAMDEN AND ISLINGTON NHS FOUNDATION TRUST</t>
  </si>
  <si>
    <t>SHEFFIELD HEALTH AND SOCIAL CARE NHS FOUNDATION TRUST</t>
  </si>
  <si>
    <t>BLACK COUNTRY HEALTHCARE NHS FOUNDATION TRUST</t>
  </si>
  <si>
    <t>Region</t>
  </si>
  <si>
    <t>Organisation Name</t>
  </si>
  <si>
    <t>NHS England » Estates technical guidance</t>
  </si>
  <si>
    <t>For the full Estates Technical Guidance see the following link:</t>
  </si>
  <si>
    <t>Trust Sustainability Lead</t>
  </si>
  <si>
    <t>Contractor Sustainability Lead</t>
  </si>
  <si>
    <t>HBN Page Number</t>
  </si>
  <si>
    <t>HBN Paragraph Number</t>
  </si>
  <si>
    <t>HBN Figure Number</t>
  </si>
  <si>
    <t>HBN Table Number</t>
  </si>
  <si>
    <t>Whole Number</t>
  </si>
  <si>
    <t>Decimal Number</t>
  </si>
  <si>
    <t>HTM Page Number</t>
  </si>
  <si>
    <t>HTM Parapgrah Number</t>
  </si>
  <si>
    <t>HTM Figure Number</t>
  </si>
  <si>
    <t>HTM Table Number</t>
  </si>
  <si>
    <t>HBN Clause Wording</t>
  </si>
  <si>
    <t>Fields</t>
  </si>
  <si>
    <t>Description</t>
  </si>
  <si>
    <t>Field Type</t>
  </si>
  <si>
    <t>Please select the Business Case stage of either OBC, FBC or POE</t>
  </si>
  <si>
    <t>Selection of 212 organisations (list from ERIC 2021-22)</t>
  </si>
  <si>
    <t>Number</t>
  </si>
  <si>
    <t xml:space="preserve"> </t>
  </si>
  <si>
    <t>The name of the project</t>
  </si>
  <si>
    <t>Role of the individual that has completed this form</t>
  </si>
  <si>
    <t>Email of the individual that has completed this form</t>
  </si>
  <si>
    <t>Contact number of the individual that has completed this form</t>
  </si>
  <si>
    <t>Contact address of the individual that has completed this form</t>
  </si>
  <si>
    <t>Full name of individual that has completed this form</t>
  </si>
  <si>
    <t>Derogation Risk Raised by (Full Name)</t>
  </si>
  <si>
    <t>+/- NIA/m²</t>
  </si>
  <si>
    <t>% '+/- NIA/m²</t>
  </si>
  <si>
    <t>HBN NIA/m²</t>
  </si>
  <si>
    <t>Row number entry (pre-populated)</t>
  </si>
  <si>
    <t>Date the derogation had been raised</t>
  </si>
  <si>
    <t>This document is to record areas where the design is proceeding on the basis of a deviation from the NHS Net Zero Building Standard, ICS or Trust green plans. It will be maintained by a member(s)  of the Project Team nominated by the projects SRO and named above and must be reviewed at each business case stage, during construction and at Post Occupancy Evaluation. Reference should be made the national Green Plan Guidance and include reference to Estates and Facilities - NHS Net Zero Building Standard.</t>
  </si>
  <si>
    <t>NHS Net Zero Building Standard, ICB &amp; Trust Green Plans</t>
  </si>
  <si>
    <t>Select from the drop down the HBN you are derogating from, being careful to select the correct year where recent updates have been issued but may not apply to your scheme under your contract terms.</t>
  </si>
  <si>
    <t>Enter the page number of the clause your derogation relates to.  For non-HTML guidance documents (i.e. PDF) this field is mandatory to enable analysis of common derogations.
If a range of pages, please enter the first page only and record the range in the free text field “HBN Clause wording” below.
If the page is not a number (e.g. preface pages which use roman numerals), please enter 0 (zero) and include the page number in the free text “HBN Clause wording” field.</t>
  </si>
  <si>
    <t>Enter the paragraph number of the clause your derogation relates to, where available.  If not applicable, please leave blank.</t>
  </si>
  <si>
    <t>Enter the figure number of the clause your derogation relates to, where available. If not applicable, please leave blank.</t>
  </si>
  <si>
    <t>Enter the table number of the clause your derogation relates to, where available. If not applicable, please leave blank.</t>
  </si>
  <si>
    <t>Extract from the HBN the wording relevant to your derogation.  If the derogation relates to multiple pages, include the page range here.  If the derogation is against multiple paragraphs within the document, please record each on a separate row to enable analysis of common derogations.</t>
  </si>
  <si>
    <t>Consistent naming with other schedules provided in the business case and appendices</t>
  </si>
  <si>
    <t>Consistent naming with other schedules provided in the business case and appendices, including revision number</t>
  </si>
  <si>
    <t>As shown on drawing, DD/MM/YYYY format</t>
  </si>
  <si>
    <t>Scheduled area included within the relevant HBN</t>
  </si>
  <si>
    <t>Actual scheduled area</t>
  </si>
  <si>
    <t>Calculated field</t>
  </si>
  <si>
    <t>Description of derogation issue</t>
  </si>
  <si>
    <t>Select from drop down the appropriate functionality check</t>
  </si>
  <si>
    <t>Please enter the correct title of the standard with the publication date in brackets (YYYY)</t>
  </si>
  <si>
    <t>Extract from the Standard the wording relevant to your derogation, with reference (e.g. paragraph number) where available or page number if clause not numbered.</t>
  </si>
  <si>
    <t>Lead Organisation Code</t>
  </si>
  <si>
    <t>Net Zero Carbon (NZC) Co-ordinator</t>
  </si>
  <si>
    <t>Organisation Code</t>
  </si>
  <si>
    <t>RCF</t>
  </si>
  <si>
    <t>RBS</t>
  </si>
  <si>
    <t>RTK</t>
  </si>
  <si>
    <t>RVN</t>
  </si>
  <si>
    <t>RF4</t>
  </si>
  <si>
    <t>RRP</t>
  </si>
  <si>
    <t>RFF</t>
  </si>
  <si>
    <t>R1H</t>
  </si>
  <si>
    <t>RC9</t>
  </si>
  <si>
    <t>RWX</t>
  </si>
  <si>
    <t>RXT</t>
  </si>
  <si>
    <t>RYW</t>
  </si>
  <si>
    <t>RQ3</t>
  </si>
  <si>
    <t>TAJ</t>
  </si>
  <si>
    <t>RXL</t>
  </si>
  <si>
    <t>RMC</t>
  </si>
  <si>
    <t>TAD</t>
  </si>
  <si>
    <t>RAE</t>
  </si>
  <si>
    <t>RY2</t>
  </si>
  <si>
    <t>RXQ</t>
  </si>
  <si>
    <t>RWY</t>
  </si>
  <si>
    <t>RGT</t>
  </si>
  <si>
    <t>RT1</t>
  </si>
  <si>
    <t>RYV</t>
  </si>
  <si>
    <t>TAF</t>
  </si>
  <si>
    <t>RV3</t>
  </si>
  <si>
    <t>RYX</t>
  </si>
  <si>
    <t>RQM</t>
  </si>
  <si>
    <t>RXA</t>
  </si>
  <si>
    <t>RFS</t>
  </si>
  <si>
    <t>REN</t>
  </si>
  <si>
    <t>RJ8</t>
  </si>
  <si>
    <t>RJR</t>
  </si>
  <si>
    <t>RXP</t>
  </si>
  <si>
    <t>RYG</t>
  </si>
  <si>
    <t>RJ6</t>
  </si>
  <si>
    <t>RX4</t>
  </si>
  <si>
    <t>RN7</t>
  </si>
  <si>
    <t>RY8</t>
  </si>
  <si>
    <t>RXM</t>
  </si>
  <si>
    <t>RWV</t>
  </si>
  <si>
    <t>RP5</t>
  </si>
  <si>
    <t>RBD</t>
  </si>
  <si>
    <t>RDY</t>
  </si>
  <si>
    <t>RWH</t>
  </si>
  <si>
    <t>RJN</t>
  </si>
  <si>
    <t>RVV</t>
  </si>
  <si>
    <t>RXR</t>
  </si>
  <si>
    <t>RWK</t>
  </si>
  <si>
    <t>RX9</t>
  </si>
  <si>
    <t>RYC</t>
  </si>
  <si>
    <t>RDE</t>
  </si>
  <si>
    <t>RXC</t>
  </si>
  <si>
    <t>RVR</t>
  </si>
  <si>
    <t>R1L</t>
  </si>
  <si>
    <t>RDU</t>
  </si>
  <si>
    <t>RR7</t>
  </si>
  <si>
    <t>RLT</t>
  </si>
  <si>
    <t>RTQ</t>
  </si>
  <si>
    <t>RTE</t>
  </si>
  <si>
    <t>RP4</t>
  </si>
  <si>
    <t>RN3</t>
  </si>
  <si>
    <t>RXV</t>
  </si>
  <si>
    <t>RJ1</t>
  </si>
  <si>
    <t>RN5</t>
  </si>
  <si>
    <t>RCD</t>
  </si>
  <si>
    <t>R1A</t>
  </si>
  <si>
    <t>RY4</t>
  </si>
  <si>
    <t>RWR</t>
  </si>
  <si>
    <t>RQX</t>
  </si>
  <si>
    <t>RY9</t>
  </si>
  <si>
    <t>RWA</t>
  </si>
  <si>
    <t>RV9</t>
  </si>
  <si>
    <t>RYJ</t>
  </si>
  <si>
    <t>R1F</t>
  </si>
  <si>
    <t>RGP</t>
  </si>
  <si>
    <t>RXY</t>
  </si>
  <si>
    <t>RYY</t>
  </si>
  <si>
    <t>RNQ</t>
  </si>
  <si>
    <t>RJZ</t>
  </si>
  <si>
    <t>RAX</t>
  </si>
  <si>
    <t>RW5</t>
  </si>
  <si>
    <t>RXN</t>
  </si>
  <si>
    <t>RGD</t>
  </si>
  <si>
    <t>RY6</t>
  </si>
  <si>
    <t>RR8</t>
  </si>
  <si>
    <t>RT5</t>
  </si>
  <si>
    <t>RY5</t>
  </si>
  <si>
    <t>RP7</t>
  </si>
  <si>
    <t>RBQ</t>
  </si>
  <si>
    <t>REM</t>
  </si>
  <si>
    <t>REP</t>
  </si>
  <si>
    <t>RRU</t>
  </si>
  <si>
    <t>R1K</t>
  </si>
  <si>
    <t>RWF</t>
  </si>
  <si>
    <t>R0A</t>
  </si>
  <si>
    <t>RPA</t>
  </si>
  <si>
    <t>RW4</t>
  </si>
  <si>
    <t>RAJ</t>
  </si>
  <si>
    <t>RXF</t>
  </si>
  <si>
    <t>RRE</t>
  </si>
  <si>
    <t>RD8</t>
  </si>
  <si>
    <t>RP6</t>
  </si>
  <si>
    <t>RM1</t>
  </si>
  <si>
    <t>RMY</t>
  </si>
  <si>
    <t>RY3</t>
  </si>
  <si>
    <t>RVJ</t>
  </si>
  <si>
    <t>RNN</t>
  </si>
  <si>
    <t>RX6</t>
  </si>
  <si>
    <t>RAT</t>
  </si>
  <si>
    <t>RAP</t>
  </si>
  <si>
    <t>RLY</t>
  </si>
  <si>
    <t>RVW</t>
  </si>
  <si>
    <t>RX7</t>
  </si>
  <si>
    <t>RGN</t>
  </si>
  <si>
    <t>RNS</t>
  </si>
  <si>
    <t>RP1</t>
  </si>
  <si>
    <t>RM3</t>
  </si>
  <si>
    <t>RBZ</t>
  </si>
  <si>
    <t>RJL</t>
  </si>
  <si>
    <t>RTF</t>
  </si>
  <si>
    <t>RX1</t>
  </si>
  <si>
    <t>RHA</t>
  </si>
  <si>
    <t>RNU</t>
  </si>
  <si>
    <t>RTH</t>
  </si>
  <si>
    <t>RPG</t>
  </si>
  <si>
    <t>RT2</t>
  </si>
  <si>
    <t>RHU</t>
  </si>
  <si>
    <t>RPC</t>
  </si>
  <si>
    <t>RL1</t>
  </si>
  <si>
    <t>RXE</t>
  </si>
  <si>
    <t>RHW</t>
  </si>
  <si>
    <t>REF</t>
  </si>
  <si>
    <t>RH8</t>
  </si>
  <si>
    <t>RAL</t>
  </si>
  <si>
    <t>RAN</t>
  </si>
  <si>
    <t>RRJ</t>
  </si>
  <si>
    <t>RGM</t>
  </si>
  <si>
    <t>RA2</t>
  </si>
  <si>
    <t>RD1</t>
  </si>
  <si>
    <t>RNZ</t>
  </si>
  <si>
    <t>RXK</t>
  </si>
  <si>
    <t>RCU</t>
  </si>
  <si>
    <t>TAH</t>
  </si>
  <si>
    <t>RHQ</t>
  </si>
  <si>
    <t>RK5</t>
  </si>
  <si>
    <t>RXW</t>
  </si>
  <si>
    <t>R1D</t>
  </si>
  <si>
    <t>R1C</t>
  </si>
  <si>
    <t>RH5</t>
  </si>
  <si>
    <t>RYE</t>
  </si>
  <si>
    <t>RYD</t>
  </si>
  <si>
    <t>RV5</t>
  </si>
  <si>
    <t>RTR</t>
  </si>
  <si>
    <t>R0B</t>
  </si>
  <si>
    <t>RJC</t>
  </si>
  <si>
    <t>RQY</t>
  </si>
  <si>
    <t>RXG</t>
  </si>
  <si>
    <t>RYF</t>
  </si>
  <si>
    <t>RW1</t>
  </si>
  <si>
    <t>RVY</t>
  </si>
  <si>
    <t>RJ7</t>
  </si>
  <si>
    <t>RBN</t>
  </si>
  <si>
    <t>RWJ</t>
  </si>
  <si>
    <t>RXX</t>
  </si>
  <si>
    <t>RTP</t>
  </si>
  <si>
    <t>RDR</t>
  </si>
  <si>
    <t>RX2</t>
  </si>
  <si>
    <t>RMP</t>
  </si>
  <si>
    <t>RNK</t>
  </si>
  <si>
    <t>RX3</t>
  </si>
  <si>
    <t>RBV</t>
  </si>
  <si>
    <t>RNA</t>
  </si>
  <si>
    <t>RAS</t>
  </si>
  <si>
    <t>RJ2</t>
  </si>
  <si>
    <t>RBT</t>
  </si>
  <si>
    <t>RTD</t>
  </si>
  <si>
    <t>RQW</t>
  </si>
  <si>
    <t>RCX</t>
  </si>
  <si>
    <t>RFR</t>
  </si>
  <si>
    <t>RPY</t>
  </si>
  <si>
    <t>RL4</t>
  </si>
  <si>
    <t>RA9</t>
  </si>
  <si>
    <t>RWD</t>
  </si>
  <si>
    <t>RRV</t>
  </si>
  <si>
    <t>RJE</t>
  </si>
  <si>
    <t>RHM</t>
  </si>
  <si>
    <t>RRK</t>
  </si>
  <si>
    <t>RA7</t>
  </si>
  <si>
    <t>RKB</t>
  </si>
  <si>
    <t>R0D</t>
  </si>
  <si>
    <t>RTG</t>
  </si>
  <si>
    <t>RWE</t>
  </si>
  <si>
    <t>RTX</t>
  </si>
  <si>
    <t>RK9</t>
  </si>
  <si>
    <t>RYR</t>
  </si>
  <si>
    <t>RBK</t>
  </si>
  <si>
    <t>RET</t>
  </si>
  <si>
    <t>RWW</t>
  </si>
  <si>
    <t>RWG</t>
  </si>
  <si>
    <t>RKL</t>
  </si>
  <si>
    <t>RYA</t>
  </si>
  <si>
    <t>RGR</t>
  </si>
  <si>
    <t>RKE</t>
  </si>
  <si>
    <t>RY7</t>
  </si>
  <si>
    <t>RBL</t>
  </si>
  <si>
    <t>RWP</t>
  </si>
  <si>
    <t>RRF</t>
  </si>
  <si>
    <t>RLQ</t>
  </si>
  <si>
    <t>RA4</t>
  </si>
  <si>
    <t>RCB</t>
  </si>
  <si>
    <t>RX8</t>
  </si>
  <si>
    <t>Region Name</t>
  </si>
  <si>
    <t>Region Code</t>
  </si>
  <si>
    <t>Y63</t>
  </si>
  <si>
    <t>Y62</t>
  </si>
  <si>
    <t>Y59</t>
  </si>
  <si>
    <t>Y58</t>
  </si>
  <si>
    <t>Y56</t>
  </si>
  <si>
    <t>Y61</t>
  </si>
  <si>
    <t>Y60</t>
  </si>
  <si>
    <t>Site Name</t>
  </si>
  <si>
    <r>
      <t>Business Case Stage</t>
    </r>
    <r>
      <rPr>
        <i/>
        <sz val="10"/>
        <color theme="0"/>
        <rFont val="Calibri"/>
        <family val="2"/>
        <scheme val="minor"/>
      </rPr>
      <t xml:space="preserve">                    (dropdown)</t>
    </r>
  </si>
  <si>
    <r>
      <t xml:space="preserve">Lead Organisation                   </t>
    </r>
    <r>
      <rPr>
        <i/>
        <sz val="10"/>
        <color theme="0"/>
        <rFont val="Calibri"/>
        <family val="2"/>
        <scheme val="minor"/>
      </rPr>
      <t>(dropdown)</t>
    </r>
  </si>
  <si>
    <t>Net Zero Carbon (NZS) Co-ordinator</t>
  </si>
  <si>
    <t>Site Nam</t>
  </si>
  <si>
    <t>Site name that the project refers to</t>
  </si>
  <si>
    <t xml:space="preserve">The starting point for all NHS healthcare projects at project initiation (PID) and/or strategic outline case (SOC) stage is one of full compliance. 
Any deviation away from this without robust rationale will jeopardise the success of the business case process.  
There are however exceptional occasions when NHS organisations may need to deviate from NHS Estates technical standards and guidance, 
in which case organisations must use this schedule and follow the approach to derogations set out in this associated guide. 
This is a best practice approach to derogations and provides the tools that must be used for all development projects that require derogations
</t>
  </si>
  <si>
    <t>Completion of the completion page [cells B5 to I10] will auto populate across to all preceding tabs</t>
  </si>
  <si>
    <t>This is an auto calculated field based on the Lead Organisation selection resulting in the lead organisation code</t>
  </si>
  <si>
    <t>Auto calculated</t>
  </si>
  <si>
    <t>This is an auto calculated field based on the Lead Organisation selection resulting in the region</t>
  </si>
  <si>
    <t>HTM Paragraph Number</t>
  </si>
  <si>
    <r>
      <t>Region</t>
    </r>
    <r>
      <rPr>
        <i/>
        <sz val="10"/>
        <color theme="0"/>
        <rFont val="Calibri"/>
        <family val="2"/>
        <scheme val="minor"/>
      </rPr>
      <t xml:space="preserve">                                                    (auto populated)</t>
    </r>
  </si>
  <si>
    <r>
      <t xml:space="preserve">Lead Organisation Code             </t>
    </r>
    <r>
      <rPr>
        <i/>
        <sz val="10"/>
        <color theme="0"/>
        <rFont val="Calibri"/>
        <family val="2"/>
        <scheme val="minor"/>
      </rPr>
      <t>(auto populated)</t>
    </r>
  </si>
  <si>
    <t>COMPLETING THIS DOCUMENT</t>
  </si>
  <si>
    <t xml:space="preserve">Cells shaded in light blue will require completion. Once an entry is made into these cells the cell will then have a blank background. </t>
  </si>
  <si>
    <t>A number of cells have been protected throughout this document to prevent any change.</t>
  </si>
  <si>
    <t>Where proposed accommodation of the same function e.g. Consulting &amp; Examination (C/E) rooms are being considered with the same level of derogation these must be consolidated on one line, as applicable, in the specific guidance logs (SoA HBN Derogations / HBN Derogation (other than m²)) for reviewing purposes. e.g. HBN11-01 Consulting/Examination Room standard size =16m²/NIA. If, for example, x20 C/E rooms were being provided at other sizes these would  be logged line by line as follows; 
       5 x C/E rooms @ 16m² (would not be logged in HBNm² - BLUE TAB as this size is HBN compliant)
       5 x C/E rooms @ 14m² (would be logged in HBNm² - BLUE TAB as this is not HBN compliant)
       6 x C/E rooms @ 12.5m² (would be logged in HBNm² - BLUE TAB as this is not HBN compliant)
       4 x C/E room   @ 11m² (would be logged in HBNm² - BLUE TAB as this is not HBN compliant)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</si>
</sst>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48" x14ac:knownFonts="1">
    <font>
      <sz val="11"/>
      <color theme="1"/>
      <name val="Calibri"/>
      <family val="2"/>
      <scheme val="minor"/>
    </font>
    <font>
      <sz val="13"/>
      <name val="Calibri"/>
      <family val="2"/>
      <scheme val="minor"/>
    </font>
    <font>
      <b/>
      <sz val="13"/>
      <color theme="0"/>
      <name val="Calibri"/>
      <family val="2"/>
      <scheme val="minor"/>
    </font>
    <font>
      <b/>
      <sz val="13"/>
      <color rgb="FF0070C0"/>
      <name val="Calibri"/>
      <family val="2"/>
      <scheme val="minor"/>
    </font>
    <font>
      <sz val="13"/>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name val="Calibri"/>
      <family val="2"/>
    </font>
    <font>
      <sz val="8"/>
      <name val="Calibri"/>
      <family val="2"/>
      <scheme val="minor"/>
    </font>
    <font>
      <sz val="11"/>
      <color theme="1"/>
      <name val="Calibri"/>
      <family val="2"/>
    </font>
    <font>
      <b/>
      <sz val="26"/>
      <color theme="4"/>
      <name val="Calibri"/>
      <family val="2"/>
      <scheme val="minor"/>
    </font>
    <font>
      <sz val="11"/>
      <color theme="4"/>
      <name val="Calibri"/>
      <family val="2"/>
      <scheme val="minor"/>
    </font>
    <font>
      <b/>
      <sz val="12"/>
      <color theme="4"/>
      <name val="Calibri"/>
      <family val="2"/>
      <scheme val="minor"/>
    </font>
    <font>
      <i/>
      <sz val="10"/>
      <color theme="4"/>
      <name val="Calibri"/>
      <family val="2"/>
      <scheme val="minor"/>
    </font>
    <font>
      <u/>
      <sz val="11"/>
      <color theme="10"/>
      <name val="Calibri"/>
      <family val="2"/>
      <scheme val="minor"/>
    </font>
    <font>
      <i/>
      <u/>
      <sz val="11"/>
      <color theme="10"/>
      <name val="Calibri"/>
      <family val="2"/>
      <scheme val="minor"/>
    </font>
    <font>
      <b/>
      <sz val="11"/>
      <color theme="0"/>
      <name val="Calibri"/>
      <family val="2"/>
      <scheme val="minor"/>
    </font>
    <font>
      <sz val="16"/>
      <color theme="1"/>
      <name val="Calibri"/>
      <family val="2"/>
      <scheme val="minor"/>
    </font>
    <font>
      <sz val="26"/>
      <color theme="4"/>
      <name val="Calibri"/>
      <family val="2"/>
      <scheme val="minor"/>
    </font>
    <font>
      <sz val="11"/>
      <color theme="1"/>
      <name val="Arial"/>
      <family val="2"/>
    </font>
    <font>
      <u/>
      <sz val="11"/>
      <color theme="10"/>
      <name val="Calibri"/>
      <family val="2"/>
    </font>
    <font>
      <sz val="10"/>
      <name val="Arial"/>
      <family val="2"/>
    </font>
    <font>
      <u/>
      <sz val="10"/>
      <color indexed="30"/>
      <name val="Arial"/>
      <family val="2"/>
    </font>
    <font>
      <u/>
      <sz val="10"/>
      <color theme="10"/>
      <name val="Arial"/>
      <family val="2"/>
    </font>
    <font>
      <u/>
      <sz val="12"/>
      <color rgb="FF004488"/>
      <name val="Arial"/>
      <family val="2"/>
    </font>
    <font>
      <sz val="12"/>
      <color indexed="8"/>
      <name val="Arial"/>
      <family val="2"/>
    </font>
    <font>
      <b/>
      <sz val="11"/>
      <color theme="1"/>
      <name val="Arial"/>
      <family val="2"/>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sz val="11"/>
      <color theme="0"/>
      <name val="Arial"/>
      <family val="2"/>
    </font>
    <font>
      <i/>
      <sz val="11"/>
      <color theme="1"/>
      <name val="Calibri"/>
      <family val="2"/>
      <scheme val="minor"/>
    </font>
    <font>
      <sz val="11"/>
      <color rgb="FF000000"/>
      <name val="Calibri"/>
      <family val="2"/>
      <scheme val="minor"/>
    </font>
    <font>
      <sz val="13"/>
      <color theme="0"/>
      <name val="Calibri"/>
      <family val="2"/>
      <scheme val="minor"/>
    </font>
    <font>
      <i/>
      <sz val="10"/>
      <color theme="0"/>
      <name val="Calibri"/>
      <family val="2"/>
      <scheme val="minor"/>
    </font>
  </fonts>
  <fills count="43">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FF"/>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2"/>
        <bgColor indexed="64"/>
      </patternFill>
    </fill>
    <fill>
      <patternFill patternType="solid">
        <fgColor rgb="FFE7E6E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
      <patternFill patternType="solid">
        <fgColor theme="4"/>
        <bgColor theme="4"/>
      </patternFill>
    </fill>
    <fill>
      <patternFill patternType="solid">
        <fgColor rgb="FF005EB8"/>
        <bgColor indexed="64"/>
      </patternFill>
    </fill>
  </fills>
  <borders count="64">
    <border>
      <left/>
      <right/>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theme="1"/>
      </top>
      <bottom/>
      <diagonal/>
    </border>
    <border>
      <left style="thin">
        <color indexed="64"/>
      </left>
      <right style="thin">
        <color indexed="64"/>
      </right>
      <top style="medium">
        <color theme="1"/>
      </top>
      <bottom style="medium">
        <color theme="1"/>
      </bottom>
      <diagonal/>
    </border>
    <border>
      <left style="thin">
        <color indexed="64"/>
      </left>
      <right/>
      <top style="medium">
        <color theme="1"/>
      </top>
      <bottom style="medium">
        <color theme="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hair">
        <color indexed="64"/>
      </left>
      <right style="thin">
        <color rgb="FF000000"/>
      </right>
      <top/>
      <bottom style="hair">
        <color indexed="64"/>
      </bottom>
      <diagonal/>
    </border>
    <border>
      <left style="hair">
        <color indexed="64"/>
      </left>
      <right style="thin">
        <color rgb="FF000000"/>
      </right>
      <top style="hair">
        <color indexed="64"/>
      </top>
      <bottom style="hair">
        <color indexed="64"/>
      </bottom>
      <diagonal/>
    </border>
    <border>
      <left/>
      <right style="thin">
        <color rgb="FF000000"/>
      </right>
      <top style="thin">
        <color rgb="FF000000"/>
      </top>
      <bottom style="medium">
        <color theme="1"/>
      </bottom>
      <diagonal/>
    </border>
    <border>
      <left style="medium">
        <color indexed="64"/>
      </left>
      <right style="medium">
        <color indexed="64"/>
      </right>
      <top style="thin">
        <color rgb="FF000000"/>
      </top>
      <bottom style="medium">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style="thin">
        <color theme="4" tint="0.39997558519241921"/>
      </right>
      <top style="thin">
        <color theme="4" tint="0.39997558519241921"/>
      </top>
      <bottom style="thin">
        <color theme="4" tint="0.39997558519241921"/>
      </bottom>
      <diagonal/>
    </border>
    <border>
      <left/>
      <right/>
      <top style="hair">
        <color theme="0" tint="-0.499984740745262"/>
      </top>
      <bottom style="hair">
        <color theme="0" tint="-0.499984740745262"/>
      </bottom>
      <diagonal/>
    </border>
    <border>
      <left/>
      <right/>
      <top/>
      <bottom style="hair">
        <color theme="0" tint="-0.4999847407452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theme="0" tint="-0.499984740745262"/>
      </left>
      <right/>
      <top/>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right style="thin">
        <color indexed="64"/>
      </right>
      <top/>
      <bottom/>
      <diagonal/>
    </border>
    <border>
      <left style="hair">
        <color theme="0" tint="-0.499984740745262"/>
      </left>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top/>
      <bottom style="hair">
        <color theme="0" tint="-0.499984740745262"/>
      </bottom>
      <diagonal/>
    </border>
    <border>
      <left/>
      <right style="hair">
        <color theme="0" tint="-0.499984740745262"/>
      </right>
      <top/>
      <bottom style="hair">
        <color theme="0" tint="-0.499984740745262"/>
      </bottom>
      <diagonal/>
    </border>
    <border>
      <left style="medium">
        <color indexed="64"/>
      </left>
      <right/>
      <top/>
      <bottom style="medium">
        <color indexed="64"/>
      </bottom>
      <diagonal/>
    </border>
    <border>
      <left style="hair">
        <color theme="1"/>
      </left>
      <right/>
      <top/>
      <bottom/>
      <diagonal/>
    </border>
    <border>
      <left/>
      <right style="hair">
        <color theme="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theme="4" tint="0.39997558519241921"/>
      </left>
      <right/>
      <top style="thin">
        <color theme="4" tint="0.39997558519241921"/>
      </top>
      <bottom style="thin">
        <color theme="4" tint="0.39997558519241921"/>
      </bottom>
      <diagonal/>
    </border>
    <border>
      <left/>
      <right style="thin">
        <color indexed="64"/>
      </right>
      <top style="thin">
        <color indexed="64"/>
      </top>
      <bottom/>
      <diagonal/>
    </border>
    <border>
      <left/>
      <right/>
      <top/>
      <bottom style="medium">
        <color theme="1"/>
      </bottom>
      <diagonal/>
    </border>
    <border>
      <left/>
      <right/>
      <top/>
      <bottom style="medium">
        <color rgb="FF000000"/>
      </bottom>
      <diagonal/>
    </border>
    <border>
      <left style="thin">
        <color indexed="64"/>
      </left>
      <right style="thin">
        <color indexed="64"/>
      </right>
      <top style="thin">
        <color indexed="64"/>
      </top>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style="hair">
        <color theme="0" tint="-0.249977111117893"/>
      </left>
      <right style="hair">
        <color theme="0" tint="-0.249977111117893"/>
      </right>
      <top style="hair">
        <color theme="0" tint="-0.249977111117893"/>
      </top>
      <bottom style="hair">
        <color theme="0" tint="-0.249977111117893"/>
      </bottom>
      <diagonal/>
    </border>
  </borders>
  <cellStyleXfs count="587">
    <xf numFmtId="0" fontId="0" fillId="0" borderId="0"/>
    <xf numFmtId="0" fontId="5" fillId="0" borderId="0"/>
    <xf numFmtId="43" fontId="5" fillId="0" borderId="0" applyFont="0" applyFill="0" applyBorder="0" applyAlignment="0" applyProtection="0"/>
    <xf numFmtId="0" fontId="16" fillId="0" borderId="0" applyNumberFormat="0" applyFill="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5" fillId="0" borderId="0" applyNumberFormat="0" applyFill="0" applyBorder="0" applyAlignment="0" applyProtection="0"/>
    <xf numFmtId="0" fontId="23" fillId="0" borderId="0"/>
    <xf numFmtId="0" fontId="21" fillId="0" borderId="0"/>
    <xf numFmtId="0" fontId="21" fillId="0" borderId="0"/>
    <xf numFmtId="0" fontId="23" fillId="0" borderId="0"/>
    <xf numFmtId="9" fontId="23"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9" fontId="11" fillId="0" borderId="0" applyFont="0" applyFill="0" applyBorder="0" applyAlignment="0" applyProtection="0"/>
    <xf numFmtId="0" fontId="24" fillId="0" borderId="0" applyNumberFormat="0" applyFill="0" applyBorder="0" applyAlignment="0" applyProtection="0">
      <alignment vertical="top"/>
      <protection locked="0"/>
    </xf>
    <xf numFmtId="0" fontId="26" fillId="0" borderId="0" applyNumberFormat="0" applyFill="0" applyBorder="0" applyAlignment="0" applyProtection="0"/>
    <xf numFmtId="0" fontId="27" fillId="15" borderId="38" applyNumberFormat="0" applyFont="0" applyAlignment="0" applyProtection="0"/>
    <xf numFmtId="0" fontId="27" fillId="40" borderId="41" applyNumberFormat="0" applyFont="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3" fillId="0" borderId="0">
      <alignment wrapText="1"/>
    </xf>
    <xf numFmtId="0" fontId="16" fillId="0" borderId="0" applyNumberForma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7" fillId="40" borderId="41" applyNumberFormat="0" applyFont="0" applyAlignment="0" applyProtection="0"/>
    <xf numFmtId="0" fontId="21" fillId="0" borderId="0"/>
    <xf numFmtId="0" fontId="21" fillId="0" borderId="0"/>
    <xf numFmtId="0" fontId="5" fillId="0" borderId="0"/>
    <xf numFmtId="9" fontId="21" fillId="0" borderId="0" applyFont="0" applyFill="0" applyBorder="0" applyAlignment="0" applyProtection="0"/>
    <xf numFmtId="9" fontId="21" fillId="0" borderId="0" applyFont="0" applyFill="0" applyBorder="0" applyAlignment="0" applyProtection="0"/>
    <xf numFmtId="0" fontId="23" fillId="0" borderId="0">
      <alignment wrapText="1"/>
    </xf>
    <xf numFmtId="0" fontId="23" fillId="0" borderId="0"/>
    <xf numFmtId="0" fontId="23" fillId="0" borderId="0">
      <alignment wrapText="1"/>
    </xf>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32" applyNumberFormat="0" applyFill="0" applyAlignment="0" applyProtection="0"/>
    <xf numFmtId="0" fontId="32" fillId="0" borderId="33" applyNumberFormat="0" applyFill="0" applyAlignment="0" applyProtection="0"/>
    <xf numFmtId="0" fontId="32" fillId="0" borderId="0" applyNumberFormat="0" applyFill="0" applyBorder="0" applyAlignment="0" applyProtection="0"/>
    <xf numFmtId="0" fontId="21" fillId="34"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8" borderId="0" applyNumberFormat="0" applyBorder="0" applyAlignment="0" applyProtection="0"/>
    <xf numFmtId="0" fontId="43" fillId="19" borderId="0" applyNumberFormat="0" applyBorder="0" applyAlignment="0" applyProtection="0"/>
    <xf numFmtId="0" fontId="21" fillId="0" borderId="0"/>
    <xf numFmtId="0" fontId="21" fillId="0" borderId="0"/>
    <xf numFmtId="0" fontId="21" fillId="0" borderId="0"/>
    <xf numFmtId="0" fontId="43" fillId="23" borderId="0" applyNumberFormat="0" applyBorder="0" applyAlignment="0" applyProtection="0"/>
    <xf numFmtId="0" fontId="43" fillId="24"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35" borderId="0" applyNumberFormat="0" applyBorder="0" applyAlignment="0" applyProtection="0"/>
    <xf numFmtId="9" fontId="21" fillId="0" borderId="0" applyFont="0" applyFill="0" applyBorder="0" applyAlignment="0" applyProtection="0"/>
    <xf numFmtId="0" fontId="43" fillId="39" borderId="0" applyNumberFormat="0" applyBorder="0" applyAlignment="0" applyProtection="0"/>
    <xf numFmtId="9" fontId="21" fillId="0" borderId="0" applyFont="0" applyFill="0" applyBorder="0" applyAlignment="0" applyProtection="0"/>
    <xf numFmtId="0" fontId="43" fillId="16" borderId="0" applyNumberFormat="0" applyBorder="0" applyAlignment="0" applyProtection="0"/>
    <xf numFmtId="0" fontId="43" fillId="20" borderId="0" applyNumberFormat="0" applyBorder="0" applyAlignment="0" applyProtection="0"/>
    <xf numFmtId="0" fontId="21" fillId="37" borderId="0" applyNumberFormat="0" applyBorder="0" applyAlignment="0" applyProtection="0"/>
    <xf numFmtId="0" fontId="21" fillId="33" borderId="0" applyNumberFormat="0" applyBorder="0" applyAlignment="0" applyProtection="0"/>
    <xf numFmtId="0" fontId="21" fillId="29" borderId="0" applyNumberFormat="0" applyBorder="0" applyAlignment="0" applyProtection="0"/>
    <xf numFmtId="0" fontId="21" fillId="25" borderId="0" applyNumberFormat="0" applyBorder="0" applyAlignment="0" applyProtection="0"/>
    <xf numFmtId="0" fontId="21" fillId="21" borderId="0" applyNumberFormat="0" applyBorder="0" applyAlignment="0" applyProtection="0"/>
    <xf numFmtId="0" fontId="43" fillId="28" borderId="0" applyNumberFormat="0" applyBorder="0" applyAlignment="0" applyProtection="0"/>
    <xf numFmtId="0" fontId="43" fillId="32" borderId="0" applyNumberFormat="0" applyBorder="0" applyAlignment="0" applyProtection="0"/>
    <xf numFmtId="0" fontId="43" fillId="36" borderId="0" applyNumberFormat="0" applyBorder="0" applyAlignment="0" applyProtection="0"/>
    <xf numFmtId="0" fontId="34" fillId="10" borderId="0" applyNumberFormat="0" applyBorder="0" applyAlignment="0" applyProtection="0"/>
    <xf numFmtId="0" fontId="38" fillId="13" borderId="34" applyNumberFormat="0" applyAlignment="0" applyProtection="0"/>
    <xf numFmtId="0" fontId="40" fillId="14" borderId="37" applyNumberFormat="0" applyAlignment="0" applyProtection="0"/>
    <xf numFmtId="0" fontId="42" fillId="0" borderId="0" applyNumberFormat="0" applyFill="0" applyBorder="0" applyAlignment="0" applyProtection="0"/>
    <xf numFmtId="0" fontId="33" fillId="9" borderId="0" applyNumberFormat="0" applyBorder="0" applyAlignment="0" applyProtection="0"/>
    <xf numFmtId="0" fontId="36" fillId="12" borderId="34" applyNumberFormat="0" applyAlignment="0" applyProtection="0"/>
    <xf numFmtId="0" fontId="39" fillId="0" borderId="36" applyNumberFormat="0" applyFill="0" applyAlignment="0" applyProtection="0"/>
    <xf numFmtId="0" fontId="35" fillId="11" borderId="0" applyNumberFormat="0" applyBorder="0" applyAlignment="0" applyProtection="0"/>
    <xf numFmtId="0" fontId="21" fillId="15" borderId="38" applyNumberFormat="0" applyFont="0" applyAlignment="0" applyProtection="0"/>
    <xf numFmtId="0" fontId="37" fillId="13" borderId="35" applyNumberFormat="0" applyAlignment="0" applyProtection="0"/>
    <xf numFmtId="0" fontId="28" fillId="0" borderId="39" applyNumberFormat="0" applyFill="0" applyAlignment="0" applyProtection="0"/>
    <xf numFmtId="0" fontId="41" fillId="0" borderId="0" applyNumberFormat="0" applyFill="0" applyBorder="0" applyAlignment="0" applyProtection="0"/>
    <xf numFmtId="0" fontId="23" fillId="0" borderId="0"/>
    <xf numFmtId="0" fontId="23" fillId="0" borderId="0">
      <alignment wrapText="1"/>
    </xf>
    <xf numFmtId="0" fontId="21" fillId="0" borderId="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21" fillId="37"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4" borderId="0" applyNumberFormat="0" applyBorder="0" applyAlignment="0" applyProtection="0"/>
    <xf numFmtId="0" fontId="21" fillId="38" borderId="0" applyNumberFormat="0" applyBorder="0" applyAlignment="0" applyProtection="0"/>
    <xf numFmtId="0" fontId="21" fillId="0" borderId="0"/>
    <xf numFmtId="0" fontId="21" fillId="15" borderId="38" applyNumberFormat="0" applyFont="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3" fillId="0" borderId="0"/>
    <xf numFmtId="0" fontId="23" fillId="0" borderId="0">
      <alignment wrapText="1"/>
    </xf>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34"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8" borderId="0" applyNumberFormat="0" applyBorder="0" applyAlignment="0" applyProtection="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37" borderId="0" applyNumberFormat="0" applyBorder="0" applyAlignment="0" applyProtection="0"/>
    <xf numFmtId="0" fontId="21" fillId="33" borderId="0" applyNumberFormat="0" applyBorder="0" applyAlignment="0" applyProtection="0"/>
    <xf numFmtId="0" fontId="21" fillId="29" borderId="0" applyNumberFormat="0" applyBorder="0" applyAlignment="0" applyProtection="0"/>
    <xf numFmtId="0" fontId="21" fillId="25" borderId="0" applyNumberFormat="0" applyBorder="0" applyAlignment="0" applyProtection="0"/>
    <xf numFmtId="0" fontId="21" fillId="21" borderId="0" applyNumberFormat="0" applyBorder="0" applyAlignment="0" applyProtection="0"/>
    <xf numFmtId="0" fontId="21" fillId="15" borderId="38" applyNumberFormat="0" applyFont="0" applyAlignment="0" applyProtection="0"/>
    <xf numFmtId="0" fontId="23" fillId="0" borderId="0"/>
    <xf numFmtId="0" fontId="23" fillId="0" borderId="0">
      <alignment wrapText="1"/>
    </xf>
    <xf numFmtId="0" fontId="21" fillId="0" borderId="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21" fillId="37"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4" borderId="0" applyNumberFormat="0" applyBorder="0" applyAlignment="0" applyProtection="0"/>
    <xf numFmtId="0" fontId="21" fillId="38" borderId="0" applyNumberFormat="0" applyBorder="0" applyAlignment="0" applyProtection="0"/>
    <xf numFmtId="0" fontId="21" fillId="0" borderId="0"/>
    <xf numFmtId="0" fontId="21" fillId="15" borderId="38" applyNumberFormat="0" applyFont="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3" fillId="0" borderId="0"/>
    <xf numFmtId="0" fontId="23" fillId="0" borderId="0">
      <alignment wrapText="1"/>
    </xf>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34"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8" borderId="0" applyNumberFormat="0" applyBorder="0" applyAlignment="0" applyProtection="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37" borderId="0" applyNumberFormat="0" applyBorder="0" applyAlignment="0" applyProtection="0"/>
    <xf numFmtId="0" fontId="21" fillId="33" borderId="0" applyNumberFormat="0" applyBorder="0" applyAlignment="0" applyProtection="0"/>
    <xf numFmtId="0" fontId="21" fillId="29" borderId="0" applyNumberFormat="0" applyBorder="0" applyAlignment="0" applyProtection="0"/>
    <xf numFmtId="0" fontId="21" fillId="25" borderId="0" applyNumberFormat="0" applyBorder="0" applyAlignment="0" applyProtection="0"/>
    <xf numFmtId="0" fontId="21" fillId="21" borderId="0" applyNumberFormat="0" applyBorder="0" applyAlignment="0" applyProtection="0"/>
    <xf numFmtId="0" fontId="21" fillId="15" borderId="38" applyNumberFormat="0" applyFont="0" applyAlignment="0" applyProtection="0"/>
    <xf numFmtId="0" fontId="23" fillId="0" borderId="0"/>
    <xf numFmtId="0" fontId="23" fillId="0" borderId="0">
      <alignment wrapText="1"/>
    </xf>
    <xf numFmtId="0" fontId="21" fillId="0" borderId="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21" fillId="37"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4" borderId="0" applyNumberFormat="0" applyBorder="0" applyAlignment="0" applyProtection="0"/>
    <xf numFmtId="0" fontId="21" fillId="38" borderId="0" applyNumberFormat="0" applyBorder="0" applyAlignment="0" applyProtection="0"/>
    <xf numFmtId="0" fontId="21" fillId="0" borderId="0"/>
    <xf numFmtId="0" fontId="21" fillId="15" borderId="38" applyNumberFormat="0" applyFont="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34"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8" borderId="0" applyNumberFormat="0" applyBorder="0" applyAlignment="0" applyProtection="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37" borderId="0" applyNumberFormat="0" applyBorder="0" applyAlignment="0" applyProtection="0"/>
    <xf numFmtId="0" fontId="21" fillId="33" borderId="0" applyNumberFormat="0" applyBorder="0" applyAlignment="0" applyProtection="0"/>
    <xf numFmtId="0" fontId="21" fillId="29" borderId="0" applyNumberFormat="0" applyBorder="0" applyAlignment="0" applyProtection="0"/>
    <xf numFmtId="0" fontId="21" fillId="25" borderId="0" applyNumberFormat="0" applyBorder="0" applyAlignment="0" applyProtection="0"/>
    <xf numFmtId="0" fontId="21" fillId="21" borderId="0" applyNumberFormat="0" applyBorder="0" applyAlignment="0" applyProtection="0"/>
    <xf numFmtId="0" fontId="21" fillId="15" borderId="38" applyNumberFormat="0" applyFont="0" applyAlignment="0" applyProtection="0"/>
    <xf numFmtId="0" fontId="21" fillId="0" borderId="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21" fillId="37"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4" borderId="0" applyNumberFormat="0" applyBorder="0" applyAlignment="0" applyProtection="0"/>
    <xf numFmtId="0" fontId="21" fillId="38" borderId="0" applyNumberFormat="0" applyBorder="0" applyAlignment="0" applyProtection="0"/>
    <xf numFmtId="0" fontId="21" fillId="0" borderId="0"/>
    <xf numFmtId="0" fontId="21" fillId="15" borderId="38" applyNumberFormat="0" applyFont="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34"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8" borderId="0" applyNumberFormat="0" applyBorder="0" applyAlignment="0" applyProtection="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37" borderId="0" applyNumberFormat="0" applyBorder="0" applyAlignment="0" applyProtection="0"/>
    <xf numFmtId="0" fontId="21" fillId="33" borderId="0" applyNumberFormat="0" applyBorder="0" applyAlignment="0" applyProtection="0"/>
    <xf numFmtId="0" fontId="21" fillId="29" borderId="0" applyNumberFormat="0" applyBorder="0" applyAlignment="0" applyProtection="0"/>
    <xf numFmtId="0" fontId="21" fillId="25" borderId="0" applyNumberFormat="0" applyBorder="0" applyAlignment="0" applyProtection="0"/>
    <xf numFmtId="0" fontId="21" fillId="21" borderId="0" applyNumberFormat="0" applyBorder="0" applyAlignment="0" applyProtection="0"/>
    <xf numFmtId="0" fontId="21" fillId="15" borderId="38" applyNumberFormat="0" applyFont="0" applyAlignment="0" applyProtection="0"/>
    <xf numFmtId="0" fontId="21" fillId="0" borderId="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21" fillId="37"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4" borderId="0" applyNumberFormat="0" applyBorder="0" applyAlignment="0" applyProtection="0"/>
    <xf numFmtId="0" fontId="21" fillId="38" borderId="0" applyNumberFormat="0" applyBorder="0" applyAlignment="0" applyProtection="0"/>
    <xf numFmtId="0" fontId="21" fillId="0" borderId="0"/>
    <xf numFmtId="0" fontId="21" fillId="15" borderId="38" applyNumberFormat="0" applyFont="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34"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8" borderId="0" applyNumberFormat="0" applyBorder="0" applyAlignment="0" applyProtection="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37" borderId="0" applyNumberFormat="0" applyBorder="0" applyAlignment="0" applyProtection="0"/>
    <xf numFmtId="0" fontId="21" fillId="33" borderId="0" applyNumberFormat="0" applyBorder="0" applyAlignment="0" applyProtection="0"/>
    <xf numFmtId="0" fontId="21" fillId="29" borderId="0" applyNumberFormat="0" applyBorder="0" applyAlignment="0" applyProtection="0"/>
    <xf numFmtId="0" fontId="21" fillId="25" borderId="0" applyNumberFormat="0" applyBorder="0" applyAlignment="0" applyProtection="0"/>
    <xf numFmtId="0" fontId="21" fillId="21" borderId="0" applyNumberFormat="0" applyBorder="0" applyAlignment="0" applyProtection="0"/>
    <xf numFmtId="0" fontId="21" fillId="15" borderId="38" applyNumberFormat="0" applyFont="0" applyAlignment="0" applyProtection="0"/>
    <xf numFmtId="0" fontId="21" fillId="0" borderId="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21" fillId="37"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4" borderId="0" applyNumberFormat="0" applyBorder="0" applyAlignment="0" applyProtection="0"/>
    <xf numFmtId="0" fontId="21" fillId="38" borderId="0" applyNumberFormat="0" applyBorder="0" applyAlignment="0" applyProtection="0"/>
    <xf numFmtId="0" fontId="21" fillId="0" borderId="0"/>
    <xf numFmtId="0" fontId="21" fillId="15" borderId="38" applyNumberFormat="0" applyFont="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34"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8" borderId="0" applyNumberFormat="0" applyBorder="0" applyAlignment="0" applyProtection="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37" borderId="0" applyNumberFormat="0" applyBorder="0" applyAlignment="0" applyProtection="0"/>
    <xf numFmtId="0" fontId="21" fillId="33" borderId="0" applyNumberFormat="0" applyBorder="0" applyAlignment="0" applyProtection="0"/>
    <xf numFmtId="0" fontId="21" fillId="29" borderId="0" applyNumberFormat="0" applyBorder="0" applyAlignment="0" applyProtection="0"/>
    <xf numFmtId="0" fontId="21" fillId="25" borderId="0" applyNumberFormat="0" applyBorder="0" applyAlignment="0" applyProtection="0"/>
    <xf numFmtId="0" fontId="21" fillId="21" borderId="0" applyNumberFormat="0" applyBorder="0" applyAlignment="0" applyProtection="0"/>
    <xf numFmtId="0" fontId="21" fillId="15" borderId="38" applyNumberFormat="0" applyFont="0" applyAlignment="0" applyProtection="0"/>
    <xf numFmtId="0" fontId="21" fillId="0" borderId="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21" fillId="37"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4" borderId="0" applyNumberFormat="0" applyBorder="0" applyAlignment="0" applyProtection="0"/>
    <xf numFmtId="0" fontId="21" fillId="38" borderId="0" applyNumberFormat="0" applyBorder="0" applyAlignment="0" applyProtection="0"/>
    <xf numFmtId="0" fontId="21" fillId="0" borderId="0"/>
    <xf numFmtId="0" fontId="21" fillId="15" borderId="38" applyNumberFormat="0" applyFont="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34"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8" borderId="0" applyNumberFormat="0" applyBorder="0" applyAlignment="0" applyProtection="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37" borderId="0" applyNumberFormat="0" applyBorder="0" applyAlignment="0" applyProtection="0"/>
    <xf numFmtId="0" fontId="21" fillId="33" borderId="0" applyNumberFormat="0" applyBorder="0" applyAlignment="0" applyProtection="0"/>
    <xf numFmtId="0" fontId="21" fillId="29" borderId="0" applyNumberFormat="0" applyBorder="0" applyAlignment="0" applyProtection="0"/>
    <xf numFmtId="0" fontId="21" fillId="25" borderId="0" applyNumberFormat="0" applyBorder="0" applyAlignment="0" applyProtection="0"/>
    <xf numFmtId="0" fontId="21" fillId="21" borderId="0" applyNumberFormat="0" applyBorder="0" applyAlignment="0" applyProtection="0"/>
    <xf numFmtId="0" fontId="21" fillId="15" borderId="38" applyNumberFormat="0" applyFont="0" applyAlignment="0" applyProtection="0"/>
    <xf numFmtId="0" fontId="21" fillId="0" borderId="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21" fillId="37"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4" borderId="0" applyNumberFormat="0" applyBorder="0" applyAlignment="0" applyProtection="0"/>
    <xf numFmtId="0" fontId="21" fillId="38" borderId="0" applyNumberFormat="0" applyBorder="0" applyAlignment="0" applyProtection="0"/>
    <xf numFmtId="0" fontId="21" fillId="0" borderId="0"/>
    <xf numFmtId="0" fontId="21" fillId="15" borderId="38" applyNumberFormat="0" applyFont="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34"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8" borderId="0" applyNumberFormat="0" applyBorder="0" applyAlignment="0" applyProtection="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37" borderId="0" applyNumberFormat="0" applyBorder="0" applyAlignment="0" applyProtection="0"/>
    <xf numFmtId="0" fontId="21" fillId="33" borderId="0" applyNumberFormat="0" applyBorder="0" applyAlignment="0" applyProtection="0"/>
    <xf numFmtId="0" fontId="21" fillId="29" borderId="0" applyNumberFormat="0" applyBorder="0" applyAlignment="0" applyProtection="0"/>
    <xf numFmtId="0" fontId="21" fillId="25" borderId="0" applyNumberFormat="0" applyBorder="0" applyAlignment="0" applyProtection="0"/>
    <xf numFmtId="0" fontId="21" fillId="21" borderId="0" applyNumberFormat="0" applyBorder="0" applyAlignment="0" applyProtection="0"/>
    <xf numFmtId="0" fontId="21" fillId="15" borderId="38" applyNumberFormat="0" applyFont="0" applyAlignment="0" applyProtection="0"/>
    <xf numFmtId="0" fontId="21" fillId="0" borderId="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21" fillId="37"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4" borderId="0" applyNumberFormat="0" applyBorder="0" applyAlignment="0" applyProtection="0"/>
    <xf numFmtId="0" fontId="21" fillId="38" borderId="0" applyNumberFormat="0" applyBorder="0" applyAlignment="0" applyProtection="0"/>
    <xf numFmtId="0" fontId="21" fillId="0" borderId="0"/>
    <xf numFmtId="0" fontId="21" fillId="15" borderId="38" applyNumberFormat="0" applyFont="0" applyAlignment="0" applyProtection="0"/>
    <xf numFmtId="43" fontId="5" fillId="0" borderId="0" applyFont="0" applyFill="0" applyBorder="0" applyAlignment="0" applyProtection="0"/>
    <xf numFmtId="0" fontId="45" fillId="0" borderId="0"/>
  </cellStyleXfs>
  <cellXfs count="198">
    <xf numFmtId="0" fontId="0" fillId="0" borderId="0" xfId="0"/>
    <xf numFmtId="0" fontId="0" fillId="0" borderId="1" xfId="0" applyBorder="1" applyAlignment="1" applyProtection="1">
      <alignment horizontal="center" vertical="center"/>
      <protection locked="0"/>
    </xf>
    <xf numFmtId="14" fontId="0" fillId="0" borderId="3" xfId="0" applyNumberFormat="1" applyBorder="1" applyAlignment="1" applyProtection="1">
      <alignment horizontal="center" vertical="center"/>
      <protection locked="0"/>
    </xf>
    <xf numFmtId="2" fontId="8" fillId="0" borderId="1" xfId="0" applyNumberFormat="1" applyFont="1" applyBorder="1" applyAlignment="1" applyProtection="1">
      <alignment horizontal="center" vertical="center"/>
      <protection locked="0"/>
    </xf>
    <xf numFmtId="14" fontId="8" fillId="0" borderId="1" xfId="0" applyNumberFormat="1" applyFont="1" applyBorder="1" applyAlignment="1" applyProtection="1">
      <alignment horizontal="center" vertical="center"/>
      <protection locked="0"/>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0" xfId="0" quotePrefix="1" applyFont="1" applyFill="1" applyBorder="1" applyAlignment="1">
      <alignment horizontal="center" vertical="center" wrapText="1"/>
    </xf>
    <xf numFmtId="0" fontId="2" fillId="2" borderId="21" xfId="0" applyFont="1" applyFill="1" applyBorder="1" applyAlignment="1">
      <alignment horizontal="center" vertical="center" wrapText="1"/>
    </xf>
    <xf numFmtId="0" fontId="4" fillId="0" borderId="0" xfId="0" applyFont="1"/>
    <xf numFmtId="0" fontId="0" fillId="0" borderId="0" xfId="0" applyAlignment="1">
      <alignment horizontal="center" vertical="center"/>
    </xf>
    <xf numFmtId="0" fontId="0" fillId="0" borderId="13" xfId="0" applyBorder="1"/>
    <xf numFmtId="0" fontId="0" fillId="0" borderId="0" xfId="0" applyAlignment="1">
      <alignment vertical="center" wrapText="1"/>
    </xf>
    <xf numFmtId="0" fontId="0" fillId="0" borderId="0" xfId="0" applyAlignment="1">
      <alignment horizontal="center" vertical="center" wrapText="1"/>
    </xf>
    <xf numFmtId="0" fontId="12" fillId="0" borderId="0" xfId="0" applyFont="1"/>
    <xf numFmtId="0" fontId="1" fillId="0" borderId="0" xfId="0" applyFont="1" applyAlignment="1">
      <alignment horizontal="left" vertical="top" wrapText="1"/>
    </xf>
    <xf numFmtId="0" fontId="2" fillId="2" borderId="0" xfId="0" applyFont="1" applyFill="1" applyAlignment="1">
      <alignment vertical="center"/>
    </xf>
    <xf numFmtId="0" fontId="3" fillId="0" borderId="0" xfId="0" applyFont="1" applyAlignment="1">
      <alignment vertical="center"/>
    </xf>
    <xf numFmtId="0" fontId="6" fillId="0" borderId="0" xfId="0" applyFont="1"/>
    <xf numFmtId="14" fontId="0" fillId="0" borderId="0" xfId="0" applyNumberFormat="1" applyAlignment="1">
      <alignment horizontal="center"/>
    </xf>
    <xf numFmtId="0" fontId="0" fillId="0" borderId="0" xfId="0" pivotButton="1"/>
    <xf numFmtId="0" fontId="6" fillId="7" borderId="8" xfId="0" applyFont="1" applyFill="1" applyBorder="1" applyAlignment="1">
      <alignment horizontal="center" vertical="center" wrapText="1"/>
    </xf>
    <xf numFmtId="0" fontId="0" fillId="7" borderId="5" xfId="0" applyFill="1" applyBorder="1" applyAlignment="1">
      <alignment horizontal="center" vertical="center" wrapText="1"/>
    </xf>
    <xf numFmtId="14" fontId="0" fillId="7" borderId="5" xfId="0" applyNumberFormat="1" applyFill="1" applyBorder="1" applyAlignment="1">
      <alignment horizontal="center" vertical="center" wrapText="1"/>
    </xf>
    <xf numFmtId="164" fontId="0" fillId="7" borderId="5" xfId="0" applyNumberFormat="1" applyFill="1" applyBorder="1" applyAlignment="1">
      <alignment horizontal="center" vertical="center" wrapText="1"/>
    </xf>
    <xf numFmtId="14" fontId="8" fillId="7" borderId="19" xfId="0" applyNumberFormat="1" applyFont="1" applyFill="1" applyBorder="1" applyAlignment="1">
      <alignment horizontal="center" vertical="center" wrapText="1"/>
    </xf>
    <xf numFmtId="164" fontId="0" fillId="7" borderId="5" xfId="0" applyNumberFormat="1" applyFill="1" applyBorder="1" applyAlignment="1">
      <alignment horizontal="center" vertical="center"/>
    </xf>
    <xf numFmtId="0" fontId="2" fillId="2" borderId="15" xfId="0" applyFont="1" applyFill="1" applyBorder="1" applyAlignment="1">
      <alignment horizontal="center" vertical="center" wrapText="1"/>
    </xf>
    <xf numFmtId="0" fontId="6" fillId="7" borderId="7" xfId="0" applyFont="1" applyFill="1" applyBorder="1" applyAlignment="1">
      <alignment horizontal="center" vertical="center"/>
    </xf>
    <xf numFmtId="14" fontId="0" fillId="5" borderId="23" xfId="0" applyNumberFormat="1" applyFill="1" applyBorder="1" applyAlignment="1" applyProtection="1">
      <alignment horizontal="center" vertical="center"/>
      <protection locked="0"/>
    </xf>
    <xf numFmtId="14" fontId="0" fillId="0" borderId="0" xfId="0" applyNumberFormat="1"/>
    <xf numFmtId="0" fontId="0" fillId="0" borderId="26" xfId="0" applyBorder="1"/>
    <xf numFmtId="0" fontId="2" fillId="2" borderId="0" xfId="0" applyFont="1" applyFill="1" applyAlignment="1">
      <alignment horizontal="left" vertical="center"/>
    </xf>
    <xf numFmtId="0" fontId="0" fillId="5" borderId="23" xfId="0" applyFill="1" applyBorder="1" applyAlignment="1" applyProtection="1">
      <alignment horizontal="center" vertical="center"/>
      <protection locked="0"/>
    </xf>
    <xf numFmtId="0" fontId="2" fillId="2" borderId="23" xfId="0" applyFont="1" applyFill="1" applyBorder="1" applyAlignment="1">
      <alignment horizontal="center" vertical="center"/>
    </xf>
    <xf numFmtId="0" fontId="15" fillId="0" borderId="0" xfId="0" applyFont="1" applyAlignment="1">
      <alignment horizontal="center"/>
    </xf>
    <xf numFmtId="0" fontId="8" fillId="0" borderId="1"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14" fontId="0" fillId="0" borderId="20" xfId="0" applyNumberFormat="1" applyBorder="1" applyAlignment="1" applyProtection="1">
      <alignment horizontal="center" vertical="center"/>
      <protection locked="0"/>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wrapText="1"/>
    </xf>
    <xf numFmtId="0" fontId="0" fillId="7" borderId="4" xfId="0" applyFill="1" applyBorder="1" applyAlignment="1">
      <alignment horizontal="center" vertical="center" wrapText="1"/>
    </xf>
    <xf numFmtId="0" fontId="0" fillId="8" borderId="5" xfId="0"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2" fillId="2" borderId="29" xfId="0" applyFont="1" applyFill="1" applyBorder="1" applyAlignment="1">
      <alignment vertical="center"/>
    </xf>
    <xf numFmtId="0" fontId="0" fillId="0" borderId="29" xfId="0" applyBorder="1" applyAlignment="1">
      <alignment vertical="center"/>
    </xf>
    <xf numFmtId="14" fontId="0" fillId="0" borderId="29" xfId="0" applyNumberFormat="1" applyBorder="1" applyAlignment="1">
      <alignment horizontal="left" vertical="center"/>
    </xf>
    <xf numFmtId="0" fontId="2" fillId="6" borderId="29" xfId="0" applyFont="1" applyFill="1" applyBorder="1" applyAlignment="1">
      <alignment vertical="center"/>
    </xf>
    <xf numFmtId="0" fontId="0" fillId="0" borderId="0" xfId="0" applyAlignment="1">
      <alignment vertical="top" wrapText="1"/>
    </xf>
    <xf numFmtId="0" fontId="0" fillId="0" borderId="0" xfId="0" applyAlignment="1">
      <alignment horizontal="left"/>
    </xf>
    <xf numFmtId="0" fontId="16" fillId="0" borderId="0" xfId="3"/>
    <xf numFmtId="0" fontId="2" fillId="2" borderId="17"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7" borderId="6" xfId="0" applyFont="1" applyFill="1" applyBorder="1" applyAlignment="1">
      <alignment horizontal="center" vertical="center" wrapText="1"/>
    </xf>
    <xf numFmtId="14" fontId="8" fillId="7" borderId="4" xfId="0" applyNumberFormat="1" applyFont="1" applyFill="1" applyBorder="1" applyAlignment="1">
      <alignment horizontal="center" vertical="center" wrapText="1"/>
    </xf>
    <xf numFmtId="2" fontId="8" fillId="7" borderId="5" xfId="0" applyNumberFormat="1" applyFont="1" applyFill="1" applyBorder="1" applyAlignment="1">
      <alignment horizontal="center" vertical="center" wrapText="1"/>
    </xf>
    <xf numFmtId="14" fontId="8" fillId="7" borderId="5" xfId="0" applyNumberFormat="1" applyFont="1" applyFill="1" applyBorder="1" applyAlignment="1">
      <alignment horizontal="center" vertical="center" wrapText="1"/>
    </xf>
    <xf numFmtId="14" fontId="8" fillId="7" borderId="6" xfId="0" applyNumberFormat="1" applyFont="1" applyFill="1" applyBorder="1" applyAlignment="1">
      <alignment horizontal="center" vertical="center" wrapText="1"/>
    </xf>
    <xf numFmtId="14" fontId="9" fillId="7" borderId="19" xfId="0" applyNumberFormat="1"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0" borderId="7" xfId="0"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14" fontId="0" fillId="0" borderId="3" xfId="0" applyNumberFormat="1" applyBorder="1" applyAlignment="1" applyProtection="1">
      <alignment horizontal="center" vertical="center" wrapText="1"/>
      <protection locked="0"/>
    </xf>
    <xf numFmtId="2" fontId="8" fillId="0" borderId="1" xfId="0" applyNumberFormat="1" applyFont="1" applyBorder="1" applyAlignment="1" applyProtection="1">
      <alignment horizontal="center" vertical="center" wrapText="1"/>
      <protection locked="0"/>
    </xf>
    <xf numFmtId="14" fontId="8" fillId="0" borderId="1" xfId="0" applyNumberFormat="1" applyFont="1" applyBorder="1" applyAlignment="1" applyProtection="1">
      <alignment horizontal="center" vertical="center" wrapText="1"/>
      <protection locked="0"/>
    </xf>
    <xf numFmtId="14" fontId="0" fillId="0" borderId="2" xfId="0" applyNumberFormat="1" applyBorder="1" applyAlignment="1" applyProtection="1">
      <alignment horizontal="center" vertical="center" wrapText="1"/>
      <protection locked="0"/>
    </xf>
    <xf numFmtId="14" fontId="11" fillId="0" borderId="20" xfId="0" applyNumberFormat="1" applyFont="1" applyBorder="1" applyAlignment="1" applyProtection="1">
      <alignment horizontal="center" vertical="center" wrapText="1"/>
      <protection locked="0"/>
    </xf>
    <xf numFmtId="0" fontId="17" fillId="0" borderId="0" xfId="3" applyFont="1" applyAlignment="1" applyProtection="1">
      <alignment vertical="center" wrapText="1"/>
    </xf>
    <xf numFmtId="0" fontId="2" fillId="2" borderId="1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1" xfId="0" applyFont="1" applyFill="1" applyBorder="1" applyAlignment="1">
      <alignment horizontal="center" vertical="center"/>
    </xf>
    <xf numFmtId="0" fontId="7" fillId="8" borderId="18" xfId="0" applyFont="1" applyFill="1" applyBorder="1" applyAlignment="1">
      <alignment horizontal="center" vertical="center"/>
    </xf>
    <xf numFmtId="0" fontId="8" fillId="8" borderId="5" xfId="0" applyFont="1" applyFill="1" applyBorder="1" applyAlignment="1">
      <alignment horizontal="center" vertical="center" wrapText="1"/>
    </xf>
    <xf numFmtId="2" fontId="8" fillId="8" borderId="5" xfId="0" applyNumberFormat="1" applyFont="1" applyFill="1" applyBorder="1" applyAlignment="1">
      <alignment horizontal="center" vertical="center" wrapText="1"/>
    </xf>
    <xf numFmtId="14" fontId="9" fillId="8" borderId="19" xfId="0" applyNumberFormat="1" applyFont="1" applyFill="1" applyBorder="1" applyAlignment="1">
      <alignment horizontal="center" vertical="center" wrapText="1"/>
    </xf>
    <xf numFmtId="14" fontId="8" fillId="8" borderId="4" xfId="0" applyNumberFormat="1" applyFont="1" applyFill="1" applyBorder="1" applyAlignment="1">
      <alignment horizontal="center" vertical="center" wrapText="1"/>
    </xf>
    <xf numFmtId="14" fontId="8" fillId="8" borderId="5" xfId="0" applyNumberFormat="1" applyFont="1" applyFill="1" applyBorder="1" applyAlignment="1">
      <alignment horizontal="center" vertical="center" wrapText="1"/>
    </xf>
    <xf numFmtId="0" fontId="6" fillId="8" borderId="7" xfId="0" applyFont="1" applyFill="1" applyBorder="1" applyAlignment="1">
      <alignment horizontal="center" vertical="center"/>
    </xf>
    <xf numFmtId="14" fontId="11" fillId="0" borderId="20" xfId="0" applyNumberFormat="1" applyFont="1" applyBorder="1" applyAlignment="1" applyProtection="1">
      <alignment horizontal="center" vertical="center"/>
      <protection locked="0"/>
    </xf>
    <xf numFmtId="0" fontId="7" fillId="8" borderId="8" xfId="0" applyFont="1" applyFill="1" applyBorder="1" applyAlignment="1">
      <alignment horizontal="center" vertical="center"/>
    </xf>
    <xf numFmtId="0" fontId="44" fillId="0" borderId="0" xfId="0" applyFont="1"/>
    <xf numFmtId="0" fontId="0" fillId="0" borderId="0" xfId="0" applyAlignment="1">
      <alignment horizontal="left" wrapText="1"/>
    </xf>
    <xf numFmtId="0" fontId="2" fillId="2" borderId="4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0" fillId="0" borderId="0" xfId="0" applyAlignment="1">
      <alignment wrapText="1"/>
    </xf>
    <xf numFmtId="0" fontId="18" fillId="2" borderId="30" xfId="0" applyFont="1" applyFill="1" applyBorder="1"/>
    <xf numFmtId="0" fontId="2" fillId="2" borderId="42" xfId="0" applyFont="1" applyFill="1" applyBorder="1" applyAlignment="1">
      <alignment horizontal="left" vertical="center"/>
    </xf>
    <xf numFmtId="14" fontId="0" fillId="0" borderId="23" xfId="0" applyNumberFormat="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6" fillId="41" borderId="56" xfId="0" applyFont="1" applyFill="1" applyBorder="1"/>
    <xf numFmtId="0" fontId="2" fillId="2" borderId="55"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0" fillId="0" borderId="29" xfId="0" applyBorder="1" applyAlignment="1">
      <alignment horizontal="center" vertical="center"/>
    </xf>
    <xf numFmtId="14" fontId="0" fillId="0" borderId="29" xfId="0" applyNumberFormat="1" applyBorder="1" applyAlignment="1">
      <alignment horizontal="center" vertical="center"/>
    </xf>
    <xf numFmtId="0" fontId="46" fillId="2" borderId="58" xfId="0" applyFont="1" applyFill="1" applyBorder="1" applyAlignment="1">
      <alignment horizontal="center" vertical="center"/>
    </xf>
    <xf numFmtId="0" fontId="46" fillId="2" borderId="59" xfId="0" applyFont="1" applyFill="1" applyBorder="1" applyAlignment="1">
      <alignment horizontal="center" vertical="center"/>
    </xf>
    <xf numFmtId="0" fontId="46" fillId="2" borderId="0" xfId="0" applyFont="1" applyFill="1" applyAlignment="1">
      <alignment horizontal="center" vertical="center"/>
    </xf>
    <xf numFmtId="0" fontId="2" fillId="2" borderId="60" xfId="0" applyFont="1" applyFill="1" applyBorder="1" applyAlignment="1">
      <alignment horizontal="left" vertical="center"/>
    </xf>
    <xf numFmtId="0" fontId="2" fillId="2" borderId="54" xfId="0" applyFont="1" applyFill="1" applyBorder="1" applyAlignment="1">
      <alignment horizontal="left" vertical="center"/>
    </xf>
    <xf numFmtId="0" fontId="11" fillId="0" borderId="29" xfId="0" applyFont="1" applyBorder="1" applyAlignment="1">
      <alignment horizontal="center" vertical="center" wrapText="1"/>
    </xf>
    <xf numFmtId="14" fontId="11" fillId="0" borderId="29" xfId="0" applyNumberFormat="1" applyFont="1" applyBorder="1" applyAlignment="1">
      <alignment horizontal="center" vertical="center" wrapText="1"/>
    </xf>
    <xf numFmtId="0" fontId="11" fillId="0" borderId="0" xfId="0" applyFont="1" applyAlignment="1">
      <alignment vertical="center"/>
    </xf>
    <xf numFmtId="0" fontId="46" fillId="2" borderId="59" xfId="0" applyFont="1" applyFill="1" applyBorder="1" applyAlignment="1">
      <alignment horizontal="center" vertical="center" wrapText="1"/>
    </xf>
    <xf numFmtId="14" fontId="11" fillId="0" borderId="0" xfId="0" applyNumberFormat="1" applyFont="1" applyAlignment="1">
      <alignment vertical="center"/>
    </xf>
    <xf numFmtId="0" fontId="46" fillId="2" borderId="59" xfId="0" applyFont="1" applyFill="1" applyBorder="1"/>
    <xf numFmtId="0" fontId="2" fillId="2" borderId="61" xfId="0" applyFont="1" applyFill="1" applyBorder="1" applyAlignment="1">
      <alignment vertical="center"/>
    </xf>
    <xf numFmtId="0" fontId="2" fillId="2" borderId="62" xfId="0" applyFont="1" applyFill="1" applyBorder="1" applyAlignment="1">
      <alignment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11" fillId="0" borderId="29" xfId="0" applyFont="1" applyBorder="1" applyAlignment="1">
      <alignment vertical="center"/>
    </xf>
    <xf numFmtId="14" fontId="11" fillId="0" borderId="29" xfId="0" applyNumberFormat="1" applyFont="1" applyBorder="1" applyAlignment="1">
      <alignment vertical="center"/>
    </xf>
    <xf numFmtId="0" fontId="18" fillId="42" borderId="30" xfId="0" applyFont="1" applyFill="1" applyBorder="1"/>
    <xf numFmtId="0" fontId="0" fillId="0" borderId="0" xfId="0" applyAlignment="1">
      <alignment horizontal="left" wrapText="1"/>
    </xf>
    <xf numFmtId="0" fontId="0" fillId="0" borderId="29" xfId="0" applyBorder="1" applyAlignment="1">
      <alignment horizontal="left" vertical="center" wrapText="1"/>
    </xf>
    <xf numFmtId="0" fontId="0" fillId="0" borderId="29" xfId="0" quotePrefix="1" applyBorder="1" applyAlignment="1">
      <alignment horizontal="left" vertical="center" wrapText="1"/>
    </xf>
    <xf numFmtId="0" fontId="18" fillId="42" borderId="29" xfId="0" applyFont="1" applyFill="1" applyBorder="1" applyAlignment="1">
      <alignment horizontal="left"/>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8" fillId="0" borderId="29" xfId="0" applyFont="1"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1" xfId="0" applyBorder="1" applyAlignment="1">
      <alignment horizontal="left"/>
    </xf>
    <xf numFmtId="0" fontId="0" fillId="0" borderId="52" xfId="0" applyBorder="1" applyAlignment="1">
      <alignment horizontal="left"/>
    </xf>
    <xf numFmtId="0" fontId="0" fillId="0" borderId="53" xfId="0" applyBorder="1" applyAlignment="1">
      <alignment horizontal="left"/>
    </xf>
    <xf numFmtId="0" fontId="0" fillId="0" borderId="51" xfId="0" applyBorder="1" applyAlignment="1">
      <alignment horizontal="left" vertical="top"/>
    </xf>
    <xf numFmtId="0" fontId="0" fillId="0" borderId="52" xfId="0" applyBorder="1" applyAlignment="1">
      <alignment horizontal="left" vertical="top"/>
    </xf>
    <xf numFmtId="0" fontId="0" fillId="0" borderId="53" xfId="0" applyBorder="1" applyAlignment="1">
      <alignment horizontal="left" vertical="top"/>
    </xf>
    <xf numFmtId="0" fontId="8" fillId="0" borderId="51" xfId="0" applyFont="1" applyBorder="1" applyAlignment="1">
      <alignment horizontal="left" vertical="center" wrapText="1"/>
    </xf>
    <xf numFmtId="0" fontId="8" fillId="0" borderId="52" xfId="0" applyFont="1" applyBorder="1" applyAlignment="1">
      <alignment horizontal="left" vertical="center" wrapText="1"/>
    </xf>
    <xf numFmtId="0" fontId="8" fillId="0" borderId="53" xfId="0" applyFont="1" applyBorder="1" applyAlignment="1">
      <alignment horizontal="left" vertical="center" wrapText="1"/>
    </xf>
    <xf numFmtId="0" fontId="2" fillId="2" borderId="0" xfId="0" applyFont="1" applyFill="1" applyAlignment="1">
      <alignment horizontal="left" vertical="center"/>
    </xf>
    <xf numFmtId="0" fontId="0" fillId="0" borderId="2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47" xfId="0" applyBorder="1" applyAlignment="1" applyProtection="1">
      <alignment horizontal="left" vertical="top"/>
      <protection locked="0"/>
    </xf>
    <xf numFmtId="0" fontId="2" fillId="2" borderId="40" xfId="0" applyFont="1" applyFill="1" applyBorder="1" applyAlignment="1">
      <alignment horizontal="left" vertical="top"/>
    </xf>
    <xf numFmtId="0" fontId="0" fillId="0" borderId="24" xfId="0" applyBorder="1" applyAlignment="1" applyProtection="1">
      <alignment horizontal="left" vertical="top"/>
      <protection locked="0"/>
    </xf>
    <xf numFmtId="0" fontId="0" fillId="0" borderId="25" xfId="0" applyBorder="1" applyAlignment="1" applyProtection="1">
      <alignment horizontal="left" vertical="top"/>
      <protection locked="0"/>
    </xf>
    <xf numFmtId="0" fontId="13" fillId="0" borderId="28" xfId="0" applyFont="1" applyBorder="1" applyAlignment="1">
      <alignment horizontal="center"/>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17" fontId="19" fillId="0" borderId="23" xfId="0" applyNumberFormat="1" applyFont="1" applyBorder="1" applyAlignment="1" applyProtection="1">
      <alignment horizontal="center" vertical="center"/>
      <protection locked="0"/>
    </xf>
    <xf numFmtId="14" fontId="0" fillId="0" borderId="23" xfId="0" applyNumberFormat="1" applyBorder="1" applyAlignment="1" applyProtection="1">
      <alignment horizontal="left" vertical="top"/>
      <protection locked="0"/>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4"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5" xfId="0" applyFont="1" applyFill="1" applyBorder="1" applyAlignment="1">
      <alignment horizontal="center" vertical="center"/>
    </xf>
    <xf numFmtId="0" fontId="0" fillId="0" borderId="23" xfId="0" applyBorder="1" applyAlignment="1">
      <alignment horizontal="left" vertical="top"/>
    </xf>
    <xf numFmtId="0" fontId="8" fillId="0" borderId="23" xfId="0" applyFont="1" applyBorder="1" applyAlignment="1" applyProtection="1">
      <alignment horizontal="left" vertical="top"/>
      <protection locked="0"/>
    </xf>
    <xf numFmtId="0" fontId="2" fillId="6" borderId="29" xfId="0" applyFont="1" applyFill="1" applyBorder="1" applyAlignment="1">
      <alignment horizontal="left" vertical="center"/>
    </xf>
    <xf numFmtId="0" fontId="2" fillId="2" borderId="29" xfId="0" applyFont="1" applyFill="1" applyBorder="1" applyAlignment="1">
      <alignment horizontal="left" vertical="center"/>
    </xf>
    <xf numFmtId="0" fontId="0" fillId="5" borderId="24" xfId="0" applyFill="1" applyBorder="1" applyAlignment="1" applyProtection="1">
      <alignment horizontal="center" vertical="center" wrapText="1"/>
      <protection locked="0"/>
    </xf>
    <xf numFmtId="0" fontId="0" fillId="5" borderId="25" xfId="0" applyFill="1" applyBorder="1" applyAlignment="1" applyProtection="1">
      <alignment horizontal="center" vertical="center" wrapText="1"/>
      <protection locked="0"/>
    </xf>
    <xf numFmtId="0" fontId="2" fillId="2" borderId="23" xfId="0" applyFont="1" applyFill="1" applyBorder="1" applyAlignment="1">
      <alignment horizontal="center" vertical="center" wrapText="1"/>
    </xf>
    <xf numFmtId="0" fontId="0" fillId="5" borderId="23" xfId="0" applyFill="1" applyBorder="1" applyAlignment="1" applyProtection="1">
      <alignment horizontal="center" vertical="center" wrapText="1"/>
      <protection locked="0"/>
    </xf>
    <xf numFmtId="0" fontId="14" fillId="3" borderId="29" xfId="0" applyFont="1" applyFill="1" applyBorder="1" applyAlignment="1">
      <alignment horizontal="left" vertical="center"/>
    </xf>
    <xf numFmtId="0" fontId="0" fillId="0" borderId="29" xfId="0" applyBorder="1" applyAlignment="1">
      <alignment horizontal="left" vertical="center"/>
    </xf>
    <xf numFmtId="0" fontId="17" fillId="0" borderId="0" xfId="3" applyFont="1" applyAlignment="1" applyProtection="1">
      <alignment horizontal="left" vertical="center" wrapText="1"/>
    </xf>
    <xf numFmtId="0" fontId="0" fillId="5" borderId="23" xfId="0" applyFill="1" applyBorder="1" applyAlignment="1" applyProtection="1">
      <alignment horizontal="center" vertical="center"/>
      <protection locked="0"/>
    </xf>
    <xf numFmtId="14" fontId="0" fillId="0" borderId="29" xfId="0" applyNumberFormat="1" applyBorder="1" applyAlignment="1">
      <alignment horizontal="left" vertical="center"/>
    </xf>
    <xf numFmtId="0" fontId="2" fillId="2" borderId="23" xfId="0" applyFont="1" applyFill="1" applyBorder="1" applyAlignment="1">
      <alignment horizontal="center" vertical="center"/>
    </xf>
    <xf numFmtId="0" fontId="2" fillId="2" borderId="42" xfId="0" applyFont="1" applyFill="1" applyBorder="1" applyAlignment="1">
      <alignment horizontal="left" vertical="center"/>
    </xf>
    <xf numFmtId="0" fontId="2" fillId="2" borderId="43" xfId="0" applyFont="1" applyFill="1" applyBorder="1" applyAlignment="1">
      <alignment horizontal="left" vertical="center"/>
    </xf>
    <xf numFmtId="0" fontId="14" fillId="0" borderId="29" xfId="0" applyFont="1" applyBorder="1" applyAlignment="1">
      <alignment horizontal="left" vertical="center"/>
    </xf>
    <xf numFmtId="0" fontId="2" fillId="6" borderId="42" xfId="0" applyFont="1" applyFill="1" applyBorder="1" applyAlignment="1">
      <alignment horizontal="left" vertical="center"/>
    </xf>
    <xf numFmtId="0" fontId="2" fillId="6" borderId="0" xfId="0" applyFont="1" applyFill="1" applyAlignment="1">
      <alignment horizontal="left" vertical="center"/>
    </xf>
    <xf numFmtId="0" fontId="2" fillId="6" borderId="43" xfId="0" applyFont="1" applyFill="1" applyBorder="1" applyAlignment="1">
      <alignment horizontal="left" vertical="center"/>
    </xf>
    <xf numFmtId="0" fontId="2" fillId="2" borderId="51" xfId="0" applyFont="1" applyFill="1" applyBorder="1" applyAlignment="1">
      <alignment horizontal="left" vertical="center"/>
    </xf>
    <xf numFmtId="0" fontId="2" fillId="2" borderId="53" xfId="0" applyFont="1" applyFill="1" applyBorder="1" applyAlignment="1">
      <alignment horizontal="left" vertical="center"/>
    </xf>
    <xf numFmtId="0" fontId="0" fillId="0" borderId="51" xfId="0" applyBorder="1" applyAlignment="1">
      <alignment horizontal="left" vertical="center"/>
    </xf>
    <xf numFmtId="0" fontId="0" fillId="0" borderId="53" xfId="0" applyBorder="1" applyAlignment="1">
      <alignment horizontal="left" vertical="center"/>
    </xf>
    <xf numFmtId="0" fontId="2" fillId="2" borderId="63"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2" fillId="2" borderId="63" xfId="0" applyFont="1" applyFill="1" applyBorder="1" applyAlignment="1">
      <alignment horizontal="center" vertical="center"/>
    </xf>
    <xf numFmtId="0" fontId="0" fillId="5" borderId="63" xfId="0" applyFill="1" applyBorder="1" applyAlignment="1" applyProtection="1">
      <alignment horizontal="center" vertical="center" wrapText="1"/>
      <protection locked="0"/>
    </xf>
    <xf numFmtId="14" fontId="0" fillId="5" borderId="63" xfId="0" applyNumberFormat="1"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0" borderId="0" xfId="0" applyBorder="1"/>
    <xf numFmtId="0" fontId="17" fillId="0" borderId="0" xfId="3" applyFont="1" applyBorder="1" applyAlignment="1" applyProtection="1">
      <alignment horizontal="left" vertical="center" wrapText="1"/>
    </xf>
    <xf numFmtId="0" fontId="0" fillId="5" borderId="63" xfId="0" applyFill="1" applyBorder="1" applyAlignment="1" applyProtection="1">
      <alignment vertical="center"/>
      <protection locked="0"/>
    </xf>
    <xf numFmtId="0" fontId="2" fillId="4" borderId="0" xfId="0" applyFont="1" applyFill="1" applyBorder="1" applyAlignment="1">
      <alignment horizontal="left" vertical="center"/>
    </xf>
    <xf numFmtId="0" fontId="2" fillId="4" borderId="50" xfId="0" applyFont="1" applyFill="1" applyBorder="1" applyAlignment="1">
      <alignment horizontal="left" vertical="center"/>
    </xf>
    <xf numFmtId="0" fontId="0" fillId="4" borderId="49" xfId="0" applyFill="1" applyBorder="1" applyAlignment="1">
      <alignment horizontal="left" vertical="center"/>
    </xf>
    <xf numFmtId="0" fontId="0" fillId="4" borderId="0" xfId="0" applyFill="1" applyBorder="1" applyAlignment="1">
      <alignment horizontal="left" vertical="center"/>
    </xf>
    <xf numFmtId="0" fontId="16" fillId="0" borderId="0" xfId="3" applyFill="1"/>
    <xf numFmtId="0" fontId="0" fillId="0" borderId="0" xfId="0" applyFill="1" applyAlignment="1">
      <alignment horizontal="left" vertical="top" wrapText="1"/>
    </xf>
  </cellXfs>
  <cellStyles count="587">
    <cellStyle name="20% - Accent1 2" xfId="56" xr:uid="{A037ADB1-4032-42B3-972D-B4D7CDDD225E}"/>
    <cellStyle name="20% - Accent1 2 2" xfId="99" xr:uid="{9C04EC5F-3EB9-42B0-A1A0-E9453C9BEA64}"/>
    <cellStyle name="20% - Accent1 2 2 2" xfId="161" xr:uid="{753488B3-E9CB-4C09-B698-E2D462C9B0C5}"/>
    <cellStyle name="20% - Accent1 2 2 2 2" xfId="339" xr:uid="{96EA95FD-6B79-4949-BFC8-4C7C2FDB2F7C}"/>
    <cellStyle name="20% - Accent1 2 2 2 3" xfId="513" xr:uid="{DF65A573-92F8-43CB-919C-C10BA89DC890}"/>
    <cellStyle name="20% - Accent1 2 2 3" xfId="223" xr:uid="{CA5202F0-4A0F-477B-938A-26E93BCFBAB3}"/>
    <cellStyle name="20% - Accent1 2 2 3 2" xfId="397" xr:uid="{9C323EDE-08E1-435C-82F7-AA1A42915A1E}"/>
    <cellStyle name="20% - Accent1 2 2 3 3" xfId="571" xr:uid="{AC398C32-092D-4862-8836-7A4B392A82FC}"/>
    <cellStyle name="20% - Accent1 2 2 4" xfId="281" xr:uid="{8AE4B643-FC22-4FFA-AB10-2E0EC96E775C}"/>
    <cellStyle name="20% - Accent1 2 2 5" xfId="455" xr:uid="{5980271F-7002-4AD4-9E1C-57188B60C40C}"/>
    <cellStyle name="20% - Accent1 2 3" xfId="141" xr:uid="{A4F5225A-A58D-4080-BDF5-665154346D52}"/>
    <cellStyle name="20% - Accent1 2 3 2" xfId="321" xr:uid="{42A1A08F-1414-482A-8207-783159C35DC7}"/>
    <cellStyle name="20% - Accent1 2 3 3" xfId="495" xr:uid="{D0022A45-B574-45A7-A953-8206BB5A10A9}"/>
    <cellStyle name="20% - Accent1 2 4" xfId="203" xr:uid="{06F1FCEC-C775-41A7-99D7-81676A0908AB}"/>
    <cellStyle name="20% - Accent1 2 4 2" xfId="379" xr:uid="{98F62205-66D0-4214-BEE2-7189ABD9AE81}"/>
    <cellStyle name="20% - Accent1 2 4 3" xfId="553" xr:uid="{F89318C9-C633-40A9-B43D-202EE61E1499}"/>
    <cellStyle name="20% - Accent1 2 5" xfId="263" xr:uid="{D13EEA19-4D1F-42C1-8DB7-B6BE07DDC2AC}"/>
    <cellStyle name="20% - Accent1 2 6" xfId="437" xr:uid="{54C20E92-36C8-4527-8D97-35F0CD79075B}"/>
    <cellStyle name="20% - Accent2 2" xfId="80" xr:uid="{3A701E87-855F-416A-81E8-4620EA42511B}"/>
    <cellStyle name="20% - Accent2 2 2" xfId="100" xr:uid="{AB712944-59BD-49F0-B819-EFA6521DD957}"/>
    <cellStyle name="20% - Accent2 2 2 2" xfId="162" xr:uid="{5A5F6F26-C3A8-41B0-8231-D0388C3917BB}"/>
    <cellStyle name="20% - Accent2 2 2 2 2" xfId="340" xr:uid="{54495019-A01E-4061-BD8D-1406620E863D}"/>
    <cellStyle name="20% - Accent2 2 2 2 3" xfId="514" xr:uid="{59455223-1516-4615-AB31-13AC80D8E446}"/>
    <cellStyle name="20% - Accent2 2 2 3" xfId="224" xr:uid="{22BD6B8E-BB28-4349-AE35-94D1876FD927}"/>
    <cellStyle name="20% - Accent2 2 2 3 2" xfId="398" xr:uid="{049611EA-0F7F-4498-A56D-E3A4089F8B42}"/>
    <cellStyle name="20% - Accent2 2 2 3 3" xfId="572" xr:uid="{5415F16D-432C-45A1-A60E-BDC23DFF7ABB}"/>
    <cellStyle name="20% - Accent2 2 2 4" xfId="282" xr:uid="{2B715E42-9B6A-4AAE-8318-4F0659F67CD7}"/>
    <cellStyle name="20% - Accent2 2 2 5" xfId="456" xr:uid="{18663357-7F0A-4BEB-91B3-1DD7481A9A57}"/>
    <cellStyle name="20% - Accent2 2 3" xfId="156" xr:uid="{839AA300-0A2E-48E5-ABBE-164238B8C046}"/>
    <cellStyle name="20% - Accent2 2 3 2" xfId="336" xr:uid="{E306DA98-2C97-4C44-99F8-D44F33C4B845}"/>
    <cellStyle name="20% - Accent2 2 3 3" xfId="510" xr:uid="{0ACC8F10-4B93-4B3D-810F-A6B890DFBDD9}"/>
    <cellStyle name="20% - Accent2 2 4" xfId="218" xr:uid="{D59202AC-D867-4C96-B2AA-61E02CA08F78}"/>
    <cellStyle name="20% - Accent2 2 4 2" xfId="394" xr:uid="{811BB4AD-8F8D-4C76-8065-821EDC39BC4A}"/>
    <cellStyle name="20% - Accent2 2 4 3" xfId="568" xr:uid="{E9DBAE39-6979-4603-9060-AF2B4BA0E669}"/>
    <cellStyle name="20% - Accent2 2 5" xfId="278" xr:uid="{8F1ADC63-6A97-4C68-81E7-FA66D4397B9C}"/>
    <cellStyle name="20% - Accent2 2 6" xfId="452" xr:uid="{0E567597-C7C2-4A0C-82A7-1724DE191820}"/>
    <cellStyle name="20% - Accent3 2" xfId="79" xr:uid="{8810E643-0067-4DF5-9F09-BC69DD13D8E1}"/>
    <cellStyle name="20% - Accent3 2 2" xfId="101" xr:uid="{CA4C3800-6935-44E7-988F-EE96C8235554}"/>
    <cellStyle name="20% - Accent3 2 2 2" xfId="163" xr:uid="{7BC6A525-3489-4694-93C2-AA8932B6D1BE}"/>
    <cellStyle name="20% - Accent3 2 2 2 2" xfId="341" xr:uid="{DE6CECB1-CEA5-4004-9B36-30CD2C0D5A4F}"/>
    <cellStyle name="20% - Accent3 2 2 2 3" xfId="515" xr:uid="{8406EB64-C011-4204-8600-166E2FB17C13}"/>
    <cellStyle name="20% - Accent3 2 2 3" xfId="225" xr:uid="{58A2FF82-6ABD-4B8E-9F58-96DB98BFAA42}"/>
    <cellStyle name="20% - Accent3 2 2 3 2" xfId="399" xr:uid="{4A54F3AA-F886-45F4-A980-8146A5161C60}"/>
    <cellStyle name="20% - Accent3 2 2 3 3" xfId="573" xr:uid="{D97BC74B-767A-4F1F-AF28-3119C1A97153}"/>
    <cellStyle name="20% - Accent3 2 2 4" xfId="283" xr:uid="{26C823AE-25E5-44E1-9541-FC6F1E4B76CF}"/>
    <cellStyle name="20% - Accent3 2 2 5" xfId="457" xr:uid="{8D2569E6-8346-490F-8197-870C8E795206}"/>
    <cellStyle name="20% - Accent3 2 3" xfId="155" xr:uid="{900F9782-2136-4578-8AF1-532F169B372F}"/>
    <cellStyle name="20% - Accent3 2 3 2" xfId="335" xr:uid="{1A856F81-203E-4588-814D-CF9B0CE94AC5}"/>
    <cellStyle name="20% - Accent3 2 3 3" xfId="509" xr:uid="{EA456DAC-E26D-451F-B2B8-019B844B1372}"/>
    <cellStyle name="20% - Accent3 2 4" xfId="217" xr:uid="{10FEA7D8-02D5-4405-B260-DA1CD8BAFF78}"/>
    <cellStyle name="20% - Accent3 2 4 2" xfId="393" xr:uid="{1DFE070D-0ACF-419C-AB6F-47ABAE563F1E}"/>
    <cellStyle name="20% - Accent3 2 4 3" xfId="567" xr:uid="{085DC3F9-C0C0-4148-9E97-8C6A1BFB3EBA}"/>
    <cellStyle name="20% - Accent3 2 5" xfId="277" xr:uid="{A7E04FEA-0269-4018-89E0-B57130B02A8F}"/>
    <cellStyle name="20% - Accent3 2 6" xfId="451" xr:uid="{B40C5789-8AD0-4A30-A146-EDA870C61FB7}"/>
    <cellStyle name="20% - Accent4 2" xfId="78" xr:uid="{FE1AC535-908D-4328-826C-D58797CEAFC1}"/>
    <cellStyle name="20% - Accent4 2 2" xfId="102" xr:uid="{C3114E7B-AC6E-4A1E-82CD-23E910874E3A}"/>
    <cellStyle name="20% - Accent4 2 2 2" xfId="164" xr:uid="{D93D6282-E9EA-4F51-B072-0CDCD93493D4}"/>
    <cellStyle name="20% - Accent4 2 2 2 2" xfId="342" xr:uid="{AE147B06-E769-4ECF-94D7-CF0D8BBBE582}"/>
    <cellStyle name="20% - Accent4 2 2 2 3" xfId="516" xr:uid="{1DF328C6-2876-48E2-8EE3-A13FE6E67594}"/>
    <cellStyle name="20% - Accent4 2 2 3" xfId="226" xr:uid="{AB3412A2-7E6A-44A3-ABC0-474B8462BD41}"/>
    <cellStyle name="20% - Accent4 2 2 3 2" xfId="400" xr:uid="{C1C3369F-A802-4C54-89FC-517A26A1F49C}"/>
    <cellStyle name="20% - Accent4 2 2 3 3" xfId="574" xr:uid="{99D586F0-FF3F-4D34-AAD6-6DE0E7CA204E}"/>
    <cellStyle name="20% - Accent4 2 2 4" xfId="284" xr:uid="{45674E6B-05D2-4BD8-A0D2-436FA194DB55}"/>
    <cellStyle name="20% - Accent4 2 2 5" xfId="458" xr:uid="{97442870-807A-42C2-9F93-A23563F605A3}"/>
    <cellStyle name="20% - Accent4 2 3" xfId="154" xr:uid="{664E5A1D-A0D0-4C70-8F3C-98BE57E06B90}"/>
    <cellStyle name="20% - Accent4 2 3 2" xfId="334" xr:uid="{BC72DBD0-43FA-4230-AA21-56D6D23BFCF8}"/>
    <cellStyle name="20% - Accent4 2 3 3" xfId="508" xr:uid="{3A997354-1D88-4977-827D-A65D3190846A}"/>
    <cellStyle name="20% - Accent4 2 4" xfId="216" xr:uid="{F2EED186-1571-4E4C-AEAC-99860A932280}"/>
    <cellStyle name="20% - Accent4 2 4 2" xfId="392" xr:uid="{EFA1E75C-6AFA-4139-B37C-E8181732DFC4}"/>
    <cellStyle name="20% - Accent4 2 4 3" xfId="566" xr:uid="{6F56A561-FDD6-4288-A29A-6C716AC7A626}"/>
    <cellStyle name="20% - Accent4 2 5" xfId="276" xr:uid="{BD471D27-0513-4842-AAB6-67925E1E84D8}"/>
    <cellStyle name="20% - Accent4 2 6" xfId="450" xr:uid="{F7AE0AC6-87AC-42D3-8AE3-FEC52FE3B406}"/>
    <cellStyle name="20% - Accent5 2" xfId="77" xr:uid="{DFC2970D-5549-4471-AFD2-04D63D9EE8F6}"/>
    <cellStyle name="20% - Accent5 2 2" xfId="103" xr:uid="{47DD466E-E64D-4CED-B0DF-CEF939A4B4A1}"/>
    <cellStyle name="20% - Accent5 2 2 2" xfId="165" xr:uid="{587549F2-B804-49A1-B36D-13886427523F}"/>
    <cellStyle name="20% - Accent5 2 2 2 2" xfId="343" xr:uid="{E61C2D18-6596-4292-A655-9B96683EF0DC}"/>
    <cellStyle name="20% - Accent5 2 2 2 3" xfId="517" xr:uid="{FF9E3658-1297-456E-BDD5-663A868CEC03}"/>
    <cellStyle name="20% - Accent5 2 2 3" xfId="227" xr:uid="{45F18640-03D0-4CFF-AFE3-F6449FBC94DD}"/>
    <cellStyle name="20% - Accent5 2 2 3 2" xfId="401" xr:uid="{E6482DD0-86D6-465A-AF0D-2DC68BC1CC38}"/>
    <cellStyle name="20% - Accent5 2 2 3 3" xfId="575" xr:uid="{7B8D0DAC-24EE-4EA4-BA96-AF667C11DC7F}"/>
    <cellStyle name="20% - Accent5 2 2 4" xfId="285" xr:uid="{EAA17A23-24CF-4966-B6AD-1F5053F8FCA8}"/>
    <cellStyle name="20% - Accent5 2 2 5" xfId="459" xr:uid="{5D4B63E6-A099-48CA-B723-5755505EADA4}"/>
    <cellStyle name="20% - Accent5 2 3" xfId="153" xr:uid="{0F0C9DD1-910C-41A7-BCEB-0164289FBBE0}"/>
    <cellStyle name="20% - Accent5 2 3 2" xfId="333" xr:uid="{F5DB98AF-BC0B-473C-B3AC-8F135E382DBA}"/>
    <cellStyle name="20% - Accent5 2 3 3" xfId="507" xr:uid="{E47F29A9-0DFD-4F1C-9B90-224E4ECAF4A1}"/>
    <cellStyle name="20% - Accent5 2 4" xfId="215" xr:uid="{AEA0CA8C-CB35-48EF-A065-68C9EAA5DD61}"/>
    <cellStyle name="20% - Accent5 2 4 2" xfId="391" xr:uid="{7524EFF5-2DE3-4F5E-90D2-CC6320B623C9}"/>
    <cellStyle name="20% - Accent5 2 4 3" xfId="565" xr:uid="{B2B3A660-4600-49C8-9873-B13DAC8E7239}"/>
    <cellStyle name="20% - Accent5 2 5" xfId="275" xr:uid="{74832D93-BBB3-4161-B45D-07D32AF94DBE}"/>
    <cellStyle name="20% - Accent5 2 6" xfId="449" xr:uid="{71A6EC25-CD39-4AE1-8E32-1684A95B1B01}"/>
    <cellStyle name="20% - Accent6 2" xfId="76" xr:uid="{92FA1A2D-B9CC-43E3-8847-609724B27E37}"/>
    <cellStyle name="20% - Accent6 2 2" xfId="104" xr:uid="{905E47AD-A009-40EC-A148-7057D9C9AC17}"/>
    <cellStyle name="20% - Accent6 2 2 2" xfId="166" xr:uid="{DB16520D-2C22-45FD-9455-91CC132FC509}"/>
    <cellStyle name="20% - Accent6 2 2 2 2" xfId="344" xr:uid="{1C397315-F4A0-468A-A434-5FF7836BD297}"/>
    <cellStyle name="20% - Accent6 2 2 2 3" xfId="518" xr:uid="{3AE900A6-CFCA-494D-9317-1F14713810E4}"/>
    <cellStyle name="20% - Accent6 2 2 3" xfId="228" xr:uid="{0450E3D3-C273-4046-BD0E-2A7FC72F7875}"/>
    <cellStyle name="20% - Accent6 2 2 3 2" xfId="402" xr:uid="{CD7DB849-E0B1-4EEF-AA78-E364CAB8213C}"/>
    <cellStyle name="20% - Accent6 2 2 3 3" xfId="576" xr:uid="{4FDFD551-E7A6-4B90-8817-4A0525B4ED0E}"/>
    <cellStyle name="20% - Accent6 2 2 4" xfId="286" xr:uid="{189982F3-DCC8-4497-9208-BD42FDB96CD2}"/>
    <cellStyle name="20% - Accent6 2 2 5" xfId="460" xr:uid="{E81E6427-7548-4CB6-98DA-07CD916CAD12}"/>
    <cellStyle name="20% - Accent6 2 3" xfId="152" xr:uid="{FBFF81D0-5383-4980-9D96-03EA67C6E1F5}"/>
    <cellStyle name="20% - Accent6 2 3 2" xfId="332" xr:uid="{764F3CCE-22F9-4E46-83DC-5B9077BDC42C}"/>
    <cellStyle name="20% - Accent6 2 3 3" xfId="506" xr:uid="{15F29BAB-717D-42A8-886F-D78E20252AB0}"/>
    <cellStyle name="20% - Accent6 2 4" xfId="214" xr:uid="{38E50BB2-4B72-484B-B36D-01BC20057162}"/>
    <cellStyle name="20% - Accent6 2 4 2" xfId="390" xr:uid="{DF448449-3872-4C99-BAE7-2CC2A6A00CD6}"/>
    <cellStyle name="20% - Accent6 2 4 3" xfId="564" xr:uid="{328EAE4E-6611-47ED-9386-7E658DEE615F}"/>
    <cellStyle name="20% - Accent6 2 5" xfId="274" xr:uid="{63B05C34-CB58-4738-A463-5E64854BEC0C}"/>
    <cellStyle name="20% - Accent6 2 6" xfId="448" xr:uid="{F82F39D9-4D52-44A2-BE7F-50E78C8CCA74}"/>
    <cellStyle name="40% - Accent1 2" xfId="57" xr:uid="{6E5C1D7C-EFE6-4BF4-987C-067D9644535C}"/>
    <cellStyle name="40% - Accent1 2 2" xfId="105" xr:uid="{20C3B366-3CA3-4411-A6FA-EBFEC3858444}"/>
    <cellStyle name="40% - Accent1 2 2 2" xfId="167" xr:uid="{5BA3F719-52A6-4042-8AA4-0E56B6C73686}"/>
    <cellStyle name="40% - Accent1 2 2 2 2" xfId="345" xr:uid="{6DFA1DCB-3ADB-45EA-A93C-8A6EB2D79897}"/>
    <cellStyle name="40% - Accent1 2 2 2 3" xfId="519" xr:uid="{5D446A46-C0D0-4CFE-A599-560BC189E07A}"/>
    <cellStyle name="40% - Accent1 2 2 3" xfId="229" xr:uid="{82FD025B-B300-425F-8D2E-B5E9B7789E20}"/>
    <cellStyle name="40% - Accent1 2 2 3 2" xfId="403" xr:uid="{B73A1403-F488-48DB-9DAB-42604B42808F}"/>
    <cellStyle name="40% - Accent1 2 2 3 3" xfId="577" xr:uid="{61DF6656-9807-4EA3-812A-58B43FF2CA2E}"/>
    <cellStyle name="40% - Accent1 2 2 4" xfId="287" xr:uid="{774CF455-24D7-4B6C-86A4-3805A21E09A1}"/>
    <cellStyle name="40% - Accent1 2 2 5" xfId="461" xr:uid="{63A25D85-0A83-44B2-8973-CF0594AF5CA1}"/>
    <cellStyle name="40% - Accent1 2 3" xfId="142" xr:uid="{2AB6BBF9-6A5D-430A-9D89-1E2C2EDA7429}"/>
    <cellStyle name="40% - Accent1 2 3 2" xfId="322" xr:uid="{0AD1D6C6-6343-4EBC-BAC6-891FBAE48F88}"/>
    <cellStyle name="40% - Accent1 2 3 3" xfId="496" xr:uid="{1F6FF498-64DA-46C9-A3A5-F578DDA705B1}"/>
    <cellStyle name="40% - Accent1 2 4" xfId="204" xr:uid="{CCCCA777-44DF-4A99-9B68-66A8EB7FDCD9}"/>
    <cellStyle name="40% - Accent1 2 4 2" xfId="380" xr:uid="{9852D519-3C5A-462A-A16E-3D1AE2F859A8}"/>
    <cellStyle name="40% - Accent1 2 4 3" xfId="554" xr:uid="{6CE8D66F-2E5F-4C65-86AA-757B56C015F2}"/>
    <cellStyle name="40% - Accent1 2 5" xfId="264" xr:uid="{1E6A6694-E729-40DA-B217-8A0A7A0A62BF}"/>
    <cellStyle name="40% - Accent1 2 6" xfId="438" xr:uid="{09FEF7A4-C169-452C-BD37-132D6ED8622E}"/>
    <cellStyle name="40% - Accent2 2" xfId="58" xr:uid="{60846247-8B89-4491-A729-2AE6BC269D00}"/>
    <cellStyle name="40% - Accent2 2 2" xfId="106" xr:uid="{D0AB2398-9AFB-49F7-96E4-025206DBCE16}"/>
    <cellStyle name="40% - Accent2 2 2 2" xfId="168" xr:uid="{E00EBDDE-78B3-4B8A-A958-5B57FE0DFFF2}"/>
    <cellStyle name="40% - Accent2 2 2 2 2" xfId="346" xr:uid="{754AF48D-50E9-4281-BEF9-9E95CDCC1F5E}"/>
    <cellStyle name="40% - Accent2 2 2 2 3" xfId="520" xr:uid="{B95F689F-F2D2-4BFC-AF54-15924E138CEE}"/>
    <cellStyle name="40% - Accent2 2 2 3" xfId="230" xr:uid="{1C483FB6-82CD-4C3A-99D6-65BEF77C1946}"/>
    <cellStyle name="40% - Accent2 2 2 3 2" xfId="404" xr:uid="{817C7C17-D028-42AD-9D38-DA48D366BC97}"/>
    <cellStyle name="40% - Accent2 2 2 3 3" xfId="578" xr:uid="{FB58E106-9EEF-414C-BF88-C481644BB637}"/>
    <cellStyle name="40% - Accent2 2 2 4" xfId="288" xr:uid="{A26564B2-3CED-4C18-85BB-08ED1CF025A4}"/>
    <cellStyle name="40% - Accent2 2 2 5" xfId="462" xr:uid="{52F85AD1-9109-4C19-A6FD-947DF967A3E9}"/>
    <cellStyle name="40% - Accent2 2 3" xfId="143" xr:uid="{14A62641-2918-42B4-9A8A-5E9DB7A412A1}"/>
    <cellStyle name="40% - Accent2 2 3 2" xfId="323" xr:uid="{4FC6232B-A8D4-4951-8DEE-74A4696F87B2}"/>
    <cellStyle name="40% - Accent2 2 3 3" xfId="497" xr:uid="{A1D9D839-5EB0-4697-9F63-3491AB35007A}"/>
    <cellStyle name="40% - Accent2 2 4" xfId="205" xr:uid="{8FFBFF05-5A40-47C4-8AC0-740F3D96DBB3}"/>
    <cellStyle name="40% - Accent2 2 4 2" xfId="381" xr:uid="{CDB995C4-44E6-454F-BB9C-9273C6D2805B}"/>
    <cellStyle name="40% - Accent2 2 4 3" xfId="555" xr:uid="{EEE9541D-92D5-4515-AF49-CF8E6FA22EBF}"/>
    <cellStyle name="40% - Accent2 2 5" xfId="265" xr:uid="{3640895E-4483-4F28-8202-56790728BDB5}"/>
    <cellStyle name="40% - Accent2 2 6" xfId="439" xr:uid="{72E436E1-18C5-40BA-A099-3DBFC5D0C50D}"/>
    <cellStyle name="40% - Accent3 2" xfId="59" xr:uid="{468BCF5C-9789-4D1F-B73D-6A006D048E33}"/>
    <cellStyle name="40% - Accent3 2 2" xfId="107" xr:uid="{8CF2E4F7-8E93-4956-AF99-7EF842D35BAC}"/>
    <cellStyle name="40% - Accent3 2 2 2" xfId="169" xr:uid="{5B26F82A-E7E0-4F50-90A1-D19CE24929A3}"/>
    <cellStyle name="40% - Accent3 2 2 2 2" xfId="347" xr:uid="{002B2908-C69D-444F-BD8A-5F36069D6D01}"/>
    <cellStyle name="40% - Accent3 2 2 2 3" xfId="521" xr:uid="{417615D1-7302-4ACF-9448-0C179DF294F7}"/>
    <cellStyle name="40% - Accent3 2 2 3" xfId="231" xr:uid="{642F8D98-677D-406D-99C4-9DE42C46917A}"/>
    <cellStyle name="40% - Accent3 2 2 3 2" xfId="405" xr:uid="{D64C8054-6F17-4EAA-80B5-4F26083E24CA}"/>
    <cellStyle name="40% - Accent3 2 2 3 3" xfId="579" xr:uid="{FEE3985A-C339-4127-9613-4787D54A3A7E}"/>
    <cellStyle name="40% - Accent3 2 2 4" xfId="289" xr:uid="{43120BEA-C30A-4A70-A0F4-3FE1C07C0C5F}"/>
    <cellStyle name="40% - Accent3 2 2 5" xfId="463" xr:uid="{5450947C-CE5F-4571-B031-03EEE0D31775}"/>
    <cellStyle name="40% - Accent3 2 3" xfId="144" xr:uid="{3AA7C336-BAEF-4BFC-ABAF-F44BDE3BFEDA}"/>
    <cellStyle name="40% - Accent3 2 3 2" xfId="324" xr:uid="{E655F6B1-72B9-44CA-99BE-6FAFA2D87E45}"/>
    <cellStyle name="40% - Accent3 2 3 3" xfId="498" xr:uid="{6F731E9D-7016-4DE5-B51D-60E198996DDE}"/>
    <cellStyle name="40% - Accent3 2 4" xfId="206" xr:uid="{A66B88C9-E9A3-414C-8995-82E7797E4B6E}"/>
    <cellStyle name="40% - Accent3 2 4 2" xfId="382" xr:uid="{B1A95250-73D7-4D4C-8E53-F80625B4E572}"/>
    <cellStyle name="40% - Accent3 2 4 3" xfId="556" xr:uid="{C88EE9B9-3445-4779-A97C-CFE716DB43A4}"/>
    <cellStyle name="40% - Accent3 2 5" xfId="266" xr:uid="{1942DF4E-BB4D-4DCB-8999-039F38FC13D2}"/>
    <cellStyle name="40% - Accent3 2 6" xfId="440" xr:uid="{7583E15F-6AE9-4A67-83C3-C8CCB4605320}"/>
    <cellStyle name="40% - Accent4 2" xfId="60" xr:uid="{71B883CB-5444-4816-BCFE-B6DCBDB92E52}"/>
    <cellStyle name="40% - Accent4 2 2" xfId="108" xr:uid="{10C1E84F-6D9F-461E-BEFB-1D048527CCDE}"/>
    <cellStyle name="40% - Accent4 2 2 2" xfId="170" xr:uid="{695800B0-2475-47C3-8E9A-3E138B2F51AB}"/>
    <cellStyle name="40% - Accent4 2 2 2 2" xfId="348" xr:uid="{299E4027-4F8F-4219-AC7F-418701CE3A02}"/>
    <cellStyle name="40% - Accent4 2 2 2 3" xfId="522" xr:uid="{F909A3A0-A922-4DB5-9320-96B9374E7C19}"/>
    <cellStyle name="40% - Accent4 2 2 3" xfId="232" xr:uid="{16B8ADF5-9F08-4227-A122-F69E466AC588}"/>
    <cellStyle name="40% - Accent4 2 2 3 2" xfId="406" xr:uid="{0B5A1A81-0C05-4A2F-8040-95C412436DEC}"/>
    <cellStyle name="40% - Accent4 2 2 3 3" xfId="580" xr:uid="{84295883-A174-41B3-B0D1-DF6A6697956F}"/>
    <cellStyle name="40% - Accent4 2 2 4" xfId="290" xr:uid="{FDE99BA8-DA02-4D45-A6EB-71D252C5A3A9}"/>
    <cellStyle name="40% - Accent4 2 2 5" xfId="464" xr:uid="{3F4CE9D3-4D33-47E7-A90F-DB946CFFAE60}"/>
    <cellStyle name="40% - Accent4 2 3" xfId="145" xr:uid="{D41C3ED8-E7B1-4E4D-8712-CBEA8F18B164}"/>
    <cellStyle name="40% - Accent4 2 3 2" xfId="325" xr:uid="{90E2FABD-671B-4EF3-B3F0-6819EAE7A4AF}"/>
    <cellStyle name="40% - Accent4 2 3 3" xfId="499" xr:uid="{236C272A-E306-4EBA-9C61-1190117780E6}"/>
    <cellStyle name="40% - Accent4 2 4" xfId="207" xr:uid="{5172DF96-6E53-4FA3-864D-BE3D9B35CB6F}"/>
    <cellStyle name="40% - Accent4 2 4 2" xfId="383" xr:uid="{8C31B68F-0D8A-4F42-B385-20DC58BEA353}"/>
    <cellStyle name="40% - Accent4 2 4 3" xfId="557" xr:uid="{9E19B6E1-7397-4178-ACF2-9BFB43F09965}"/>
    <cellStyle name="40% - Accent4 2 5" xfId="267" xr:uid="{5067D80B-FD27-43BC-989E-18B884762B3D}"/>
    <cellStyle name="40% - Accent4 2 6" xfId="441" xr:uid="{CD13C8C1-F263-4D34-B92C-FFDEF33309C1}"/>
    <cellStyle name="40% - Accent5 2" xfId="55" xr:uid="{8E57BE18-E6FF-46FB-8A43-C47B02863A7D}"/>
    <cellStyle name="40% - Accent5 2 2" xfId="109" xr:uid="{CE08CAD3-6311-47AC-BDDE-E8DF679C86BA}"/>
    <cellStyle name="40% - Accent5 2 2 2" xfId="171" xr:uid="{6EF4C4A7-9B0F-4063-830E-301ABD9E3AA0}"/>
    <cellStyle name="40% - Accent5 2 2 2 2" xfId="349" xr:uid="{5D0183C8-AE8B-4766-9E4D-83151BC87685}"/>
    <cellStyle name="40% - Accent5 2 2 2 3" xfId="523" xr:uid="{9E0323B0-CEFC-4234-8452-2388F23EF3C4}"/>
    <cellStyle name="40% - Accent5 2 2 3" xfId="233" xr:uid="{4C2E61C5-CD55-48A7-8F69-6FCE41D3845E}"/>
    <cellStyle name="40% - Accent5 2 2 3 2" xfId="407" xr:uid="{64496DCC-A520-4901-9232-C787B569DA19}"/>
    <cellStyle name="40% - Accent5 2 2 3 3" xfId="581" xr:uid="{13D2BE17-FB90-4931-9CBF-CF537A265B6C}"/>
    <cellStyle name="40% - Accent5 2 2 4" xfId="291" xr:uid="{587BD510-1CB7-42D2-A3AF-43ADA98F92B4}"/>
    <cellStyle name="40% - Accent5 2 2 5" xfId="465" xr:uid="{04F42642-332B-4D71-B083-D2FEC980057B}"/>
    <cellStyle name="40% - Accent5 2 3" xfId="140" xr:uid="{E239EB4F-43A5-41AE-975E-87F763A0BC97}"/>
    <cellStyle name="40% - Accent5 2 3 2" xfId="320" xr:uid="{CA1A9BFB-3843-4A6C-9879-8DCEC579FC6B}"/>
    <cellStyle name="40% - Accent5 2 3 3" xfId="494" xr:uid="{AF3E7BE2-13C1-4F6D-B97D-1B140E9AAC06}"/>
    <cellStyle name="40% - Accent5 2 4" xfId="202" xr:uid="{638D410D-4586-475D-8E0E-E4D2D4AD4C62}"/>
    <cellStyle name="40% - Accent5 2 4 2" xfId="378" xr:uid="{20B50FE8-A9C1-4644-A0FF-60130082FD75}"/>
    <cellStyle name="40% - Accent5 2 4 3" xfId="552" xr:uid="{9899FCD1-A7C8-4F5A-9F30-BB52FDFCBF36}"/>
    <cellStyle name="40% - Accent5 2 5" xfId="262" xr:uid="{9B6CC3D2-D77A-4BA2-9C9F-655BD765E164}"/>
    <cellStyle name="40% - Accent5 2 6" xfId="436" xr:uid="{F787C7EC-5C08-42B8-BCDE-BFA4CE4E5053}"/>
    <cellStyle name="40% - Accent6 2" xfId="61" xr:uid="{C30F6FEB-0FFA-4E46-BB2F-FF82ABB7CA18}"/>
    <cellStyle name="40% - Accent6 2 2" xfId="110" xr:uid="{FC6A4FA7-FC71-4E5A-B84E-05CC1AEC9D27}"/>
    <cellStyle name="40% - Accent6 2 2 2" xfId="172" xr:uid="{06580639-2035-4A55-861C-8F71DB499E2E}"/>
    <cellStyle name="40% - Accent6 2 2 2 2" xfId="350" xr:uid="{33B37D79-87A2-4B15-A4B2-FA78DDF0B04E}"/>
    <cellStyle name="40% - Accent6 2 2 2 3" xfId="524" xr:uid="{EA0782CF-BCB8-4F60-AFF0-A6E0CDFFAF15}"/>
    <cellStyle name="40% - Accent6 2 2 3" xfId="234" xr:uid="{9F832759-30DB-4B2F-A9DC-93CFB3096F97}"/>
    <cellStyle name="40% - Accent6 2 2 3 2" xfId="408" xr:uid="{2D2ED83E-50CB-421F-8F9B-9FE214C07C2B}"/>
    <cellStyle name="40% - Accent6 2 2 3 3" xfId="582" xr:uid="{130C1D39-1A2B-4F25-BB3C-FAB55411B4E1}"/>
    <cellStyle name="40% - Accent6 2 2 4" xfId="292" xr:uid="{9CBC369D-661F-4CB6-B727-1C052781B25F}"/>
    <cellStyle name="40% - Accent6 2 2 5" xfId="466" xr:uid="{B8ED4BC4-389E-4522-873D-79C1E4666871}"/>
    <cellStyle name="40% - Accent6 2 3" xfId="146" xr:uid="{1251D26D-B904-47FC-AE49-09E90AC90B38}"/>
    <cellStyle name="40% - Accent6 2 3 2" xfId="326" xr:uid="{20233596-BEBB-4460-BDA0-25AA88BF0EE2}"/>
    <cellStyle name="40% - Accent6 2 3 3" xfId="500" xr:uid="{46052615-C6DD-4A39-B344-942115F411D3}"/>
    <cellStyle name="40% - Accent6 2 4" xfId="208" xr:uid="{0E9D5376-8592-4C0A-AE20-DEA1134C8531}"/>
    <cellStyle name="40% - Accent6 2 4 2" xfId="384" xr:uid="{AB0AC67F-F557-4B9C-B7F4-3787E4EC44FE}"/>
    <cellStyle name="40% - Accent6 2 4 3" xfId="558" xr:uid="{9A3B445E-7815-4F6D-BFF6-D668A27C6377}"/>
    <cellStyle name="40% - Accent6 2 5" xfId="268" xr:uid="{677F1CED-EBE5-4DF0-8F45-C0573BC2BA14}"/>
    <cellStyle name="40% - Accent6 2 6" xfId="442" xr:uid="{229C3538-1F8B-4D0B-A778-3712939D1D6A}"/>
    <cellStyle name="60% - Accent1 2" xfId="62" xr:uid="{2EB85B66-2347-4046-8FEB-884DA265C691}"/>
    <cellStyle name="60% - Accent2 2" xfId="66" xr:uid="{7E012328-EE07-41EA-8C80-9F2788ACFE5A}"/>
    <cellStyle name="60% - Accent3 2" xfId="68" xr:uid="{05207B79-6DE6-4D3F-886C-FCE19BDCBE56}"/>
    <cellStyle name="60% - Accent4 2" xfId="69" xr:uid="{6D1BC13D-B4DF-41AC-8465-6519EA80E2AA}"/>
    <cellStyle name="60% - Accent5 2" xfId="70" xr:uid="{9A1D1D3D-1180-4962-8086-CD2D1E06ADC4}"/>
    <cellStyle name="60% - Accent6 2" xfId="72" xr:uid="{E9A02B5B-2E73-456C-BF2A-6041B2441C53}"/>
    <cellStyle name="Accent1 2" xfId="74" xr:uid="{9CBDEB46-69D0-4893-B3DC-972F03B73527}"/>
    <cellStyle name="Accent2 2" xfId="75" xr:uid="{DD00B700-35F3-495B-9BCE-35EC7E3A21ED}"/>
    <cellStyle name="Accent3 2" xfId="67" xr:uid="{4D080D7D-D1A1-4784-BD2F-2A68C9198CC2}"/>
    <cellStyle name="Accent4 2" xfId="81" xr:uid="{93928ADC-6474-4C8A-BD51-8B743413BBF7}"/>
    <cellStyle name="Accent5 2" xfId="82" xr:uid="{D41283FA-00FC-4593-B48B-903A641F63D0}"/>
    <cellStyle name="Accent6 2" xfId="83" xr:uid="{09DF1F5D-8EB1-4EEA-A338-B8BA7AB6265F}"/>
    <cellStyle name="Bad 2" xfId="84" xr:uid="{37E08320-7D2D-4AC5-B72F-D61A9D39882C}"/>
    <cellStyle name="Calculation 2" xfId="85" xr:uid="{0DFC0537-F20A-40B8-ACD1-8BA90994C146}"/>
    <cellStyle name="Check Cell 2" xfId="86" xr:uid="{A8C35CFC-37A3-4440-8B16-D04345CB2428}"/>
    <cellStyle name="Comma 2" xfId="5" xr:uid="{F7C3A651-5D78-4278-B043-F99D20D44826}"/>
    <cellStyle name="Comma 3" xfId="2" xr:uid="{7028659A-F80F-4AA9-9E50-6F345E0071AE}"/>
    <cellStyle name="Comma 3 2" xfId="6" xr:uid="{0ADA488B-FE52-4AFD-8431-21ABFCFCBAF9}"/>
    <cellStyle name="Comma 4" xfId="585" xr:uid="{4BFF01AC-3DEA-4CE4-82C2-EDC160B1FFFE}"/>
    <cellStyle name="Explanatory Text 2" xfId="87" xr:uid="{4D107BA2-16FD-4AF5-B938-DC9FBEE150DF}"/>
    <cellStyle name="Followed Hyperlink 2" xfId="19" xr:uid="{CCF38513-20E3-42E4-B503-AD4D1FC411F8}"/>
    <cellStyle name="Good 2" xfId="88" xr:uid="{8634D32C-B595-4CA4-B3D1-44F71849580E}"/>
    <cellStyle name="Heading 1 2" xfId="51" xr:uid="{8B033112-979A-4912-BAD6-1283A285864B}"/>
    <cellStyle name="Heading 2 2" xfId="52" xr:uid="{ADE63676-39A6-48CD-89E6-891D38A90737}"/>
    <cellStyle name="Heading 3 2" xfId="53" xr:uid="{C5685E4D-CB37-4757-9EF8-20B859AEC1AD}"/>
    <cellStyle name="Heading 4 2" xfId="54" xr:uid="{B97EFA33-65DD-4057-969A-02177331405D}"/>
    <cellStyle name="Hyperlink" xfId="3" builtinId="8"/>
    <cellStyle name="Hyperlink 2" xfId="7" xr:uid="{2CCE0AB4-8E07-400B-BDF9-278FCDEA9356}"/>
    <cellStyle name="Hyperlink 3" xfId="18" xr:uid="{D874DB69-AAED-4703-A5E3-31C96807D9F5}"/>
    <cellStyle name="Hyperlink 4" xfId="28" xr:uid="{5994A066-3F1B-4EB0-B143-8496B68E9851}"/>
    <cellStyle name="Hyperlink 5" xfId="4" xr:uid="{EEEEBC8D-88AA-4617-A8AE-08A1892590A8}"/>
    <cellStyle name="Input 2" xfId="89" xr:uid="{968F0DD4-60B6-4995-B424-0F15E03E07FC}"/>
    <cellStyle name="Linked Cell 2" xfId="90" xr:uid="{EECDE75A-4158-4222-AAA3-AFB763A59397}"/>
    <cellStyle name="Neutral 2" xfId="91" xr:uid="{B9893231-62A5-42C8-A4F9-98741DEAFD78}"/>
    <cellStyle name="Normal" xfId="0" builtinId="0"/>
    <cellStyle name="Normal 2" xfId="1" xr:uid="{54BB8386-71FE-43B4-A767-9B8EA9CDCABE}"/>
    <cellStyle name="Normal 2 2" xfId="8" xr:uid="{C423CB8E-EE0F-49B2-92CE-E599E2B9C1B4}"/>
    <cellStyle name="Normal 2 3" xfId="39" xr:uid="{B27F5300-D552-457F-8600-5637229D3A6D}"/>
    <cellStyle name="Normal 2 4" xfId="41" xr:uid="{A9C40E89-BE24-4010-AC2C-018EBF224C87}"/>
    <cellStyle name="Normal 2 4 2" xfId="131" xr:uid="{5DF48790-D084-4BFA-941F-CD723C809F11}"/>
    <cellStyle name="Normal 2 4 3" xfId="193" xr:uid="{AF621889-E67F-48B5-A264-53873F199440}"/>
    <cellStyle name="Normal 2 5" xfId="97" xr:uid="{AFA22D8C-D713-4D20-829C-7C32D1DB32CB}"/>
    <cellStyle name="Normal 2 5 2" xfId="159" xr:uid="{851DD04D-1975-4002-862A-FCA6026C2FAE}"/>
    <cellStyle name="Normal 2 5 3" xfId="221" xr:uid="{D7FE01D9-6F75-4139-A26B-AC50F99A7519}"/>
    <cellStyle name="Normal 3" xfId="9" xr:uid="{CF63A893-3A28-4E8C-9CE0-56B08D568E87}"/>
    <cellStyle name="Normal 3 10" xfId="175" xr:uid="{669CD88A-BE6A-4A39-92F9-AB26617530B0}"/>
    <cellStyle name="Normal 3 10 2" xfId="353" xr:uid="{FCB1C604-83E6-4B2B-BEB7-91AA65D3C3F9}"/>
    <cellStyle name="Normal 3 10 3" xfId="527" xr:uid="{FB4764EC-CAE3-4513-B315-08723F761A08}"/>
    <cellStyle name="Normal 3 11" xfId="237" xr:uid="{44482C5E-3757-4526-92D7-93A6CEC54A4F}"/>
    <cellStyle name="Normal 3 12" xfId="411" xr:uid="{FD12C2BC-550C-4D1F-BFB5-0F80684F2A77}"/>
    <cellStyle name="Normal 3 2" xfId="10" xr:uid="{E7E6EFEA-6FCF-4BD1-815E-11295AC31AEB}"/>
    <cellStyle name="Normal 3 2 2" xfId="23" xr:uid="{396AB13D-1E26-4818-9040-E1AC0EE57188}"/>
    <cellStyle name="Normal 3 2 2 2" xfId="35" xr:uid="{4D10865E-7611-4598-B452-389FFCCB56BE}"/>
    <cellStyle name="Normal 3 2 2 2 2" xfId="127" xr:uid="{6762D8CD-4A31-4B1F-9E33-ECA481C7034F}"/>
    <cellStyle name="Normal 3 2 2 2 2 2" xfId="309" xr:uid="{FC91CE8F-7FC4-4A9C-9175-267425CBA78C}"/>
    <cellStyle name="Normal 3 2 2 2 2 3" xfId="483" xr:uid="{14545C34-B2DC-4C51-B98C-7756D7F8CC5C}"/>
    <cellStyle name="Normal 3 2 2 2 3" xfId="189" xr:uid="{AFE25DA5-B546-47FF-8820-88232BF2A885}"/>
    <cellStyle name="Normal 3 2 2 2 3 2" xfId="367" xr:uid="{C1CF7DAC-0C74-4763-B295-A1AF73EB70FC}"/>
    <cellStyle name="Normal 3 2 2 2 3 3" xfId="541" xr:uid="{996FB057-4EBC-48AA-AD9C-5BCA0DDE2610}"/>
    <cellStyle name="Normal 3 2 2 2 4" xfId="251" xr:uid="{2751D79E-167F-45F8-B624-A2300B4C0B63}"/>
    <cellStyle name="Normal 3 2 2 2 5" xfId="425" xr:uid="{4BD75503-ADC4-4065-A203-86590E4CCE06}"/>
    <cellStyle name="Normal 3 2 2 3" xfId="47" xr:uid="{9C58D6D9-7F8C-4779-82DE-6D5BE952269B}"/>
    <cellStyle name="Normal 3 2 2 3 2" xfId="137" xr:uid="{CBF243CE-308F-45FA-85DE-BC736583A6CE}"/>
    <cellStyle name="Normal 3 2 2 3 2 2" xfId="317" xr:uid="{2D55FEAD-8130-497D-9FCF-16545BE56163}"/>
    <cellStyle name="Normal 3 2 2 3 2 3" xfId="491" xr:uid="{C4F078FE-E2E8-490F-8B70-BCA8B99499E4}"/>
    <cellStyle name="Normal 3 2 2 3 3" xfId="199" xr:uid="{AFF28F91-849B-4D7F-AB02-086BBA2FE525}"/>
    <cellStyle name="Normal 3 2 2 3 3 2" xfId="375" xr:uid="{F7094774-3E27-400A-B660-1FF2867F3CB7}"/>
    <cellStyle name="Normal 3 2 2 3 3 3" xfId="549" xr:uid="{2A4636A0-6392-4CD9-8655-BB0A14FD531F}"/>
    <cellStyle name="Normal 3 2 2 3 4" xfId="259" xr:uid="{9A8A1267-0E6C-4268-8D3D-7E083DD7B8E6}"/>
    <cellStyle name="Normal 3 2 2 3 5" xfId="433" xr:uid="{2F6D4886-760E-4F2F-9A69-43A39419A1CF}"/>
    <cellStyle name="Normal 3 2 2 4" xfId="118" xr:uid="{00C0846E-0355-4481-BDC1-542A689116DD}"/>
    <cellStyle name="Normal 3 2 2 4 2" xfId="300" xr:uid="{F56F6D27-CC22-4958-86F6-68691B30FCD0}"/>
    <cellStyle name="Normal 3 2 2 4 3" xfId="474" xr:uid="{F8A724A5-748A-4970-93C6-2D4CF37A2B56}"/>
    <cellStyle name="Normal 3 2 2 5" xfId="180" xr:uid="{0A0E7639-2C00-4357-BC00-46A428891A4C}"/>
    <cellStyle name="Normal 3 2 2 5 2" xfId="358" xr:uid="{46F31AC6-96F4-4139-BA21-EAA00B195044}"/>
    <cellStyle name="Normal 3 2 2 5 3" xfId="532" xr:uid="{6A551891-DBC5-4189-8F3A-727BB84F11AD}"/>
    <cellStyle name="Normal 3 2 2 6" xfId="242" xr:uid="{C7562007-0FCF-4E41-B37B-40C81BD336C4}"/>
    <cellStyle name="Normal 3 2 2 7" xfId="416" xr:uid="{C90E6496-3011-4F28-81F4-CB29AFF4E59C}"/>
    <cellStyle name="Normal 3 2 3" xfId="30" xr:uid="{03478976-DA30-4BEB-A424-04974BCC5490}"/>
    <cellStyle name="Normal 3 2 3 2" xfId="123" xr:uid="{5DE3397E-EB6D-46ED-A924-CB4EED14DBEE}"/>
    <cellStyle name="Normal 3 2 3 2 2" xfId="305" xr:uid="{B12AEF2C-861B-4530-BF5E-4461E269602E}"/>
    <cellStyle name="Normal 3 2 3 2 3" xfId="479" xr:uid="{E92A1F8E-CBA2-4FFB-AB01-961AAB854900}"/>
    <cellStyle name="Normal 3 2 3 3" xfId="185" xr:uid="{F153C0B3-6ED3-41D5-A002-73DC909D2522}"/>
    <cellStyle name="Normal 3 2 3 3 2" xfId="363" xr:uid="{C47EC21A-C180-449A-977B-3404FF5D1F49}"/>
    <cellStyle name="Normal 3 2 3 3 3" xfId="537" xr:uid="{C415AF40-C802-4D5B-B681-19B2F50DB939}"/>
    <cellStyle name="Normal 3 2 3 4" xfId="247" xr:uid="{D70BC364-8ADE-4F1D-802D-B3BF2B19B6F5}"/>
    <cellStyle name="Normal 3 2 3 5" xfId="421" xr:uid="{9A6E33D3-6E82-4239-8CE7-2328A276F907}"/>
    <cellStyle name="Normal 3 2 4" xfId="43" xr:uid="{4A9FE0F1-C3E2-4F34-8B08-DF399CD0212F}"/>
    <cellStyle name="Normal 3 2 4 2" xfId="133" xr:uid="{35DF8D15-FBCB-4071-A305-80DDB333390B}"/>
    <cellStyle name="Normal 3 2 4 2 2" xfId="313" xr:uid="{4AE2B1B5-3650-4BD0-A166-78044A451D8C}"/>
    <cellStyle name="Normal 3 2 4 2 3" xfId="487" xr:uid="{99829C4B-ECBA-4F06-804C-A08FD05E307A}"/>
    <cellStyle name="Normal 3 2 4 3" xfId="195" xr:uid="{99C80E53-797F-448B-A141-80F4E08EF984}"/>
    <cellStyle name="Normal 3 2 4 3 2" xfId="371" xr:uid="{66579B08-B8FC-41C0-B03B-F0D75EBDD2D7}"/>
    <cellStyle name="Normal 3 2 4 3 3" xfId="545" xr:uid="{C70DDCF8-FA07-442F-9E35-27E957280F9D}"/>
    <cellStyle name="Normal 3 2 4 4" xfId="255" xr:uid="{3B7B4E33-3EBF-4355-86C8-2ADFDD803082}"/>
    <cellStyle name="Normal 3 2 4 5" xfId="429" xr:uid="{67ADC81F-177F-4D6F-B9A8-C9C14B3B065F}"/>
    <cellStyle name="Normal 3 2 5" xfId="64" xr:uid="{E9A35CB2-6BA4-4FC5-8638-30CA77FA173B}"/>
    <cellStyle name="Normal 3 2 5 2" xfId="148" xr:uid="{1DC06B74-0769-48C8-911A-2D569A3E0C6D}"/>
    <cellStyle name="Normal 3 2 5 2 2" xfId="328" xr:uid="{CA376761-4C7C-41CC-8DEC-FDE7DD281FBB}"/>
    <cellStyle name="Normal 3 2 5 2 3" xfId="502" xr:uid="{8344B4D8-993C-43D1-B3C5-7445D2CF0B85}"/>
    <cellStyle name="Normal 3 2 5 3" xfId="210" xr:uid="{4FA362F4-2905-427E-A41D-D46051D5B422}"/>
    <cellStyle name="Normal 3 2 5 3 2" xfId="386" xr:uid="{C3F748BE-F0C8-49C8-8311-6066F6AECC1F}"/>
    <cellStyle name="Normal 3 2 5 3 3" xfId="560" xr:uid="{962F6D1B-AF03-4B34-8B42-2DF4E415C684}"/>
    <cellStyle name="Normal 3 2 5 4" xfId="270" xr:uid="{8D1C9DD3-2E61-4475-BA58-984B1AFA0665}"/>
    <cellStyle name="Normal 3 2 5 5" xfId="444" xr:uid="{671849F9-4FDE-4597-A533-88382020BF84}"/>
    <cellStyle name="Normal 3 2 6" xfId="114" xr:uid="{E6E2324A-68F0-4EBC-8F5A-784020A92817}"/>
    <cellStyle name="Normal 3 2 6 2" xfId="296" xr:uid="{18CEAC17-9AA2-454A-AF57-D875E78D110F}"/>
    <cellStyle name="Normal 3 2 6 3" xfId="470" xr:uid="{979BF1B0-1441-444B-B12B-C80C5AD87998}"/>
    <cellStyle name="Normal 3 2 7" xfId="176" xr:uid="{D23E918F-6436-4786-9D66-16507CC6138B}"/>
    <cellStyle name="Normal 3 2 7 2" xfId="354" xr:uid="{C1CCAF7E-BE1D-4CF1-ADC4-44ADBA9DAE47}"/>
    <cellStyle name="Normal 3 2 7 3" xfId="528" xr:uid="{4561B78F-FB0B-436B-B7FD-007DF6641D99}"/>
    <cellStyle name="Normal 3 2 8" xfId="238" xr:uid="{C9D1DEF0-249B-414C-8F1B-FEE23A451872}"/>
    <cellStyle name="Normal 3 2 9" xfId="412" xr:uid="{A65E2131-1FD8-47D0-9E60-5CDC4F3756E5}"/>
    <cellStyle name="Normal 3 3" xfId="26" xr:uid="{58B53031-61EF-4AF2-8794-765C776FB367}"/>
    <cellStyle name="Normal 3 3 2" xfId="34" xr:uid="{9F9BABFE-489C-4B44-9559-CE8638CDE963}"/>
    <cellStyle name="Normal 3 3 2 2" xfId="126" xr:uid="{7A8AB658-A84B-4561-810A-FA1BBB106882}"/>
    <cellStyle name="Normal 3 3 2 2 2" xfId="308" xr:uid="{0643047C-883D-4DB3-B883-9C615C5D6F58}"/>
    <cellStyle name="Normal 3 3 2 2 3" xfId="482" xr:uid="{FACEE136-3609-42CA-9497-79E5B43E1506}"/>
    <cellStyle name="Normal 3 3 2 3" xfId="188" xr:uid="{E61D3258-F69F-4C52-A05C-65058DF81B10}"/>
    <cellStyle name="Normal 3 3 2 3 2" xfId="366" xr:uid="{3B74EEC0-B55C-4D51-B565-B0AA16540BB9}"/>
    <cellStyle name="Normal 3 3 2 3 3" xfId="540" xr:uid="{AA9747C2-DA53-4BDD-8887-189F9DF7A842}"/>
    <cellStyle name="Normal 3 3 2 4" xfId="250" xr:uid="{DF786629-1BF6-4D2F-9CDA-53564EF79E18}"/>
    <cellStyle name="Normal 3 3 2 5" xfId="424" xr:uid="{D6AFBDB3-ED8B-41F3-91D2-9E3DA81B03DA}"/>
    <cellStyle name="Normal 3 3 3" xfId="46" xr:uid="{1D5B90EA-259F-43B2-AEC6-3281EB7C7737}"/>
    <cellStyle name="Normal 3 3 3 2" xfId="136" xr:uid="{5C23B9E4-E590-481F-A01A-3ECFEA68D09F}"/>
    <cellStyle name="Normal 3 3 3 2 2" xfId="316" xr:uid="{75C0462A-316B-46ED-84EB-ECC50204AA66}"/>
    <cellStyle name="Normal 3 3 3 2 3" xfId="490" xr:uid="{0159AA42-CD08-4DA4-A2F1-A624AF7D42B5}"/>
    <cellStyle name="Normal 3 3 3 3" xfId="198" xr:uid="{E4A99DA6-2F07-4B3D-9B60-56027ECA2585}"/>
    <cellStyle name="Normal 3 3 3 3 2" xfId="374" xr:uid="{B6452A64-4903-4302-927C-88B879D5DFA2}"/>
    <cellStyle name="Normal 3 3 3 3 3" xfId="548" xr:uid="{73F1B19A-377F-457C-99AE-BFDA91BB82D1}"/>
    <cellStyle name="Normal 3 3 3 4" xfId="258" xr:uid="{94EBB8BB-796B-4474-94B2-7900E50E4E84}"/>
    <cellStyle name="Normal 3 3 3 5" xfId="432" xr:uid="{7EE886DA-1A8F-4159-95FC-DB9DEBDF4EA0}"/>
    <cellStyle name="Normal 3 3 4" xfId="65" xr:uid="{6A1B4B9D-3C21-426B-AFC4-7E9CCC0C6FAB}"/>
    <cellStyle name="Normal 3 3 4 2" xfId="149" xr:uid="{E8FCC1BB-6E1D-4F4C-B87A-236B9816F251}"/>
    <cellStyle name="Normal 3 3 4 2 2" xfId="329" xr:uid="{BF1BAEA7-50EC-482C-BDDA-1542EE5BDB12}"/>
    <cellStyle name="Normal 3 3 4 2 3" xfId="503" xr:uid="{687D0093-934C-46D1-8CE9-88DA9F2ED3F6}"/>
    <cellStyle name="Normal 3 3 4 3" xfId="211" xr:uid="{623533C1-7FA9-4478-9C05-F8C9CB2139AE}"/>
    <cellStyle name="Normal 3 3 4 3 2" xfId="387" xr:uid="{A4177980-3565-41BC-BDE7-346BA61A9339}"/>
    <cellStyle name="Normal 3 3 4 3 3" xfId="561" xr:uid="{ACAE528B-9019-47C5-8FFC-CF5A864FBD59}"/>
    <cellStyle name="Normal 3 3 4 4" xfId="271" xr:uid="{432448AF-7286-441A-90BC-3280A36C42B4}"/>
    <cellStyle name="Normal 3 3 4 5" xfId="445" xr:uid="{7959D0AB-DD43-4CDF-AC18-76A4BC50254A}"/>
    <cellStyle name="Normal 3 3 5" xfId="121" xr:uid="{A0CEDED8-224B-4123-8F96-587195D8DF25}"/>
    <cellStyle name="Normal 3 3 5 2" xfId="303" xr:uid="{6AAF06CB-BF0F-493E-930B-6C07BE6B5195}"/>
    <cellStyle name="Normal 3 3 5 3" xfId="477" xr:uid="{343903D6-0B49-4362-9BD5-166D4EE09571}"/>
    <cellStyle name="Normal 3 3 6" xfId="183" xr:uid="{EBE31CE5-9864-4766-9A8D-18B713ADD7E8}"/>
    <cellStyle name="Normal 3 3 6 2" xfId="361" xr:uid="{2241D190-2C1F-4910-A61A-FAB499DD3103}"/>
    <cellStyle name="Normal 3 3 6 3" xfId="535" xr:uid="{C626C24F-6E8B-419F-B60C-E2720F0378A1}"/>
    <cellStyle name="Normal 3 3 7" xfId="245" xr:uid="{EF115C58-C144-45DF-90BE-25BB84C2756E}"/>
    <cellStyle name="Normal 3 3 8" xfId="419" xr:uid="{E1104DD9-242B-4C3F-8623-E5351A1A3726}"/>
    <cellStyle name="Normal 3 4" xfId="22" xr:uid="{E1226640-8740-480D-A633-D202E6234E1D}"/>
    <cellStyle name="Normal 3 4 2" xfId="117" xr:uid="{A28F5074-39E9-47A4-B508-80162AF67CA8}"/>
    <cellStyle name="Normal 3 4 2 2" xfId="299" xr:uid="{8963B446-7ED0-4B86-ADFD-5E9AF60E547B}"/>
    <cellStyle name="Normal 3 4 2 3" xfId="473" xr:uid="{1D446533-02BB-4F99-9F76-5F9A18DBAC41}"/>
    <cellStyle name="Normal 3 4 3" xfId="179" xr:uid="{B9EB2667-438F-4191-A378-B58BBA9202B6}"/>
    <cellStyle name="Normal 3 4 3 2" xfId="357" xr:uid="{AC891342-845F-4D8B-A92C-7CA08A6767A1}"/>
    <cellStyle name="Normal 3 4 3 3" xfId="531" xr:uid="{CA561B99-276A-42EE-8FC9-4F686272DB4B}"/>
    <cellStyle name="Normal 3 4 4" xfId="241" xr:uid="{4481854C-AC34-4985-9FE6-C564702995B2}"/>
    <cellStyle name="Normal 3 4 5" xfId="415" xr:uid="{B0D379F4-C49D-4A23-A2CD-28A3E0792B04}"/>
    <cellStyle name="Normal 3 5" xfId="29" xr:uid="{42C25637-BCCE-4E0C-A345-48BCF4C90621}"/>
    <cellStyle name="Normal 3 5 2" xfId="122" xr:uid="{3FF6965E-99E3-4E84-9E7C-B2AB9BE18EC3}"/>
    <cellStyle name="Normal 3 5 2 2" xfId="304" xr:uid="{2E2F63DC-D037-4A97-A0E8-57AEBF26FA43}"/>
    <cellStyle name="Normal 3 5 2 3" xfId="478" xr:uid="{931626DA-6811-462B-AED2-09D29D36A157}"/>
    <cellStyle name="Normal 3 5 3" xfId="184" xr:uid="{A3A783FF-ACAD-4AED-9AFF-899E587B9AE9}"/>
    <cellStyle name="Normal 3 5 3 2" xfId="362" xr:uid="{74A7E670-32BD-40FD-BD4D-23E5F697051D}"/>
    <cellStyle name="Normal 3 5 3 3" xfId="536" xr:uid="{E0FDA723-A3B9-4644-BB18-3E99E60963C1}"/>
    <cellStyle name="Normal 3 5 4" xfId="246" xr:uid="{38FA7C9E-24CF-451E-9350-4188A1DD265B}"/>
    <cellStyle name="Normal 3 5 5" xfId="420" xr:uid="{00E74440-1E49-43DE-A79B-3A0890CA2093}"/>
    <cellStyle name="Normal 3 6" xfId="42" xr:uid="{6AA71053-C764-4DF4-8CE7-EE2D7705979E}"/>
    <cellStyle name="Normal 3 6 2" xfId="132" xr:uid="{6983271A-4E69-4811-8600-1B71E3EE38A7}"/>
    <cellStyle name="Normal 3 6 2 2" xfId="312" xr:uid="{71102E0D-582C-4386-8245-8EE1B33FAED6}"/>
    <cellStyle name="Normal 3 6 2 3" xfId="486" xr:uid="{151F4A5A-C6D3-452D-9613-0224E3EBE198}"/>
    <cellStyle name="Normal 3 6 3" xfId="194" xr:uid="{8F224A81-34EA-41FA-833B-3E0E248E493C}"/>
    <cellStyle name="Normal 3 6 3 2" xfId="370" xr:uid="{2670E972-A443-4E45-BEC3-208A1D4FB8F4}"/>
    <cellStyle name="Normal 3 6 3 3" xfId="544" xr:uid="{73A69EF6-8A39-42B2-B35B-43EE4A4A13EA}"/>
    <cellStyle name="Normal 3 6 4" xfId="254" xr:uid="{BDCB2569-EBED-45BD-BD37-9B8546B130CD}"/>
    <cellStyle name="Normal 3 6 5" xfId="428" xr:uid="{3194F47A-0B31-4384-B926-3CC29204A7A1}"/>
    <cellStyle name="Normal 3 7" xfId="63" xr:uid="{4416568C-4B11-4D7A-89A7-37FFD3A1ACE1}"/>
    <cellStyle name="Normal 3 7 2" xfId="147" xr:uid="{70C214AA-05EE-4E28-89F4-20AA45051C64}"/>
    <cellStyle name="Normal 3 7 2 2" xfId="327" xr:uid="{01891429-6CA6-4393-9344-E9678273F688}"/>
    <cellStyle name="Normal 3 7 2 3" xfId="501" xr:uid="{9978AB7A-10B1-447F-8CF6-D421277E54D0}"/>
    <cellStyle name="Normal 3 7 3" xfId="209" xr:uid="{43B47A01-DED1-442C-A192-03706E3A1A3F}"/>
    <cellStyle name="Normal 3 7 3 2" xfId="385" xr:uid="{A9BB2423-D259-4657-BF10-EB7B0BDCB2C1}"/>
    <cellStyle name="Normal 3 7 3 3" xfId="559" xr:uid="{9DCC18FD-7AF1-4B10-A567-623277BDB451}"/>
    <cellStyle name="Normal 3 7 4" xfId="269" xr:uid="{829B4A6B-C459-4919-BB38-8F7C41CE1BD5}"/>
    <cellStyle name="Normal 3 7 5" xfId="443" xr:uid="{3CA10624-977D-4CEE-9BFD-63971E9A602E}"/>
    <cellStyle name="Normal 3 8" xfId="111" xr:uid="{D6FCE135-19BA-45B5-99AF-57957D0CF644}"/>
    <cellStyle name="Normal 3 8 2" xfId="173" xr:uid="{D9B4EECE-034E-4FF2-A149-C0A054351F7B}"/>
    <cellStyle name="Normal 3 8 2 2" xfId="351" xr:uid="{B68B33ED-B5D1-45D2-BDB9-A28360EF01C8}"/>
    <cellStyle name="Normal 3 8 2 3" xfId="525" xr:uid="{F278D29A-B041-4904-8A9B-8D36594D0D66}"/>
    <cellStyle name="Normal 3 8 3" xfId="235" xr:uid="{6F75923F-82BA-4229-9F79-B5DDC0DBBDA7}"/>
    <cellStyle name="Normal 3 8 3 2" xfId="409" xr:uid="{1AF56A46-78CA-41DC-A22C-2DC17E2BC494}"/>
    <cellStyle name="Normal 3 8 3 3" xfId="583" xr:uid="{458AB488-D994-405C-9670-CA4A682436CC}"/>
    <cellStyle name="Normal 3 8 4" xfId="293" xr:uid="{7831C90B-98FA-486A-A39C-378F9D16F5CD}"/>
    <cellStyle name="Normal 3 8 5" xfId="467" xr:uid="{AE6DF7C7-A888-4A0E-8C35-15A83EFA9661}"/>
    <cellStyle name="Normal 3 9" xfId="113" xr:uid="{BFC86CA5-9A65-4D1B-A07A-2514A75AD0DE}"/>
    <cellStyle name="Normal 3 9 2" xfId="295" xr:uid="{93DE1B38-2081-4072-B5F3-9B01CA0BB46D}"/>
    <cellStyle name="Normal 3 9 3" xfId="469" xr:uid="{242795DC-D2E1-4BFF-83BC-C695771AFE1D}"/>
    <cellStyle name="Normal 4" xfId="11" xr:uid="{59541047-070F-488B-9A28-912D75800E1C}"/>
    <cellStyle name="Normal 5" xfId="27" xr:uid="{28FE9010-043A-4C02-8765-357BB4EF93DD}"/>
    <cellStyle name="Normal 5 2" xfId="36" xr:uid="{D5C397BB-DAAB-4FD8-9A3B-747B3D61621A}"/>
    <cellStyle name="Normal 6" xfId="40" xr:uid="{47F03D61-6FAE-4851-9E99-978CFC633412}"/>
    <cellStyle name="Normal 6 2" xfId="130" xr:uid="{B2C13715-E33B-4E49-9EB0-42A2739E0941}"/>
    <cellStyle name="Normal 6 3" xfId="192" xr:uid="{62804325-1A57-4196-A7FF-5E69D2BDDACC}"/>
    <cellStyle name="Normal 7" xfId="96" xr:uid="{9F70F2B3-94BE-428A-8339-393734434FE8}"/>
    <cellStyle name="Normal 7 2" xfId="158" xr:uid="{4410DECC-0E60-4773-A986-2BD539E38543}"/>
    <cellStyle name="Normal 7 3" xfId="220" xr:uid="{424AA264-E10D-45F6-8A30-90BE2629F3A4}"/>
    <cellStyle name="Normal 8" xfId="98" xr:uid="{E461C3CC-4457-4C4D-AE60-8758983E3B19}"/>
    <cellStyle name="Normal 8 2" xfId="160" xr:uid="{E14F73FA-336D-498D-A42A-E722DE22CB61}"/>
    <cellStyle name="Normal 8 2 2" xfId="338" xr:uid="{C13D4890-4C28-49D1-B44B-8FB0C2068454}"/>
    <cellStyle name="Normal 8 2 3" xfId="512" xr:uid="{CBF81AF7-579D-44BD-ADBA-6E80962C78FF}"/>
    <cellStyle name="Normal 8 3" xfId="222" xr:uid="{83D48DE5-F313-4CB9-A88B-EF47DBABBD0A}"/>
    <cellStyle name="Normal 8 3 2" xfId="396" xr:uid="{76B108CB-4ED7-44FA-A036-7F695AEDAD6D}"/>
    <cellStyle name="Normal 8 3 3" xfId="570" xr:uid="{6360183C-EEF3-48AE-9A91-2FC92050CB2F}"/>
    <cellStyle name="Normal 8 4" xfId="280" xr:uid="{1B5F5C9E-1A88-4703-8130-EF19D60F1220}"/>
    <cellStyle name="Normal 8 5" xfId="454" xr:uid="{95010B49-C9FD-490B-8407-E90DB8436B11}"/>
    <cellStyle name="Normal 9" xfId="586" xr:uid="{FBA4CE55-9883-46CF-A0DD-590BB6C561F4}"/>
    <cellStyle name="Note 2" xfId="20" xr:uid="{5409EB19-A4DD-47BE-B862-42A7B9B4EA50}"/>
    <cellStyle name="Note 2 2" xfId="92" xr:uid="{37A34354-408C-4028-8CF2-39E14134BFBD}"/>
    <cellStyle name="Note 2 2 2" xfId="157" xr:uid="{07B7F7FE-A2AF-4142-BE5C-F7DEB66AC199}"/>
    <cellStyle name="Note 2 2 2 2" xfId="337" xr:uid="{AE1255F8-1327-495C-B8E7-A59BD7D9BC58}"/>
    <cellStyle name="Note 2 2 2 3" xfId="511" xr:uid="{244EF59F-7222-4284-A2C6-005D062E45CB}"/>
    <cellStyle name="Note 2 2 3" xfId="219" xr:uid="{EF833A2B-4F9B-4BCC-A0DE-ED962EEF6BB2}"/>
    <cellStyle name="Note 2 2 3 2" xfId="395" xr:uid="{EF70A2E2-2B0B-47E2-BDE4-469ED3799DDD}"/>
    <cellStyle name="Note 2 2 3 3" xfId="569" xr:uid="{F668294F-B945-4E7F-BE34-ABB12B936585}"/>
    <cellStyle name="Note 2 2 4" xfId="279" xr:uid="{5A644185-564E-42F7-B3DE-15587A1A3EA0}"/>
    <cellStyle name="Note 2 2 5" xfId="453" xr:uid="{7E65B2FB-CECE-4FCE-91C4-C4FFBB8F5211}"/>
    <cellStyle name="Note 2 3" xfId="112" xr:uid="{374119CD-58BB-44F5-B3B1-5D140CD58178}"/>
    <cellStyle name="Note 2 3 2" xfId="174" xr:uid="{8CF87E04-175A-44A8-B8BC-5DD9DA82D34C}"/>
    <cellStyle name="Note 2 3 2 2" xfId="352" xr:uid="{0534A861-DED0-4A6B-B144-E9E3D79CCB0C}"/>
    <cellStyle name="Note 2 3 2 3" xfId="526" xr:uid="{780B539B-76D9-42BC-9574-4AA9773BA468}"/>
    <cellStyle name="Note 2 3 3" xfId="236" xr:uid="{4AD45EFE-FB67-43F7-B254-FB001119398E}"/>
    <cellStyle name="Note 2 3 3 2" xfId="410" xr:uid="{DCD21A22-275B-45FF-B164-3CE75903A455}"/>
    <cellStyle name="Note 2 3 3 3" xfId="584" xr:uid="{99152982-284E-4EE1-87AB-561C32776BEC}"/>
    <cellStyle name="Note 2 3 4" xfId="294" xr:uid="{7F4D473B-A6D7-44CD-BDA1-A60AF68694AC}"/>
    <cellStyle name="Note 2 3 5" xfId="468" xr:uid="{3CC627EC-C9D9-4A17-A5B4-098053B5DE2D}"/>
    <cellStyle name="Note 3" xfId="21" xr:uid="{6B4088A0-0EFA-4B25-8EB8-87FBD6BC3490}"/>
    <cellStyle name="Note 3 2" xfId="33" xr:uid="{CEBFCB7C-5847-49DE-958E-61923727B130}"/>
    <cellStyle name="Output 2" xfId="93" xr:uid="{EBA9B522-FA73-449E-9D9D-7C2A7C6E3022}"/>
    <cellStyle name="Percent 2" xfId="12" xr:uid="{26D34E5A-357A-45E3-AFB6-24D825E451B4}"/>
    <cellStyle name="Percent 3" xfId="13" xr:uid="{C1EC1B92-F065-450E-92B4-3E9F9428362D}"/>
    <cellStyle name="Percent 3 10" xfId="413" xr:uid="{A33AF193-AB99-40AF-845C-3911FCAED9CA}"/>
    <cellStyle name="Percent 3 2" xfId="14" xr:uid="{712E204E-FC3C-48B1-9D97-3F80F6F71925}"/>
    <cellStyle name="Percent 3 2 2" xfId="15" xr:uid="{93A52EA8-E239-42EE-9AB7-0E529F53BA8D}"/>
    <cellStyle name="Percent 3 2 2 2" xfId="25" xr:uid="{E25BF530-2BBA-4CE3-B4BB-2C04A8804D04}"/>
    <cellStyle name="Percent 3 2 2 2 2" xfId="38" xr:uid="{B009802D-E875-44B4-9920-8E299E571210}"/>
    <cellStyle name="Percent 3 2 2 2 2 2" xfId="129" xr:uid="{06BAEA5B-6640-4077-84DA-74B6DDA1FB58}"/>
    <cellStyle name="Percent 3 2 2 2 2 2 2" xfId="311" xr:uid="{8091FEE1-918F-4401-AF5C-E061BAED7F81}"/>
    <cellStyle name="Percent 3 2 2 2 2 2 3" xfId="485" xr:uid="{1A467C71-9E3E-4AD8-83D7-703580E7172A}"/>
    <cellStyle name="Percent 3 2 2 2 2 3" xfId="191" xr:uid="{03CC2FCA-5A27-48D8-84F2-BE87503180D0}"/>
    <cellStyle name="Percent 3 2 2 2 2 3 2" xfId="369" xr:uid="{BEAD4F6B-9E91-498B-B5DA-D390FEF54D5A}"/>
    <cellStyle name="Percent 3 2 2 2 2 3 3" xfId="543" xr:uid="{80E5B5B7-DEBD-4E7A-B81C-BF9B30173271}"/>
    <cellStyle name="Percent 3 2 2 2 2 4" xfId="253" xr:uid="{BBEC3BE8-7439-433F-8254-681E3138FAB6}"/>
    <cellStyle name="Percent 3 2 2 2 2 5" xfId="427" xr:uid="{F0D29BAB-EA80-46A0-A60F-1F72969B3110}"/>
    <cellStyle name="Percent 3 2 2 2 3" xfId="49" xr:uid="{C6507796-A108-4E5E-80A3-7379B108178C}"/>
    <cellStyle name="Percent 3 2 2 2 3 2" xfId="139" xr:uid="{BD92EF93-38C2-4275-92EE-B16C41265C62}"/>
    <cellStyle name="Percent 3 2 2 2 3 2 2" xfId="319" xr:uid="{B23E5422-2183-454E-BF72-214A491A46E8}"/>
    <cellStyle name="Percent 3 2 2 2 3 2 3" xfId="493" xr:uid="{C931D7BB-3AAC-411A-A6BB-1E81A89ED810}"/>
    <cellStyle name="Percent 3 2 2 2 3 3" xfId="201" xr:uid="{D0E0A703-D1EF-4CFE-AA45-246666E43BBB}"/>
    <cellStyle name="Percent 3 2 2 2 3 3 2" xfId="377" xr:uid="{2DB387CB-8BC8-464B-A49F-B93B24D3E76A}"/>
    <cellStyle name="Percent 3 2 2 2 3 3 3" xfId="551" xr:uid="{FAE9E45A-BE69-4692-B1DB-9DB2E05934A3}"/>
    <cellStyle name="Percent 3 2 2 2 3 4" xfId="261" xr:uid="{8DA188D6-5EA3-49A2-AFEB-B871BF8813D2}"/>
    <cellStyle name="Percent 3 2 2 2 3 5" xfId="435" xr:uid="{E5D752F2-F35A-41D7-A822-9D8B0BC7BD6C}"/>
    <cellStyle name="Percent 3 2 2 2 4" xfId="120" xr:uid="{12DD832D-3AD9-439F-9EF5-2E04B74ECFE2}"/>
    <cellStyle name="Percent 3 2 2 2 4 2" xfId="302" xr:uid="{D41197B5-999A-4A44-ACFD-05085862ECC3}"/>
    <cellStyle name="Percent 3 2 2 2 4 3" xfId="476" xr:uid="{EEC91D44-2B28-4892-9284-5F07C312105C}"/>
    <cellStyle name="Percent 3 2 2 2 5" xfId="182" xr:uid="{DEE6FFA5-9994-4574-822D-B06F3C4832E8}"/>
    <cellStyle name="Percent 3 2 2 2 5 2" xfId="360" xr:uid="{2BE44615-9A82-4F0F-9481-CFB3115CB78B}"/>
    <cellStyle name="Percent 3 2 2 2 5 3" xfId="534" xr:uid="{E327CD8F-63B1-4735-9455-3FE43BD08F59}"/>
    <cellStyle name="Percent 3 2 2 2 6" xfId="244" xr:uid="{59FA934B-D0EC-4C57-B698-C2B4DFAA91F3}"/>
    <cellStyle name="Percent 3 2 2 2 7" xfId="418" xr:uid="{488464B7-E4B9-461A-84A5-5A2D49C36E7C}"/>
    <cellStyle name="Percent 3 2 2 3" xfId="32" xr:uid="{4E561D2F-DCD9-4F1D-A80C-FE3D2E8E8C99}"/>
    <cellStyle name="Percent 3 2 2 3 2" xfId="125" xr:uid="{250EDD8C-799C-4185-8981-8C4069012EE8}"/>
    <cellStyle name="Percent 3 2 2 3 2 2" xfId="307" xr:uid="{8DAD00FA-F4CD-4E65-821C-86CF5320034A}"/>
    <cellStyle name="Percent 3 2 2 3 2 3" xfId="481" xr:uid="{B3034332-F54E-4010-B779-D9C4209A1DBE}"/>
    <cellStyle name="Percent 3 2 2 3 3" xfId="187" xr:uid="{7F46B7C6-2183-4590-8C5C-2664ADBF30C4}"/>
    <cellStyle name="Percent 3 2 2 3 3 2" xfId="365" xr:uid="{2710E822-5D08-4173-8B6D-FB4D22198E73}"/>
    <cellStyle name="Percent 3 2 2 3 3 3" xfId="539" xr:uid="{5A151105-796A-406F-9857-0B058E4B51CA}"/>
    <cellStyle name="Percent 3 2 2 3 4" xfId="249" xr:uid="{B94402F6-8DF8-4C5B-90EC-B210EB768B8F}"/>
    <cellStyle name="Percent 3 2 2 3 5" xfId="423" xr:uid="{5C9524DE-27EC-41CD-9957-6F4B1EE65E93}"/>
    <cellStyle name="Percent 3 2 2 4" xfId="45" xr:uid="{9EB1490C-4487-4C61-8887-4041FC05F85B}"/>
    <cellStyle name="Percent 3 2 2 4 2" xfId="135" xr:uid="{3E29236E-E6A8-4324-9E6D-18ECE397C1B5}"/>
    <cellStyle name="Percent 3 2 2 4 2 2" xfId="315" xr:uid="{186655AD-ADBB-42F6-B30A-FA270035E4D6}"/>
    <cellStyle name="Percent 3 2 2 4 2 3" xfId="489" xr:uid="{1E7B7420-DE6F-43D8-81E5-1A26912B51FD}"/>
    <cellStyle name="Percent 3 2 2 4 3" xfId="197" xr:uid="{59DB5292-5156-4F46-948F-260E9D7C0489}"/>
    <cellStyle name="Percent 3 2 2 4 3 2" xfId="373" xr:uid="{C3685BBB-FEA4-45DD-94EC-E4CF9F960AAF}"/>
    <cellStyle name="Percent 3 2 2 4 3 3" xfId="547" xr:uid="{CFCE5FDC-50A8-4685-97B2-80B0524B3CC3}"/>
    <cellStyle name="Percent 3 2 2 4 4" xfId="257" xr:uid="{39696E49-730E-4642-BBC1-34D138455583}"/>
    <cellStyle name="Percent 3 2 2 4 5" xfId="431" xr:uid="{53F8D565-5818-4461-A501-5C8C1DBCFF99}"/>
    <cellStyle name="Percent 3 2 2 5" xfId="73" xr:uid="{BFB55905-AA31-450C-A07F-4F7AEAAB9DEC}"/>
    <cellStyle name="Percent 3 2 2 5 2" xfId="151" xr:uid="{83EBA118-D909-4BFA-83D5-CB1F997DF4CE}"/>
    <cellStyle name="Percent 3 2 2 5 2 2" xfId="331" xr:uid="{EB6A6C34-7BF5-4D77-B215-24E7D5976457}"/>
    <cellStyle name="Percent 3 2 2 5 2 3" xfId="505" xr:uid="{BE2A639D-6AA0-49EC-9645-3F3345A6BDC7}"/>
    <cellStyle name="Percent 3 2 2 5 3" xfId="213" xr:uid="{E36A3409-C0CD-4D05-9E3E-6F12CB94B3B9}"/>
    <cellStyle name="Percent 3 2 2 5 3 2" xfId="389" xr:uid="{F910EDA8-9B0E-476C-BB31-9FC762182BF0}"/>
    <cellStyle name="Percent 3 2 2 5 3 3" xfId="563" xr:uid="{3A1B24CB-B738-4B9A-B277-583097D337C1}"/>
    <cellStyle name="Percent 3 2 2 5 4" xfId="273" xr:uid="{8EB0A8A3-1570-4120-B457-2224EF13235C}"/>
    <cellStyle name="Percent 3 2 2 5 5" xfId="447" xr:uid="{362313BB-7B23-4E96-8279-29F5E7A4B998}"/>
    <cellStyle name="Percent 3 2 2 6" xfId="116" xr:uid="{156DFB9C-CE8A-4C0F-BC58-2BB1E046CB03}"/>
    <cellStyle name="Percent 3 2 2 6 2" xfId="298" xr:uid="{21841C58-0C0C-4762-BC75-EBB86265A461}"/>
    <cellStyle name="Percent 3 2 2 6 3" xfId="472" xr:uid="{9D7947F7-E484-4D15-A910-31FC5AE699EE}"/>
    <cellStyle name="Percent 3 2 2 7" xfId="178" xr:uid="{E9BB8E9E-A748-478C-BD83-184B2BF0F68F}"/>
    <cellStyle name="Percent 3 2 2 7 2" xfId="356" xr:uid="{0AEED968-0542-488C-AE24-070118AA4C23}"/>
    <cellStyle name="Percent 3 2 2 7 3" xfId="530" xr:uid="{08D83FAF-F26F-4E7A-A0BE-038F5891EEC0}"/>
    <cellStyle name="Percent 3 2 2 8" xfId="240" xr:uid="{9238E5A4-5E4C-453F-9A0D-9B8D8F53BBB9}"/>
    <cellStyle name="Percent 3 2 2 9" xfId="414" xr:uid="{03DD8203-363F-4AF1-9B8D-8BA9E4330609}"/>
    <cellStyle name="Percent 3 3" xfId="24" xr:uid="{FDA45752-0404-44A5-8C20-EA6F8A6FAC91}"/>
    <cellStyle name="Percent 3 3 2" xfId="37" xr:uid="{5DD49E8D-9953-47FF-B65F-7673D0CEF64F}"/>
    <cellStyle name="Percent 3 3 2 2" xfId="128" xr:uid="{2F016BA7-78A4-4693-B4AE-039498F201C6}"/>
    <cellStyle name="Percent 3 3 2 2 2" xfId="310" xr:uid="{2129C72A-8050-4923-822A-AFE4D12010F7}"/>
    <cellStyle name="Percent 3 3 2 2 3" xfId="484" xr:uid="{5A5582FD-1B93-4CF9-B169-52F629A19360}"/>
    <cellStyle name="Percent 3 3 2 3" xfId="190" xr:uid="{F8227E0F-7629-4ACB-A31E-9BA6B9B845D5}"/>
    <cellStyle name="Percent 3 3 2 3 2" xfId="368" xr:uid="{1EBA2792-4B28-472D-B1A4-81A7FFC60EAD}"/>
    <cellStyle name="Percent 3 3 2 3 3" xfId="542" xr:uid="{564A5F54-54D9-4802-93B4-C037610B0265}"/>
    <cellStyle name="Percent 3 3 2 4" xfId="252" xr:uid="{607826AA-CA44-4F68-9C3A-066632756122}"/>
    <cellStyle name="Percent 3 3 2 5" xfId="426" xr:uid="{53D0744D-B45B-4DFB-90B1-7E940495708B}"/>
    <cellStyle name="Percent 3 3 3" xfId="48" xr:uid="{1CF9A52B-EC06-444A-A1F4-ED36CBD3E3DF}"/>
    <cellStyle name="Percent 3 3 3 2" xfId="138" xr:uid="{57FDF11B-C5E8-4979-B5D1-4CA09587E13B}"/>
    <cellStyle name="Percent 3 3 3 2 2" xfId="318" xr:uid="{EB492220-1081-4D4C-A838-45764979A8F6}"/>
    <cellStyle name="Percent 3 3 3 2 3" xfId="492" xr:uid="{ACD09EA7-7119-4336-8F8B-D14A1BDE4A5B}"/>
    <cellStyle name="Percent 3 3 3 3" xfId="200" xr:uid="{B9AB8A2E-1863-460E-8C37-B4F59035EBDE}"/>
    <cellStyle name="Percent 3 3 3 3 2" xfId="376" xr:uid="{D8815FA4-F7A8-4391-B71A-F981A2F921BC}"/>
    <cellStyle name="Percent 3 3 3 3 3" xfId="550" xr:uid="{BFCAA5F8-827A-49A5-9931-AF7D4C5387A5}"/>
    <cellStyle name="Percent 3 3 3 4" xfId="260" xr:uid="{FA4C70CB-BA27-4C01-8C97-25B100E0C413}"/>
    <cellStyle name="Percent 3 3 3 5" xfId="434" xr:uid="{CAB635B2-F35D-4DAB-9762-DC00FBB332BB}"/>
    <cellStyle name="Percent 3 3 4" xfId="119" xr:uid="{14F696A6-A650-425B-998E-7CF7F5D53CC4}"/>
    <cellStyle name="Percent 3 3 4 2" xfId="301" xr:uid="{C0F9E137-7386-4B86-BBCA-2B9148CFEE05}"/>
    <cellStyle name="Percent 3 3 4 3" xfId="475" xr:uid="{5C49FC61-8875-4974-B1EB-FDD53E6CEF53}"/>
    <cellStyle name="Percent 3 3 5" xfId="181" xr:uid="{82967455-64A4-4EC2-887C-611F1AA82C99}"/>
    <cellStyle name="Percent 3 3 5 2" xfId="359" xr:uid="{FC3A9D28-223E-4CA9-9BC6-124D1D9BC9EC}"/>
    <cellStyle name="Percent 3 3 5 3" xfId="533" xr:uid="{6972138E-A7D0-4F2C-9DA3-A0934669652D}"/>
    <cellStyle name="Percent 3 3 6" xfId="243" xr:uid="{F8583D7B-8E67-4B63-AFC8-A158FA1D96C5}"/>
    <cellStyle name="Percent 3 3 7" xfId="417" xr:uid="{96F22885-AC21-4F12-BDAE-B3A2CA2E2D60}"/>
    <cellStyle name="Percent 3 4" xfId="31" xr:uid="{A7D281BC-009E-499A-89F6-C9330BCB37ED}"/>
    <cellStyle name="Percent 3 4 2" xfId="124" xr:uid="{D25AA78F-666F-4731-B7AE-E943BA7219E3}"/>
    <cellStyle name="Percent 3 4 2 2" xfId="306" xr:uid="{A567D2B1-18D9-4FFF-AE0E-8A2C0C95D5D5}"/>
    <cellStyle name="Percent 3 4 2 3" xfId="480" xr:uid="{A6B6A549-E54A-4575-8D8F-DB65939A6403}"/>
    <cellStyle name="Percent 3 4 3" xfId="186" xr:uid="{9D974554-7004-4198-AAF8-6645E4F1E5DD}"/>
    <cellStyle name="Percent 3 4 3 2" xfId="364" xr:uid="{E595F239-FD7C-4C68-BB8D-9F3D6D61CB0B}"/>
    <cellStyle name="Percent 3 4 3 3" xfId="538" xr:uid="{19F21837-D6DE-4F5A-9150-D6061A4CED6F}"/>
    <cellStyle name="Percent 3 4 4" xfId="248" xr:uid="{4AD60BF4-040C-4553-9E6E-C8F6B5A07C72}"/>
    <cellStyle name="Percent 3 4 5" xfId="422" xr:uid="{42CB6B0A-2981-441D-9471-9A3747AE305F}"/>
    <cellStyle name="Percent 3 5" xfId="44" xr:uid="{E2E5DF28-CCAE-4E36-9D97-1EA785CBF16F}"/>
    <cellStyle name="Percent 3 5 2" xfId="134" xr:uid="{13B77DC9-631B-4FEF-88A8-0A74DDDB58B6}"/>
    <cellStyle name="Percent 3 5 2 2" xfId="314" xr:uid="{897B5BAC-9043-4D37-8FE6-5A10AE142C02}"/>
    <cellStyle name="Percent 3 5 2 3" xfId="488" xr:uid="{29A6D0F8-3FF7-45DF-8459-19435A67DDFA}"/>
    <cellStyle name="Percent 3 5 3" xfId="196" xr:uid="{A22B6F27-3C7E-484E-A401-6B35B8E21DCD}"/>
    <cellStyle name="Percent 3 5 3 2" xfId="372" xr:uid="{20E5D400-0E8F-4C34-A5A5-A7A10E54E10F}"/>
    <cellStyle name="Percent 3 5 3 3" xfId="546" xr:uid="{2D3A78C5-5929-4044-AE6F-A116082D488E}"/>
    <cellStyle name="Percent 3 5 4" xfId="256" xr:uid="{0DA1E9CA-6F48-4225-8640-26B7B6E1FDE8}"/>
    <cellStyle name="Percent 3 5 5" xfId="430" xr:uid="{D08F9112-0081-4910-AB8C-F96193A96ACA}"/>
    <cellStyle name="Percent 3 6" xfId="71" xr:uid="{FD81AC15-2943-42E3-910E-03E2CFDA271A}"/>
    <cellStyle name="Percent 3 6 2" xfId="150" xr:uid="{4DE25F07-F252-4719-8326-E32AB3363353}"/>
    <cellStyle name="Percent 3 6 2 2" xfId="330" xr:uid="{E6088A65-EF86-452F-8DCF-679B22502FD0}"/>
    <cellStyle name="Percent 3 6 2 3" xfId="504" xr:uid="{3AFE781F-A1A3-4442-BBCD-D9F73171673B}"/>
    <cellStyle name="Percent 3 6 3" xfId="212" xr:uid="{9A56E734-F893-45C2-8C88-55D5C821319D}"/>
    <cellStyle name="Percent 3 6 3 2" xfId="388" xr:uid="{3243C0DA-F5F7-4417-BE27-08D3331C3B47}"/>
    <cellStyle name="Percent 3 6 3 3" xfId="562" xr:uid="{AA849720-9BF5-4AD9-816B-F0EA48A2680E}"/>
    <cellStyle name="Percent 3 6 4" xfId="272" xr:uid="{0D818558-E77F-4A8F-A20A-16E7414114BA}"/>
    <cellStyle name="Percent 3 6 5" xfId="446" xr:uid="{DCF302AA-1CE0-4FFA-8362-D7C259F0FDF6}"/>
    <cellStyle name="Percent 3 7" xfId="115" xr:uid="{048B4A54-D751-4BB8-A1DE-7EEA19F1A82E}"/>
    <cellStyle name="Percent 3 7 2" xfId="297" xr:uid="{87E4575B-F4E1-4361-9FA1-78D642457BE7}"/>
    <cellStyle name="Percent 3 7 3" xfId="471" xr:uid="{0E25253C-2D0C-48BD-B925-7D5DE09BB08E}"/>
    <cellStyle name="Percent 3 8" xfId="177" xr:uid="{5BC67198-8CD2-4605-A0F0-A1037288050F}"/>
    <cellStyle name="Percent 3 8 2" xfId="355" xr:uid="{4174EAF9-707E-4AE8-988D-B036C2CDBD32}"/>
    <cellStyle name="Percent 3 8 3" xfId="529" xr:uid="{2E2977E6-3730-4104-AA7E-9FA901388FA8}"/>
    <cellStyle name="Percent 3 9" xfId="239" xr:uid="{F8CB9198-15A8-49C4-AB6D-E1E75FE466E8}"/>
    <cellStyle name="Percent 4" xfId="16" xr:uid="{5736976C-9147-4D81-B615-768F383667E9}"/>
    <cellStyle name="Percent 5" xfId="17" xr:uid="{F848CD00-3FE9-49D0-ADB1-6D6C12E9D2CF}"/>
    <cellStyle name="Title 2" xfId="50" xr:uid="{04F9D8BD-A41C-4922-9A73-07A67FBEC749}"/>
    <cellStyle name="Total 2" xfId="94" xr:uid="{31AE311B-41B2-492E-87C6-B9A1AA04E1EA}"/>
    <cellStyle name="Warning Text 2" xfId="95" xr:uid="{5649743D-244E-4A43-B6FB-77B4DD208570}"/>
  </cellStyles>
  <dxfs count="222">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b/>
        <i val="0"/>
        <color rgb="FFC00000"/>
      </font>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ont>
        <b/>
        <i val="0"/>
        <color rgb="FFC00000"/>
      </font>
    </dxf>
    <dxf>
      <fill>
        <patternFill>
          <bgColor theme="4" tint="0.79998168889431442"/>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b/>
        <i val="0"/>
        <color rgb="FFC00000"/>
      </font>
    </dxf>
    <dxf>
      <font>
        <color rgb="FF9C0006"/>
      </font>
      <fill>
        <patternFill>
          <bgColor rgb="FFFFC7CE"/>
        </patternFill>
      </fill>
    </dxf>
    <dxf>
      <fill>
        <patternFill>
          <bgColor theme="4" tint="0.79998168889431442"/>
        </patternFill>
      </fill>
    </dxf>
    <dxf>
      <font>
        <b/>
        <i val="0"/>
        <color rgb="FFC00000"/>
      </font>
    </dxf>
    <dxf>
      <font>
        <color rgb="FF9C0006"/>
      </font>
      <fill>
        <patternFill>
          <bgColor rgb="FFFFC7CE"/>
        </patternFill>
      </fill>
    </dxf>
    <dxf>
      <font>
        <color rgb="FF9C0006"/>
      </font>
      <fill>
        <patternFill>
          <bgColor rgb="FFFFC7CE"/>
        </patternFill>
      </fill>
    </dxf>
    <dxf>
      <fill>
        <patternFill>
          <bgColor theme="4" tint="0.79998168889431442"/>
        </patternFill>
      </fill>
    </dxf>
    <dxf>
      <font>
        <b/>
        <i val="0"/>
        <color rgb="FFC00000"/>
      </font>
    </dxf>
    <dxf>
      <fill>
        <patternFill>
          <bgColor theme="4" tint="0.79998168889431442"/>
        </patternFill>
      </fill>
    </dxf>
    <dxf>
      <numFmt numFmtId="0" formatCode="General"/>
    </dxf>
    <dxf>
      <font>
        <b/>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0" formatCode="General"/>
      <fill>
        <patternFill patternType="none">
          <fgColor theme="4" tint="0.79998168889431442"/>
          <bgColor auto="1"/>
        </patternFill>
      </fill>
      <border diagonalUp="0" diagonalDown="0" outline="0">
        <left/>
        <right style="thin">
          <color theme="4" tint="0.39997558519241921"/>
        </right>
        <top style="thin">
          <color theme="4" tint="0.39997558519241921"/>
        </top>
        <bottom style="thin">
          <color theme="4" tint="0.39997558519241921"/>
        </bottom>
      </border>
    </dxf>
    <dxf>
      <fill>
        <patternFill patternType="none">
          <bgColor auto="1"/>
        </patternFill>
      </fill>
    </dxf>
    <dxf>
      <numFmt numFmtId="19" formatCode="dd/mm/yyyy"/>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0" formatCode="General"/>
    </dxf>
    <dxf>
      <numFmt numFmtId="19" formatCode="dd/mm/yyyy"/>
      <alignment horizontal="center" vertical="bottom" textRotation="0" wrapText="0" indent="0" justifyLastLine="0" shrinkToFit="0" readingOrder="0"/>
    </dxf>
    <dxf>
      <font>
        <strike val="0"/>
        <outline val="0"/>
        <shadow val="0"/>
        <u val="none"/>
        <vertAlign val="baseline"/>
        <sz val="11"/>
        <name val="Calibri"/>
        <family val="2"/>
        <scheme val="none"/>
      </font>
      <fill>
        <patternFill patternType="none">
          <fgColor rgb="FF000000"/>
          <bgColor auto="1"/>
        </patternFill>
      </fill>
      <alignment horizontal="center" vertical="center" textRotation="0" indent="0" justifyLastLine="0" shrinkToFit="0"/>
      <protection locked="1" hidden="0"/>
    </dxf>
    <dxf>
      <font>
        <strike val="0"/>
        <outline val="0"/>
        <shadow val="0"/>
        <u val="none"/>
        <vertAlign val="baseline"/>
        <sz val="11"/>
        <color auto="1"/>
        <name val="Calibri"/>
        <family val="2"/>
        <scheme val="none"/>
      </font>
      <numFmt numFmtId="2" formatCode="0.00"/>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1"/>
        <color theme="1"/>
        <name val="Calibri"/>
        <family val="2"/>
        <scheme val="none"/>
      </font>
      <numFmt numFmtId="19" formatCode="dd/mm/yyyy"/>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thin">
          <color rgb="FF000000"/>
        </right>
        <top style="hair">
          <color indexed="64"/>
        </top>
        <bottom style="hair">
          <color indexed="64"/>
        </bottom>
      </border>
      <protection locked="1" hidden="0"/>
    </dxf>
    <dxf>
      <font>
        <b val="0"/>
        <i val="0"/>
        <strike val="0"/>
        <condense val="0"/>
        <extend val="0"/>
        <outline val="0"/>
        <shadow val="0"/>
        <u val="none"/>
        <vertAlign val="baseline"/>
        <sz val="13"/>
        <color auto="1"/>
        <name val="Calibri"/>
        <family val="2"/>
        <scheme val="minor"/>
      </font>
      <numFmt numFmtId="2" formatCode="0.00"/>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1"/>
        <color theme="1"/>
        <name val="Calibri"/>
        <family val="2"/>
        <scheme val="minor"/>
      </font>
      <numFmt numFmtId="19" formatCode="dd/mm/yyyy"/>
      <fill>
        <patternFill patternType="none">
          <fgColor indexed="64"/>
          <bgColor indexed="65"/>
        </patternFill>
      </fill>
      <alignment horizontal="center" vertical="center" textRotation="0" wrapText="0" indent="0" justifyLastLine="0" shrinkToFit="0" readingOrder="0"/>
      <border diagonalUp="0" diagonalDown="0">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1"/>
        <color auto="1"/>
        <name val="Calibri"/>
        <family val="2"/>
        <scheme val="minor"/>
      </font>
      <numFmt numFmtId="19" formatCode="dd/mm/yyyy"/>
      <fill>
        <patternFill patternType="none">
          <fgColor indexed="64"/>
          <bgColor auto="1"/>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1"/>
        <color auto="1"/>
        <name val="Calibri"/>
        <family val="2"/>
        <scheme val="minor"/>
      </font>
      <numFmt numFmtId="2" formatCode="0.00"/>
      <fill>
        <patternFill patternType="none">
          <fgColor indexed="64"/>
          <bgColor auto="1"/>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1"/>
        <color theme="1"/>
        <name val="Calibri"/>
        <family val="2"/>
        <scheme val="minor"/>
      </font>
      <numFmt numFmtId="19" formatCode="dd/mm/yyyy"/>
      <fill>
        <patternFill patternType="none">
          <fgColor indexed="64"/>
          <bgColor indexed="65"/>
        </patternFill>
      </fill>
      <alignment horizontal="center" vertical="center" textRotation="0" wrapText="0" indent="0" justifyLastLine="0" shrinkToFit="0" readingOrder="0"/>
      <border diagonalUp="0" diagonalDown="0">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1"/>
        <color theme="1"/>
        <name val="Calibri"/>
        <family val="2"/>
        <scheme val="none"/>
      </font>
      <numFmt numFmtId="19" formatCode="dd/mm/yyyy"/>
      <fill>
        <patternFill patternType="none">
          <fgColor indexed="64"/>
          <bgColor auto="1"/>
        </patternFill>
      </fill>
      <alignment horizontal="center" vertical="center" textRotation="0" wrapText="0" indent="0" justifyLastLine="0" shrinkToFit="0" readingOrder="0"/>
      <border diagonalUp="0" diagonalDown="0">
        <left style="hair">
          <color indexed="64"/>
        </left>
        <right style="thin">
          <color rgb="FF000000"/>
        </right>
        <top style="hair">
          <color indexed="64"/>
        </top>
        <bottom style="hair">
          <color indexed="64"/>
        </bottom>
      </border>
      <protection locked="1" hidden="0"/>
    </dxf>
    <dxf>
      <font>
        <b val="0"/>
        <i val="0"/>
        <strike val="0"/>
        <condense val="0"/>
        <extend val="0"/>
        <outline val="0"/>
        <shadow val="0"/>
        <u val="none"/>
        <vertAlign val="baseline"/>
        <sz val="11"/>
        <color auto="1"/>
        <name val="Calibri"/>
        <family val="2"/>
        <scheme val="minor"/>
      </font>
      <numFmt numFmtId="2" formatCode="0.00"/>
      <fill>
        <patternFill patternType="none">
          <fgColor indexed="64"/>
          <bgColor auto="1"/>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left style="hair">
          <color indexed="64"/>
        </left>
        <right style="medium">
          <color indexed="64"/>
        </right>
        <top style="hair">
          <color indexed="64"/>
        </top>
        <bottom style="hair">
          <color indexed="64"/>
        </bottom>
      </border>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border outline="0">
        <left style="thin">
          <color rgb="FF000000"/>
        </left>
        <right style="thin">
          <color rgb="FF000000"/>
        </right>
        <top style="thin">
          <color rgb="FF000000"/>
        </top>
        <bottom style="thin">
          <color rgb="FF000000"/>
        </bottom>
      </border>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border>
        <bottom style="medium">
          <color rgb="FF000000"/>
        </bottom>
      </border>
    </dxf>
    <dxf>
      <font>
        <strike val="0"/>
        <outline val="0"/>
        <shadow val="0"/>
        <u val="none"/>
        <vertAlign val="baseline"/>
        <sz val="13"/>
        <color theme="0"/>
        <name val="Calibri"/>
        <family val="2"/>
        <scheme val="minor"/>
      </font>
      <fill>
        <patternFill patternType="solid">
          <fgColor indexed="64"/>
          <bgColor theme="4"/>
        </patternFill>
      </fill>
      <alignment horizontal="center" vertical="center" textRotation="0" indent="0" justifyLastLine="0" shrinkToFit="0" readingOrder="0"/>
      <protection locked="1" hidden="0"/>
    </dxf>
    <dxf>
      <font>
        <strike val="0"/>
        <outline val="0"/>
        <shadow val="0"/>
        <u val="none"/>
        <vertAlign val="baseline"/>
        <sz val="11"/>
        <name val="Calibri"/>
        <family val="2"/>
        <scheme val="none"/>
      </font>
      <fill>
        <patternFill patternType="none">
          <fgColor rgb="FF000000"/>
          <bgColor auto="1"/>
        </patternFill>
      </fill>
      <alignment horizontal="center" vertical="center" textRotation="0" indent="0" justifyLastLine="0" shrinkToFit="0"/>
      <protection locked="1" hidden="0"/>
    </dxf>
    <dxf>
      <font>
        <strike val="0"/>
        <outline val="0"/>
        <shadow val="0"/>
        <u val="none"/>
        <vertAlign val="baseline"/>
        <sz val="11"/>
        <color auto="1"/>
        <name val="Calibri"/>
        <family val="2"/>
        <scheme val="none"/>
      </font>
      <numFmt numFmtId="2" formatCode="0.00"/>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1"/>
        <color theme="1"/>
        <name val="Calibri"/>
        <family val="2"/>
        <scheme val="none"/>
      </font>
      <numFmt numFmtId="19" formatCode="dd/mm/yyyy"/>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thin">
          <color rgb="FF000000"/>
        </right>
        <top style="hair">
          <color indexed="64"/>
        </top>
        <bottom style="hair">
          <color indexed="64"/>
        </bottom>
      </border>
      <protection locked="1" hidden="0"/>
    </dxf>
    <dxf>
      <font>
        <b val="0"/>
        <i val="0"/>
        <strike val="0"/>
        <condense val="0"/>
        <extend val="0"/>
        <outline val="0"/>
        <shadow val="0"/>
        <u val="none"/>
        <vertAlign val="baseline"/>
        <sz val="13"/>
        <color auto="1"/>
        <name val="Calibri"/>
        <family val="2"/>
        <scheme val="minor"/>
      </font>
      <numFmt numFmtId="2" formatCode="0.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1"/>
        <color theme="1"/>
        <name val="Calibri"/>
        <family val="2"/>
        <scheme val="minor"/>
      </font>
      <numFmt numFmtId="19" formatCode="dd/mm/yyyy"/>
      <fill>
        <patternFill patternType="none">
          <fgColor indexed="64"/>
          <bgColor indexed="65"/>
        </patternFill>
      </fill>
      <alignment horizontal="center" vertical="center" textRotation="0" wrapText="0" indent="0" justifyLastLine="0" shrinkToFit="0" readingOrder="0"/>
      <border diagonalUp="0" diagonalDown="0">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1"/>
        <color auto="1"/>
        <name val="Calibri"/>
        <family val="2"/>
        <scheme val="minor"/>
      </font>
      <numFmt numFmtId="19" formatCode="dd/mm/yyyy"/>
      <fill>
        <patternFill patternType="none">
          <fgColor indexed="64"/>
          <bgColor auto="1"/>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1"/>
        <color auto="1"/>
        <name val="Calibri"/>
        <family val="2"/>
        <scheme val="minor"/>
      </font>
      <numFmt numFmtId="2" formatCode="0.00"/>
      <fill>
        <patternFill patternType="none">
          <fgColor indexed="64"/>
          <bgColor auto="1"/>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1"/>
        <color theme="1"/>
        <name val="Calibri"/>
        <family val="2"/>
        <scheme val="minor"/>
      </font>
      <numFmt numFmtId="19" formatCode="dd/mm/yyyy"/>
      <fill>
        <patternFill patternType="none">
          <fgColor indexed="64"/>
          <bgColor indexed="65"/>
        </patternFill>
      </fill>
      <alignment horizontal="center" vertical="center" textRotation="0" wrapText="0" indent="0" justifyLastLine="0" shrinkToFit="0" readingOrder="0"/>
      <border diagonalUp="0" diagonalDown="0">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1"/>
        <color theme="1"/>
        <name val="Calibri"/>
        <family val="2"/>
        <scheme val="none"/>
      </font>
      <numFmt numFmtId="19" formatCode="dd/mm/yyyy"/>
      <fill>
        <patternFill patternType="none">
          <fgColor indexed="64"/>
          <bgColor auto="1"/>
        </patternFill>
      </fill>
      <alignment horizontal="center" vertical="center" textRotation="0" wrapText="0" indent="0" justifyLastLine="0" shrinkToFit="0" readingOrder="0"/>
      <border diagonalUp="0" diagonalDown="0">
        <left style="hair">
          <color indexed="64"/>
        </left>
        <right style="thin">
          <color rgb="FF000000"/>
        </right>
        <top style="hair">
          <color indexed="64"/>
        </top>
        <bottom style="hair">
          <color indexed="64"/>
        </bottom>
      </border>
      <protection locked="1" hidden="0"/>
    </dxf>
    <dxf>
      <font>
        <b val="0"/>
        <i val="0"/>
        <strike val="0"/>
        <condense val="0"/>
        <extend val="0"/>
        <outline val="0"/>
        <shadow val="0"/>
        <u val="none"/>
        <vertAlign val="baseline"/>
        <sz val="11"/>
        <color auto="1"/>
        <name val="Calibri"/>
        <family val="2"/>
        <scheme val="minor"/>
      </font>
      <numFmt numFmtId="2" formatCode="0.00"/>
      <fill>
        <patternFill patternType="none">
          <fgColor indexed="64"/>
          <bgColor auto="1"/>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i val="0"/>
        <strike val="0"/>
        <condense val="0"/>
        <extend val="0"/>
        <outline val="0"/>
        <shadow val="0"/>
        <u val="none"/>
        <vertAlign val="baseline"/>
        <sz val="11"/>
        <color theme="1"/>
        <name val="Calibri"/>
        <family val="2"/>
        <scheme val="minor"/>
      </font>
      <fill>
        <patternFill patternType="solid">
          <fgColor indexed="64"/>
          <bgColor theme="2" tint="-9.9978637043366805E-2"/>
        </patternFill>
      </fill>
      <alignment horizontal="center" vertical="center" textRotation="0" wrapText="0" indent="0" justifyLastLine="0" shrinkToFit="0" readingOrder="0"/>
      <border diagonalUp="0" diagonalDown="0">
        <left style="hair">
          <color indexed="64"/>
        </left>
        <right style="medium">
          <color indexed="64"/>
        </right>
        <top style="hair">
          <color indexed="64"/>
        </top>
        <bottom style="hair">
          <color indexed="64"/>
        </bottom>
      </border>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border outline="0">
        <left style="thin">
          <color rgb="FF000000"/>
        </left>
        <right style="thin">
          <color rgb="FF000000"/>
        </right>
        <top style="thin">
          <color rgb="FF000000"/>
        </top>
        <bottom style="thin">
          <color rgb="FF000000"/>
        </bottom>
      </border>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border>
        <bottom style="medium">
          <color rgb="FF000000"/>
        </bottom>
      </border>
    </dxf>
    <dxf>
      <font>
        <strike val="0"/>
        <outline val="0"/>
        <shadow val="0"/>
        <u val="none"/>
        <vertAlign val="baseline"/>
        <sz val="13"/>
        <color theme="0"/>
        <name val="Calibri"/>
        <family val="2"/>
        <scheme val="minor"/>
      </font>
      <fill>
        <patternFill patternType="solid">
          <fgColor indexed="64"/>
          <bgColor theme="4"/>
        </patternFill>
      </fill>
      <protection locked="1" hidden="0"/>
    </dxf>
    <dxf>
      <font>
        <strike val="0"/>
        <outline val="0"/>
        <shadow val="0"/>
        <u val="none"/>
        <vertAlign val="baseline"/>
        <sz val="11"/>
        <name val="Calibri"/>
        <family val="2"/>
        <scheme val="none"/>
      </font>
      <fill>
        <patternFill patternType="none">
          <fgColor rgb="FF000000"/>
          <bgColor auto="1"/>
        </patternFill>
      </fill>
      <alignment horizontal="center" vertical="center" textRotation="0" indent="0" justifyLastLine="0" shrinkToFit="0"/>
      <protection locked="1" hidden="0"/>
    </dxf>
    <dxf>
      <font>
        <strike val="0"/>
        <outline val="0"/>
        <shadow val="0"/>
        <u val="none"/>
        <vertAlign val="baseline"/>
        <sz val="11"/>
        <color auto="1"/>
        <name val="Calibri"/>
        <family val="2"/>
        <scheme val="none"/>
      </font>
      <numFmt numFmtId="2" formatCode="0.00"/>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1"/>
        <color theme="1"/>
        <name val="Calibri"/>
        <family val="2"/>
        <scheme val="none"/>
      </font>
      <numFmt numFmtId="19" formatCode="dd/mm/yyyy"/>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thin">
          <color rgb="FF000000"/>
        </right>
        <top style="hair">
          <color indexed="64"/>
        </top>
        <bottom style="hair">
          <color indexed="64"/>
        </bottom>
      </border>
      <protection locked="1" hidden="0"/>
    </dxf>
    <dxf>
      <font>
        <b val="0"/>
        <i val="0"/>
        <strike val="0"/>
        <condense val="0"/>
        <extend val="0"/>
        <outline val="0"/>
        <shadow val="0"/>
        <u val="none"/>
        <vertAlign val="baseline"/>
        <sz val="13"/>
        <color auto="1"/>
        <name val="Calibri"/>
        <family val="2"/>
        <scheme val="minor"/>
      </font>
      <numFmt numFmtId="2" formatCode="0.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1"/>
        <color theme="1"/>
        <name val="Calibri"/>
        <family val="2"/>
        <scheme val="minor"/>
      </font>
      <numFmt numFmtId="19" formatCode="dd/mm/yyyy"/>
      <fill>
        <patternFill patternType="none">
          <fgColor indexed="64"/>
          <bgColor indexed="65"/>
        </patternFill>
      </fill>
      <alignment horizontal="center" vertical="center" textRotation="0" wrapText="0" indent="0" justifyLastLine="0" shrinkToFit="0" readingOrder="0"/>
      <border diagonalUp="0" diagonalDown="0">
        <left/>
        <right style="hair">
          <color indexed="64"/>
        </right>
        <top style="hair">
          <color indexed="64"/>
        </top>
        <bottom style="hair">
          <color indexed="64"/>
        </bottom>
        <vertical/>
        <horizontal/>
      </border>
      <protection locked="1" hidden="0"/>
    </dxf>
    <dxf>
      <font>
        <b val="0"/>
        <i val="0"/>
        <strike val="0"/>
        <condense val="0"/>
        <extend val="0"/>
        <outline val="0"/>
        <shadow val="0"/>
        <u val="none"/>
        <vertAlign val="baseline"/>
        <sz val="11"/>
        <color auto="1"/>
        <name val="Calibri"/>
        <family val="2"/>
        <scheme val="minor"/>
      </font>
      <numFmt numFmtId="19" formatCode="dd/mm/yyyy"/>
      <fill>
        <patternFill patternType="none">
          <fgColor indexed="64"/>
          <bgColor auto="1"/>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1"/>
        <color auto="1"/>
        <name val="Calibri"/>
        <family val="2"/>
        <scheme val="minor"/>
      </font>
      <numFmt numFmtId="2" formatCode="0.00"/>
      <fill>
        <patternFill patternType="none">
          <fgColor indexed="64"/>
          <bgColor auto="1"/>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1"/>
        <color theme="1"/>
        <name val="Calibri"/>
        <family val="2"/>
        <scheme val="minor"/>
      </font>
      <numFmt numFmtId="19" formatCode="dd/mm/yyyy"/>
      <fill>
        <patternFill patternType="none">
          <fgColor indexed="64"/>
          <bgColor indexed="65"/>
        </patternFill>
      </fill>
      <alignment horizontal="center" vertical="center" textRotation="0" wrapText="0" indent="0" justifyLastLine="0" shrinkToFit="0" readingOrder="0"/>
      <border diagonalUp="0" diagonalDown="0">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1"/>
        <color theme="1"/>
        <name val="Calibri"/>
        <family val="2"/>
        <scheme val="none"/>
      </font>
      <numFmt numFmtId="19" formatCode="dd/mm/yyyy"/>
      <fill>
        <patternFill patternType="none">
          <fgColor indexed="64"/>
          <bgColor auto="1"/>
        </patternFill>
      </fill>
      <alignment horizontal="center" vertical="center" textRotation="0" wrapText="0" indent="0" justifyLastLine="0" shrinkToFit="0" readingOrder="0"/>
      <border diagonalUp="0" diagonalDown="0">
        <left style="hair">
          <color indexed="64"/>
        </left>
        <right style="thin">
          <color rgb="FF000000"/>
        </right>
        <top style="hair">
          <color indexed="64"/>
        </top>
        <bottom style="hair">
          <color indexed="64"/>
        </bottom>
        <vertical/>
        <horizontal/>
      </border>
      <protection locked="1" hidden="0"/>
    </dxf>
    <dxf>
      <font>
        <b val="0"/>
        <i val="0"/>
        <strike val="0"/>
        <condense val="0"/>
        <extend val="0"/>
        <outline val="0"/>
        <shadow val="0"/>
        <u val="none"/>
        <vertAlign val="baseline"/>
        <sz val="11"/>
        <color auto="1"/>
        <name val="Calibri"/>
        <family val="2"/>
        <scheme val="minor"/>
      </font>
      <numFmt numFmtId="2" formatCode="0.00"/>
      <fill>
        <patternFill patternType="none">
          <fgColor indexed="64"/>
          <bgColor auto="1"/>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1" hidden="0"/>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1" hidden="0"/>
    </dxf>
    <dxf>
      <font>
        <b/>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1" hidden="0"/>
    </dxf>
    <dxf>
      <font>
        <b/>
        <i val="0"/>
        <strike val="0"/>
        <condense val="0"/>
        <extend val="0"/>
        <outline val="0"/>
        <shadow val="0"/>
        <u val="none"/>
        <vertAlign val="baseline"/>
        <sz val="11"/>
        <color theme="1"/>
        <name val="Calibri"/>
        <family val="2"/>
        <scheme val="minor"/>
      </font>
      <fill>
        <patternFill patternType="none">
          <fgColor indexed="64"/>
          <bgColor theme="2" tint="-9.9978637043366805E-2"/>
        </patternFill>
      </fill>
      <alignment horizontal="center" vertical="center" textRotation="0" wrapText="0" indent="0" justifyLastLine="0" shrinkToFit="0" readingOrder="0"/>
      <border diagonalUp="0" diagonalDown="0">
        <left style="hair">
          <color indexed="64"/>
        </left>
        <right style="medium">
          <color indexed="64"/>
        </right>
        <top style="hair">
          <color indexed="64"/>
        </top>
        <bottom style="hair">
          <color indexed="64"/>
        </bottom>
      </border>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border outline="0">
        <left style="thin">
          <color rgb="FF000000"/>
        </left>
        <right style="thin">
          <color rgb="FF000000"/>
        </right>
        <top style="thin">
          <color rgb="FF000000"/>
        </top>
        <bottom style="thin">
          <color rgb="FF000000"/>
        </bottom>
      </border>
    </dxf>
    <dxf>
      <font>
        <strike val="0"/>
        <outline val="0"/>
        <shadow val="0"/>
        <u val="none"/>
        <vertAlign val="baseline"/>
        <sz val="11"/>
        <name val="Calibri"/>
        <family val="2"/>
        <scheme val="none"/>
      </font>
      <fill>
        <patternFill patternType="none">
          <fgColor rgb="FF000000"/>
          <bgColor auto="1"/>
        </patternFill>
      </fill>
      <alignment vertical="center" textRotation="0" indent="0" justifyLastLine="0" shrinkToFit="0"/>
      <protection locked="1" hidden="0"/>
    </dxf>
    <dxf>
      <border>
        <bottom style="medium">
          <color rgb="FF000000"/>
        </bottom>
      </border>
    </dxf>
    <dxf>
      <font>
        <strike val="0"/>
        <outline val="0"/>
        <shadow val="0"/>
        <u val="none"/>
        <vertAlign val="baseline"/>
        <sz val="13"/>
        <color theme="0"/>
        <name val="Calibri"/>
        <family val="2"/>
        <scheme val="minor"/>
      </font>
      <fill>
        <patternFill patternType="solid">
          <fgColor indexed="64"/>
          <bgColor theme="4"/>
        </patternFill>
      </fill>
      <alignment horizontal="center" vertical="center" textRotation="0" wrapText="1" indent="0" justifyLastLine="0" shrinkToFit="0" readingOrder="0"/>
      <protection locked="1" hidden="0"/>
    </dxf>
    <dxf>
      <font>
        <strike val="0"/>
        <outline val="0"/>
        <shadow val="0"/>
        <u val="none"/>
        <vertAlign val="baseline"/>
        <sz val="11"/>
        <name val="Calibri"/>
        <family val="2"/>
        <scheme val="none"/>
      </font>
      <fill>
        <patternFill patternType="none">
          <fgColor rgb="FF000000"/>
          <bgColor auto="1"/>
        </patternFill>
      </fill>
      <alignment horizontal="center" vertical="center" textRotation="0" wrapText="1" indent="0" justifyLastLine="0" shrinkToFit="0" readingOrder="0"/>
      <protection locked="1" hidden="0"/>
    </dxf>
    <dxf>
      <font>
        <strike val="0"/>
        <outline val="0"/>
        <shadow val="0"/>
        <u val="none"/>
        <vertAlign val="baseline"/>
        <sz val="11"/>
        <color auto="1"/>
        <name val="Calibri"/>
        <family val="2"/>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1"/>
        <color theme="1"/>
        <name val="Calibri"/>
        <family val="2"/>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thin">
          <color rgb="FF000000"/>
        </right>
        <top style="hair">
          <color indexed="64"/>
        </top>
        <bottom style="hair">
          <color indexed="64"/>
        </bottom>
      </border>
      <protection locked="1" hidden="0"/>
    </dxf>
    <dxf>
      <font>
        <b val="0"/>
        <i val="0"/>
        <strike val="0"/>
        <condense val="0"/>
        <extend val="0"/>
        <outline val="0"/>
        <shadow val="0"/>
        <u val="none"/>
        <vertAlign val="baseline"/>
        <sz val="13"/>
        <color auto="1"/>
        <name val="Calibri"/>
        <family val="2"/>
        <scheme val="minor"/>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1"/>
        <color theme="1"/>
        <name val="Calibri"/>
        <family val="2"/>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medium">
          <color indexed="64"/>
        </right>
        <top style="hair">
          <color indexed="64"/>
        </top>
        <bottom style="hair">
          <color indexed="64"/>
        </bottom>
      </border>
      <protection locked="1" hidden="0"/>
    </dxf>
    <dxf>
      <font>
        <b val="0"/>
        <i val="0"/>
        <strike val="0"/>
        <condense val="0"/>
        <extend val="0"/>
        <outline val="0"/>
        <shadow val="0"/>
        <u val="none"/>
        <vertAlign val="baseline"/>
        <sz val="11"/>
        <color auto="1"/>
        <name val="Calibri"/>
        <family val="2"/>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1"/>
        <color auto="1"/>
        <name val="Calibri"/>
        <family val="2"/>
        <scheme val="minor"/>
      </font>
      <numFmt numFmtId="2" formatCode="0.00"/>
      <fill>
        <patternFill patternType="none">
          <fgColor indexed="64"/>
          <bgColor auto="1"/>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1"/>
        <color theme="1"/>
        <name val="Calibri"/>
        <family val="2"/>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1"/>
        <color theme="1"/>
        <name val="Calibri"/>
        <family val="2"/>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hair">
          <color indexed="64"/>
        </left>
        <right style="medium">
          <color indexed="64"/>
        </right>
        <top style="hair">
          <color indexed="64"/>
        </top>
        <bottom style="hair">
          <color indexed="64"/>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alignment horizontal="center" vertical="center" textRotation="0" wrapText="1" indent="0" justifyLastLine="0" shrinkToFit="0" readingOrder="0"/>
      <border diagonalUp="0" diagonalDown="0">
        <left/>
        <right style="hair">
          <color indexed="64"/>
        </right>
        <top style="hair">
          <color indexed="64"/>
        </top>
        <bottom style="hair">
          <color indexed="64"/>
        </bottom>
      </border>
      <protection locked="1" hidden="0"/>
    </dxf>
    <dxf>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style="hair">
          <color indexed="64"/>
        </right>
        <top/>
        <bottom style="hair">
          <color indexed="64"/>
        </bottom>
        <vertical/>
        <horizontal/>
      </border>
      <protection locked="0" hidden="0"/>
    </dxf>
    <dxf>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style="hair">
          <color indexed="64"/>
        </right>
        <top/>
        <bottom style="hair">
          <color indexed="64"/>
        </bottom>
        <vertical/>
        <horizontal/>
      </border>
      <protection locked="0" hidden="0"/>
    </dxf>
    <dxf>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style="hair">
          <color indexed="64"/>
        </right>
        <top/>
        <bottom style="hair">
          <color indexed="64"/>
        </bottom>
        <vertical/>
        <horizontal/>
      </border>
      <protection locked="0" hidden="0"/>
    </dxf>
    <dxf>
      <numFmt numFmtId="0" formatCode="General"/>
      <fill>
        <patternFill patternType="solid">
          <fgColor indexed="64"/>
          <bgColor theme="2" tint="-9.9978637043366805E-2"/>
        </patternFill>
      </fill>
      <alignment horizontal="center" vertical="center" textRotation="0" wrapText="1" indent="0" justifyLastLine="0" shrinkToFit="0" readingOrder="0"/>
      <border diagonalUp="0" diagonalDown="0">
        <left/>
        <right style="hair">
          <color indexed="64"/>
        </right>
        <top/>
        <bottom style="hair">
          <color indexed="64"/>
        </bottom>
      </border>
      <protection locked="1" hidden="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hair">
          <color indexed="64"/>
        </right>
        <top style="hair">
          <color indexed="64"/>
        </top>
        <bottom style="hair">
          <color indexed="64"/>
        </bottom>
      </border>
      <protection locked="1" hidden="0"/>
    </dxf>
    <dxf>
      <font>
        <b/>
        <i val="0"/>
        <strike val="0"/>
        <condense val="0"/>
        <extend val="0"/>
        <outline val="0"/>
        <shadow val="0"/>
        <u val="none"/>
        <vertAlign val="baseline"/>
        <sz val="11"/>
        <color theme="1"/>
        <name val="Calibri"/>
        <family val="2"/>
        <scheme val="minor"/>
      </font>
      <fill>
        <patternFill patternType="none">
          <fgColor indexed="64"/>
          <bgColor theme="2"/>
        </patternFill>
      </fill>
      <alignment horizontal="center" vertical="center" textRotation="0" wrapText="1" indent="0" justifyLastLine="0" shrinkToFit="0" readingOrder="0"/>
      <border diagonalUp="0" diagonalDown="0" outline="0">
        <left/>
        <right style="medium">
          <color indexed="64"/>
        </right>
        <top style="hair">
          <color indexed="64"/>
        </top>
        <bottom style="hair">
          <color indexed="64"/>
        </bottom>
      </border>
      <protection locked="1" hidden="0"/>
    </dxf>
    <dxf>
      <font>
        <strike val="0"/>
        <outline val="0"/>
        <shadow val="0"/>
        <u val="none"/>
        <vertAlign val="baseline"/>
        <sz val="11"/>
        <name val="Calibri"/>
        <family val="2"/>
        <scheme val="none"/>
      </font>
      <numFmt numFmtId="19" formatCode="dd/mm/yyyy"/>
      <fill>
        <patternFill patternType="none">
          <fgColor rgb="FF000000"/>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fill>
        <patternFill patternType="none">
          <fgColor rgb="FF000000"/>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fill>
        <patternFill patternType="none">
          <fgColor rgb="FF000000"/>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fill>
        <patternFill patternType="none">
          <fgColor rgb="FF000000"/>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fill>
        <patternFill patternType="none">
          <fgColor rgb="FF000000"/>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fill>
        <patternFill patternType="none">
          <fgColor rgb="FF000000"/>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fill>
        <patternFill patternType="none">
          <fgColor rgb="FF000000"/>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fill>
        <patternFill patternType="none">
          <fgColor rgb="FF000000"/>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fill>
        <patternFill patternType="none">
          <fgColor rgb="FF000000"/>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fill>
        <patternFill patternType="none">
          <fgColor rgb="FF000000"/>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fill>
        <patternFill patternType="none">
          <fgColor rgb="FF000000"/>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fill>
        <patternFill patternType="none">
          <fgColor rgb="FF000000"/>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fill>
        <patternFill patternType="none">
          <fgColor rgb="FF000000"/>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fill>
        <patternFill patternType="none">
          <fgColor rgb="FF000000"/>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fill>
        <patternFill patternType="none">
          <fgColor rgb="FF000000"/>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outline="0">
        <left style="thin">
          <color rgb="FF000000"/>
        </left>
        <right style="thin">
          <color rgb="FF000000"/>
        </right>
        <top style="thin">
          <color rgb="FF000000"/>
        </top>
        <bottom style="thin">
          <color rgb="FF000000"/>
        </bottom>
      </border>
    </dxf>
    <dxf>
      <font>
        <strike val="0"/>
        <outline val="0"/>
        <shadow val="0"/>
        <u val="none"/>
        <vertAlign val="baseline"/>
        <sz val="11"/>
        <name val="Calibri"/>
        <family val="2"/>
        <scheme val="none"/>
      </font>
      <fill>
        <patternFill patternType="none">
          <fgColor rgb="FF000000"/>
          <bgColor auto="1"/>
        </patternFill>
      </fill>
      <alignment horizontal="center" vertical="center" textRotation="0" wrapText="1" indent="0" justifyLastLine="0" shrinkToFit="0" readingOrder="0"/>
      <protection locked="1" hidden="0"/>
    </dxf>
    <dxf>
      <border>
        <bottom style="medium">
          <color rgb="FF000000"/>
        </bottom>
      </border>
    </dxf>
    <dxf>
      <font>
        <strike val="0"/>
        <outline val="0"/>
        <shadow val="0"/>
        <u val="none"/>
        <vertAlign val="baseline"/>
        <sz val="13"/>
        <color theme="0"/>
        <name val="Calibri"/>
        <family val="2"/>
        <scheme val="minor"/>
      </font>
      <fill>
        <patternFill patternType="solid">
          <fgColor indexed="64"/>
          <bgColor theme="4"/>
        </patternFill>
      </fill>
      <alignment horizontal="center" vertical="center" textRotation="0" indent="0" justifyLastLine="0" shrinkToFit="0" readingOrder="0"/>
      <protection locked="1" hidden="0"/>
    </dxf>
    <dxf>
      <font>
        <strike val="0"/>
        <outline val="0"/>
        <shadow val="0"/>
        <u val="none"/>
        <vertAlign val="baseline"/>
        <name val="Calibri"/>
        <family val="2"/>
        <scheme val="minor"/>
      </font>
      <fill>
        <patternFill patternType="none">
          <fgColor indexed="64"/>
          <bgColor auto="1"/>
        </patternFill>
      </fill>
      <alignment horizontal="center" vertical="center" textRotation="0" indent="0" justifyLastLine="0" shrinkToFit="0" readingOrder="0"/>
      <protection locked="1" hidden="0"/>
    </dxf>
    <dxf>
      <font>
        <strike val="0"/>
        <outline val="0"/>
        <shadow val="0"/>
        <u val="none"/>
        <vertAlign val="baseline"/>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rgb="FF000000"/>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1"/>
        <color theme="1"/>
        <name val="Calibri"/>
        <family val="2"/>
        <scheme val="minor"/>
      </font>
      <numFmt numFmtId="19" formatCode="dd/mm/yyyy"/>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thin">
          <color rgb="FF000000"/>
        </right>
        <top style="hair">
          <color indexed="64"/>
        </top>
        <bottom style="hair">
          <color indexed="64"/>
        </bottom>
      </border>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strike val="0"/>
        <outline val="0"/>
        <shadow val="0"/>
        <u val="none"/>
        <vertAlign val="baseline"/>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strike val="0"/>
        <outline val="0"/>
        <shadow val="0"/>
        <u val="none"/>
        <vertAlign val="baseline"/>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i val="0"/>
        <strike val="0"/>
        <condense val="0"/>
        <extend val="0"/>
        <outline val="0"/>
        <shadow val="0"/>
        <u val="none"/>
        <vertAlign val="baseline"/>
        <sz val="10"/>
        <color theme="1"/>
        <name val="Calibri"/>
        <family val="2"/>
        <scheme val="minor"/>
      </font>
      <numFmt numFmtId="164" formatCode="0.0"/>
      <fill>
        <patternFill patternType="solid">
          <fgColor indexed="64"/>
          <bgColor theme="2"/>
        </patternFill>
      </fill>
      <alignment horizontal="center" vertical="center" textRotation="0" wrapText="0" indent="0" justifyLastLine="0" shrinkToFit="0" readingOrder="0"/>
      <border diagonalUp="0" diagonalDown="0">
        <left style="hair">
          <color indexed="64"/>
        </left>
        <right style="hair">
          <color indexed="64"/>
        </right>
        <top/>
        <bottom style="hair">
          <color indexed="64"/>
        </bottom>
      </border>
      <protection locked="1" hidden="0"/>
    </dxf>
    <dxf>
      <font>
        <b/>
        <i val="0"/>
        <strike val="0"/>
        <condense val="0"/>
        <extend val="0"/>
        <outline val="0"/>
        <shadow val="0"/>
        <u val="none"/>
        <vertAlign val="baseline"/>
        <sz val="10"/>
        <color theme="1"/>
        <name val="Calibri"/>
        <family val="2"/>
        <scheme val="minor"/>
      </font>
      <numFmt numFmtId="164" formatCode="0.0"/>
      <fill>
        <patternFill patternType="solid">
          <fgColor indexed="64"/>
          <bgColor theme="2"/>
        </patternFill>
      </fill>
      <alignment horizontal="center" vertical="center" textRotation="0" wrapText="0" indent="0" justifyLastLine="0" shrinkToFit="0" readingOrder="0"/>
      <border diagonalUp="0" diagonalDown="0">
        <left style="hair">
          <color indexed="64"/>
        </left>
        <right style="hair">
          <color indexed="64"/>
        </right>
        <top/>
        <bottom style="hair">
          <color indexed="64"/>
        </bottom>
      </border>
      <protection locked="1" hidden="0"/>
    </dxf>
    <dxf>
      <font>
        <b val="0"/>
        <i val="0"/>
        <strike val="0"/>
        <condense val="0"/>
        <extend val="0"/>
        <outline val="0"/>
        <shadow val="0"/>
        <u val="none"/>
        <vertAlign val="baseline"/>
        <sz val="10"/>
        <color auto="1"/>
        <name val="Calibri"/>
        <family val="2"/>
        <scheme val="minor"/>
      </font>
      <numFmt numFmtId="164" formatCode="0.0"/>
      <fill>
        <patternFill patternType="none">
          <fgColor indexed="64"/>
          <bgColor auto="1"/>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Calibri"/>
        <family val="2"/>
        <scheme val="minor"/>
      </font>
      <numFmt numFmtId="164" formatCode="0.0"/>
      <fill>
        <patternFill patternType="none">
          <fgColor indexed="64"/>
          <bgColor auto="1"/>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left style="medium">
          <color indexed="64"/>
        </left>
        <right style="hair">
          <color indexed="64"/>
        </right>
        <top style="hair">
          <color indexed="64"/>
        </top>
        <bottom style="hair">
          <color indexed="64"/>
        </bottom>
      </border>
      <protection locked="1" hidden="0"/>
    </dxf>
    <dxf>
      <font>
        <b/>
        <i val="0"/>
        <strike val="0"/>
        <condense val="0"/>
        <extend val="0"/>
        <outline val="0"/>
        <shadow val="0"/>
        <u val="none"/>
        <vertAlign val="baseline"/>
        <sz val="10"/>
        <color theme="1"/>
        <name val="Calibri"/>
        <family val="2"/>
        <scheme val="minor"/>
      </font>
      <fill>
        <patternFill patternType="none">
          <fgColor indexed="64"/>
          <bgColor theme="2"/>
        </patternFill>
      </fill>
      <alignment horizontal="center" vertical="center" textRotation="0" wrapText="0" indent="0" justifyLastLine="0" shrinkToFit="0" readingOrder="0"/>
      <border diagonalUp="0" diagonalDown="0">
        <left style="hair">
          <color indexed="64"/>
        </left>
        <right style="medium">
          <color indexed="64"/>
        </right>
        <top style="hair">
          <color indexed="64"/>
        </top>
        <bottom style="hair">
          <color indexed="64"/>
        </bottom>
      </border>
      <protection locked="1" hidden="0"/>
    </dxf>
    <dxf>
      <font>
        <strike val="0"/>
        <outline val="0"/>
        <shadow val="0"/>
        <u val="none"/>
        <vertAlign val="baseline"/>
        <name val="Calibri"/>
        <family val="2"/>
        <scheme val="minor"/>
      </font>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name val="Calibri"/>
        <family val="2"/>
        <scheme val="minor"/>
      </font>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name val="Calibri"/>
        <family val="2"/>
        <scheme val="minor"/>
      </font>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name val="Calibri"/>
        <family val="2"/>
        <scheme val="minor"/>
      </font>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name val="Calibri"/>
        <family val="2"/>
        <scheme val="minor"/>
      </font>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name val="Calibri"/>
        <family val="2"/>
        <scheme val="minor"/>
      </font>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name val="Calibri"/>
        <family val="2"/>
        <scheme val="minor"/>
      </font>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name val="Calibri"/>
        <family val="2"/>
        <scheme val="minor"/>
      </font>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name val="Calibri"/>
        <family val="2"/>
        <scheme val="minor"/>
      </font>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name val="Calibri"/>
        <family val="2"/>
        <scheme val="minor"/>
      </font>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name val="Calibri"/>
        <family val="2"/>
        <scheme val="minor"/>
      </font>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name val="Calibri"/>
        <family val="2"/>
        <scheme val="minor"/>
      </font>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name val="Calibri"/>
        <family val="2"/>
        <scheme val="minor"/>
      </font>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name val="Calibri"/>
        <family val="2"/>
        <scheme val="minor"/>
      </font>
      <fill>
        <patternFill patternType="none">
          <fgColor indexed="64"/>
          <bgColor auto="1"/>
        </patternFill>
      </fill>
      <alignment horizontal="center" vertical="center" textRotation="0" indent="0" justifyLastLine="0" shrinkToFit="0" readingOrder="0"/>
      <protection locked="1" hidden="0"/>
    </dxf>
    <dxf>
      <font>
        <strike val="0"/>
        <outline val="0"/>
        <shadow val="0"/>
        <u val="none"/>
        <vertAlign val="baseline"/>
        <name val="Calibri"/>
        <family val="2"/>
        <scheme val="minor"/>
      </font>
      <fill>
        <patternFill patternType="none">
          <fgColor indexed="64"/>
          <bgColor auto="1"/>
        </patternFill>
      </fill>
      <alignment horizontal="center" vertical="center" textRotation="0" indent="0" justifyLastLine="0" shrinkToFit="0" readingOrder="0"/>
      <protection locked="1" hidden="0"/>
    </dxf>
    <dxf>
      <border outline="0">
        <left style="thin">
          <color indexed="64"/>
        </left>
        <right style="thin">
          <color indexed="64"/>
        </right>
        <top style="thin">
          <color indexed="64"/>
        </top>
        <bottom style="thin">
          <color indexed="64"/>
        </bottom>
      </border>
    </dxf>
    <dxf>
      <font>
        <strike val="0"/>
        <outline val="0"/>
        <shadow val="0"/>
        <u val="none"/>
        <vertAlign val="baseline"/>
        <name val="Calibri"/>
        <family val="2"/>
        <scheme val="minor"/>
      </font>
      <fill>
        <patternFill patternType="none">
          <fgColor indexed="64"/>
          <bgColor auto="1"/>
        </patternFill>
      </fill>
      <alignment horizontal="center" vertical="center" textRotation="0" indent="0" justifyLastLine="0" shrinkToFit="0" readingOrder="0"/>
      <protection locked="1" hidden="0"/>
    </dxf>
    <dxf>
      <border>
        <bottom style="medium">
          <color theme="1"/>
        </bottom>
      </border>
    </dxf>
    <dxf>
      <font>
        <strike val="0"/>
        <outline val="0"/>
        <shadow val="0"/>
        <u val="none"/>
        <vertAlign val="baseline"/>
        <sz val="13"/>
        <color theme="0"/>
        <name val="Calibri"/>
        <family val="2"/>
        <scheme val="minor"/>
      </font>
      <fill>
        <patternFill patternType="solid">
          <fgColor indexed="64"/>
          <bgColor theme="4"/>
        </patternFill>
      </fill>
      <alignment horizontal="center" vertical="center" textRotation="0" indent="0" justifyLastLine="0" shrinkToFit="0" readingOrder="0"/>
      <protection locked="1" hidden="0"/>
    </dxf>
  </dxfs>
  <tableStyles count="0" defaultTableStyle="TableStyleMedium2" defaultPivotStyle="PivotStyleLight16"/>
  <colors>
    <mruColors>
      <color rgb="FF005EB8"/>
      <color rgb="FFE7E6E6"/>
      <color rgb="FFFF5050"/>
      <color rgb="FFFFEB9C"/>
      <color rgb="FFEAB2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17</xdr:col>
      <xdr:colOff>257175</xdr:colOff>
      <xdr:row>0</xdr:row>
      <xdr:rowOff>63501</xdr:rowOff>
    </xdr:from>
    <xdr:to>
      <xdr:col>18</xdr:col>
      <xdr:colOff>549460</xdr:colOff>
      <xdr:row>2</xdr:row>
      <xdr:rowOff>153219</xdr:rowOff>
    </xdr:to>
    <xdr:pic>
      <xdr:nvPicPr>
        <xdr:cNvPr id="2" name="Picture 1">
          <a:extLst>
            <a:ext uri="{FF2B5EF4-FFF2-40B4-BE49-F238E27FC236}">
              <a16:creationId xmlns:a16="http://schemas.microsoft.com/office/drawing/2014/main" id="{7848A694-44EA-4387-B3A8-21A208C792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49125" y="63501"/>
          <a:ext cx="901885" cy="6993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1547812</xdr:colOff>
      <xdr:row>0</xdr:row>
      <xdr:rowOff>106829</xdr:rowOff>
    </xdr:from>
    <xdr:to>
      <xdr:col>8</xdr:col>
      <xdr:colOff>2619560</xdr:colOff>
      <xdr:row>2</xdr:row>
      <xdr:rowOff>75184</xdr:rowOff>
    </xdr:to>
    <xdr:pic>
      <xdr:nvPicPr>
        <xdr:cNvPr id="3" name="Picture 2">
          <a:extLst>
            <a:ext uri="{FF2B5EF4-FFF2-40B4-BE49-F238E27FC236}">
              <a16:creationId xmlns:a16="http://schemas.microsoft.com/office/drawing/2014/main" id="{307E830D-207C-917C-55D3-A566EDA706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63500" y="106829"/>
          <a:ext cx="1071748" cy="7859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CL-Backup\ProjectsLPL\10309\00\Design%20Information\Schedules\HH%20Hospital%20Clinical\20210329%201_200%20OBC%20SOA's\Review%20WXH%20OBC%20Stage%20SoA%20v2.2%20210126%20Final%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XH Totals Comparison"/>
      <sheetName val="Emergency Services - Obselete"/>
      <sheetName val="Summary - Short"/>
      <sheetName val="ETL baseline vs IBI v9"/>
      <sheetName val="Emergency Department Old"/>
      <sheetName val="Departmental Summary"/>
      <sheetName val="Functional Content"/>
      <sheetName val="Emergency Department"/>
      <sheetName val="Ambulatory Care"/>
      <sheetName val="Adult Inpatients"/>
      <sheetName val="Paediatrics"/>
      <sheetName val="Theatres"/>
      <sheetName val="Maternity"/>
      <sheetName val="Imaging"/>
      <sheetName val="Clinical Support"/>
      <sheetName val="Non-Clinical Support"/>
      <sheetName val="Centralised Admin"/>
      <sheetName val="Redevelopment Space Standards"/>
      <sheetName val="OP Pods"/>
      <sheetName val="Ambulatory Care Old"/>
      <sheetName val="Ambulatory Care MW old changes"/>
      <sheetName val="Adult Inpatients Old"/>
      <sheetName val="Paediatrics Old"/>
      <sheetName val="Children's Unit - Obselete"/>
      <sheetName val="Ambulatory Care MWPB changes"/>
      <sheetName val="Operating Theatres Old"/>
      <sheetName val="Maternity Old"/>
      <sheetName val="Maternity PB old changes"/>
      <sheetName val="Imaging Old"/>
      <sheetName val="Therapies Old"/>
      <sheetName val="Clinical Support Old"/>
      <sheetName val="Non-Clinical Support Old"/>
      <sheetName val="Standard Rooms"/>
      <sheetName val="Total Beds Old"/>
      <sheetName val="Impact of Centralisation"/>
      <sheetName val="DHSC Report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im Vohra" refreshedDate="44977.458544560184" createdVersion="8" refreshedVersion="8" minRefreshableVersion="3" recordCount="96" xr:uid="{C176760F-E646-430D-BD8A-21870A9BAFEF}">
  <cacheSource type="worksheet">
    <worksheetSource name="Tbl_HBN"/>
  </cacheSource>
  <cacheFields count="6">
    <cacheField name="Reference" numFmtId="0">
      <sharedItems containsBlank="1" count="72">
        <s v="HBN 00-01"/>
        <m/>
        <s v="HBN 00-02"/>
        <s v="HBN 00-03"/>
        <s v="HBN 00-04"/>
        <s v="HBN 00-07"/>
        <s v="HBN 00-08"/>
        <s v="HBN 00-09"/>
        <s v="HBN 00-10"/>
        <s v="HBN 00-10 A"/>
        <s v="HBN 00-10 B"/>
        <s v="HBN 00-10 C"/>
        <s v="HBN 00-10 D"/>
        <s v="HBN 01-01"/>
        <s v="HBN 02-01"/>
        <s v="HBN 03-01"/>
        <s v="HBN 03-02"/>
        <s v="HBN 04-01"/>
        <s v="HBN 04-01 A"/>
        <s v="HBN 04-02"/>
        <s v="HBN 07-01"/>
        <s v="HBN 07-02"/>
        <s v="HBN 08-02"/>
        <s v="HBN 09-02"/>
        <s v="HBN 09-03"/>
        <s v="HBN 10-02"/>
        <s v="HBN 11-01"/>
        <s v="HBN 11-01 A"/>
        <s v="HBN 12-01 A"/>
        <s v="HBN 14-01"/>
        <s v="HBN 15-01"/>
        <s v="HBN 15-03"/>
        <s v="HBN 1"/>
        <s v="HBN 2"/>
        <s v="HBN 4"/>
        <s v="HBN 6"/>
        <s v="HBN 8"/>
        <s v="HBN 10"/>
        <s v="HBN 12"/>
        <s v="HBN 12: 1"/>
        <s v="HBN 12: 2"/>
        <s v="HBN 12: 3"/>
        <s v="HBN 12: 4"/>
        <s v="HBN 13"/>
        <s v="HBN 15"/>
        <s v="HBN 18"/>
        <s v="HBN 20"/>
        <s v="HBN 21"/>
        <s v="HBN 22"/>
        <s v="HBN 22 Sup 1"/>
        <s v="HBN 23"/>
        <s v="HBN 25"/>
        <s v="HBN 26"/>
        <s v="HBN 27"/>
        <s v="HBN 28"/>
        <s v="HBN 29"/>
        <s v="HBN 34"/>
        <s v="HBN 35"/>
        <s v="HBN 36"/>
        <s v="HBN 37"/>
        <s v="HBN 40"/>
        <s v="HBN 44"/>
        <s v="HBN 45"/>
        <s v="HBN 47"/>
        <s v="HBN 48"/>
        <s v="HBN 51"/>
        <s v="HBN 51 Supl 1"/>
        <s v="HBN 52"/>
        <s v="HBN 53"/>
        <s v="HBN 54"/>
        <s v="HBN 57"/>
        <s v="HBN03-02" u="1"/>
      </sharedItems>
    </cacheField>
    <cacheField name="Title" numFmtId="0">
      <sharedItems containsBlank="1"/>
    </cacheField>
    <cacheField name="Location and Status" numFmtId="0">
      <sharedItems containsBlank="1"/>
    </cacheField>
    <cacheField name="Date" numFmtId="14">
      <sharedItems containsDate="1" containsBlank="1" containsMixedTypes="1" minDate="1988-07-01T00:00:00" maxDate="2017-07-01T00:00:00"/>
    </cacheField>
    <cacheField name="Year" numFmtId="0">
      <sharedItems containsMixedTypes="1" containsNumber="1" containsInteger="1" minValue="1988" maxValue="2017"/>
    </cacheField>
    <cacheField name="HBN Reference" numFmtId="0">
      <sharedItems count="75">
        <s v="HBN 00-01 General design principles (2014)"/>
        <s v=""/>
        <s v="HBN 00-02 Sanitary spaces  (2016)"/>
        <s v="HBN 00-03 Clinical and clinical support spaces (2013)"/>
        <s v="HBN 00-04 Circulation and communication spaces (2013)"/>
        <s v="HBN 00-07 Resilience planning for the healthcare estate (2014)"/>
        <s v="HBN 00-08 Strategic framework for the efficient management of healthcare estates and facilities (2014)"/>
        <s v="HBN 00-08 Estatecode – Land and property appraisal (2007)"/>
        <s v="HBN 00-09 Infection control (2013)"/>
        <s v="HBN 00-10 Performance requirements for building elements used in healthcare facilities"/>
        <s v="HBN 00-10 A Flooring (2013)"/>
        <s v="HBN 00-10 B Walls &amp; Ceilings (2013)"/>
        <s v="HBN 00-10 C Sanitary Assemblies (2013)"/>
        <s v="HBN 00-10 D Windows &amp; Associated Hardware (2013)"/>
        <s v="HBN 01-01 Cardiac facilities (2013)"/>
        <s v="HBN 02-01 Cancer Care – facilities for cancer services (2013)"/>
        <s v="HBN 03-01 Mental Health – Adult Acute units (2013)"/>
        <s v="HBN 03-02 Facilities for child and adolescent mental health services   (2017)"/>
        <s v="HBN 04-01 Adult in-patient facilities (2009)"/>
        <s v="HBN 04-01 Schedules of accommodation (2010)"/>
        <s v="HBN 04-01 A Isolation rooms supplement (2013)"/>
        <s v="HBN 04-02 Critical care (2013)"/>
        <s v="HBN 07-01 Satellite dialysis unit (2013)"/>
        <s v="HBN 07-02 Main renal unit (2013)"/>
        <s v="HBN 08-02 Dementia-friendly Health &amp; Social Care Environments (2015)"/>
        <s v="HBN 09-02 Maternity care facilities (2013)"/>
        <s v="HBN 09-03 Neonatal (2013)"/>
        <s v="HBN 10-02 Day surgery facilities (2007)"/>
        <s v="HBN 11-01 Facilities for primary and community care services (English edition) (2013)"/>
        <s v="HBN 11-01 A Facilities for primary and community care services - Supplement A: Case studies (2009)"/>
        <s v="HBN 12-01 A Supplement A: Consultation, examination and treatment facilities – Supplement A: Sexual and reproductive health clinics (2008)"/>
        <s v="HBN 14-01 Pharmacy and Radiopharmacy (2013)"/>
        <s v="HBN 15-01 A&amp;E (2013)"/>
        <s v="HBN 15-03 Hospital helipads (2008)"/>
        <s v="HBN 1 Buildings for the health Service  (1988)"/>
        <s v="HBN 2 The whole hospital briefing and operational policies (1993)"/>
        <s v="HBN 4 In-patient accommodation – options for choice, Supplement 1: Isolation facilities in acute settings (2005)"/>
        <s v="HBN 6 Volume 1, Facilities for diagnostic imaging and interventional radiology (2001)"/>
        <s v="HBN 8 Facilities for rehabilitation services (2004)"/>
        <s v="HBN 10 Catering department  (1997)"/>
        <s v="HBN 12 Out-patients department (2004)"/>
        <s v="HBN 12: 1 Supplement 1: Genito-urinary medicine clinic (1990)"/>
        <s v="HBN 12: 2 Supplement 2: Oral surgery, orthodontics, restorative dentistry (1993)"/>
        <s v="HBN 12: 3 Supplement 3: ENT  and audiology clinics, hearing aid centre (1994)"/>
        <s v="HBN 12: 4 Supplement 4: Ophthalmology (1996)"/>
        <s v="HBN 13 Sterile services department (2004)"/>
        <s v="HBN 15 Accommodation/Facilities for pathology services (2005)"/>
        <s v="HBN 18 Office accommodation in health buildings (1991)"/>
        <s v="HBN 20 Facilities for mortuary and post-mortem room services (2005)"/>
        <s v="HBN 21 Maternity departments (1996)"/>
        <s v="HBN 22 Accident and emergency facilities for adults and children (2005)"/>
        <s v="HBN 22 Sup 1 Trauma care and minor injury (1996)"/>
        <s v="HBN 23 Hospital accommodation for children and young people (2005)"/>
        <s v="HBN 25 Laundry (1994)"/>
        <s v="HBN 26 Operating Department (2004)"/>
        <s v="HBN 27 Intensive therapy unit (1992)"/>
        <s v="HBN 28 Facilities for cardiac services (2006)"/>
        <s v="HBN 29 Accommodation for pharmaceutical services  (1997)"/>
        <s v="HBN 34 Estate maintenance and works operations (1992)"/>
        <s v="HBN 35 Accommodation for people with mental illness, Part 1 – (1996)"/>
        <s v="HBN 36 Local healthcare facilities, Supplement 1 - Accommodation for professions allied to medicine  (1997)"/>
        <s v="HBN 37 In-patient facilities for older people (2005)"/>
        <s v="HBN 40 Common activity spaces, Volume 1 – Public areas (1995)"/>
        <s v="HBN 44 Accommodation for ambulance services  (1994)"/>
        <s v="HBN 45 External works for Health buildings (1992)"/>
        <s v="HBN 47 Health records department (1991)"/>
        <s v="HBN 48 Telephone services  (1997)"/>
        <s v="HBN 51 Accommodation at the main entrance of a District General Hospital (1991)"/>
        <s v="HBN 51 Supl 1 Miscellaneous spaces in a district general hospital (1991)"/>
        <s v="HBN 52 Supplement 1, Day surgery – Review of schedules of accommodation  (1997)"/>
        <s v="HBN 53 Volume 1, Satellite dialysis unit (2004)"/>
        <s v="HBN 54 Facilities for cancer services (2006)"/>
        <s v="HBN 57 Facilities for critical care (2003)"/>
        <s v="HBN03-02 Facilities for child and adolescent mental health services   (2017)" u="1"/>
        <s v="HBN 00-10 Performance requirements for building elements used in healthcare facilities ()"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im Vohra" refreshedDate="44978.616872916667" createdVersion="8" refreshedVersion="8" minRefreshableVersion="3" recordCount="177" xr:uid="{BDDE7092-1566-4906-9FB3-F062D7936EC6}">
  <cacheSource type="worksheet">
    <worksheetSource name="Tbl_HTM"/>
  </cacheSource>
  <cacheFields count="6">
    <cacheField name="Reference" numFmtId="0">
      <sharedItems containsBlank="1"/>
    </cacheField>
    <cacheField name="Title" numFmtId="0">
      <sharedItems containsBlank="1"/>
    </cacheField>
    <cacheField name="Location and Status" numFmtId="0">
      <sharedItems containsBlank="1"/>
    </cacheField>
    <cacheField name="Publication Date1" numFmtId="14">
      <sharedItems containsNonDate="0" containsDate="1" containsString="0" containsBlank="1" minDate="1989-02-01T00:00:00" maxDate="2021-06-23T00:00:00"/>
    </cacheField>
    <cacheField name="Year" numFmtId="0">
      <sharedItems containsMixedTypes="1" containsNumber="1" containsInteger="1" minValue="1989" maxValue="2021"/>
    </cacheField>
    <cacheField name="HTM Reference" numFmtId="0">
      <sharedItems count="91">
        <s v="HTM 00 Policy and principles of healthcare engineering (2014)"/>
        <s v=""/>
        <s v="HTM 01-01 Management and decontamination of surgical instruments (medical devices) used in acute care  (2016)"/>
        <s v="HTM 01-04 Decontamination of Linen for Health &amp; Social Care (formerly CFPP) (2016)"/>
        <s v="HTM 01-05 Decontamination in primary care dental practices (2013)"/>
        <s v="HTM 01-06 Decontamination of flexible endoscopes (formerly CFPP) (2016)"/>
        <s v="HTM 02-01 A Medical gas pipeline systems, Part A – Design, installation, validation and verification (2006)"/>
        <s v="HTM 02-01 B Medical gas pipeline systems, Part B – Operational management (2006)"/>
        <s v="HTM 03-01 A Specialised ventilation for healthcare premises: Design and validation (2007)"/>
        <s v="HTM 03-01 A Specialised ventilation for healthcare premises Part A: The concept, design, specification, installation and acceptance testing of healthcare ventilation systems (2021)"/>
        <s v="HTM 03-01 B Specialised ventilation for healthcare premises: Operational management and performance verification (2007)"/>
        <s v="HTM 03-01 B Specialised ventilation for healthcare premises Part B: The management, operation, maintenance and routine testing of existing healthcare ventilation systems (2021)"/>
        <s v="HTM 04-01 A Safe water in healthcare premises - Design, installation and commissioning (2016)"/>
        <s v="HTM 04-01 B Safe water in healthcare premises - operational management (2016)"/>
        <s v="HTM 04-01 C Safe water in healthcare premises - Pseudomonas aeruginosa  - advice for augmented care units (formerly an addendum) (2016)"/>
        <s v="HTM 05-01 Managing healthcare fire safety (2013)"/>
        <s v="HTM 05-02 Guidance in support of functional provisions (Fire safety in the design of healthcare premises) (2015)"/>
        <s v="HTM 05-03: A Operational provisions, Part A – General fire safety (2008)"/>
        <s v="HTM 05-03: B Operational provisions, Part B – Fire detection and alarm systems (2006)"/>
        <s v="HTM 05-03: C Operational provisions, Part C – Textiles and furnishings (2007)"/>
        <s v="HTM 05-03: D Operational provisions, Part D – Commercial enterprises on hospital premises (2008)"/>
        <s v="HTM 05-03: E Operational provisions, Part E – Escape lifts in healthcare premises (2006)"/>
        <s v="HTM 05-03: F Operational provisions, Part F – Arson prevention in NHS premises (2008)"/>
        <s v="HTM 05-03: G Operational provisions, Part G – Laboratories on healthcare premises (2006)"/>
        <s v="HTM 05-03: H Operational provisions, Part H - Reducing false alarms in hospital premises (2009)"/>
        <s v="HTM 05-03: J Operational provisions, Part J – Guidance on fire engineering of healthcare premises (2008)"/>
        <s v="HTM 05-03: K Operational provisions, Part K – Guidance on fire risk assessments in complex healthcare premises (2008)"/>
        <s v="HTM 05-03: L Operational provisions, Part L – NHS fire statistics 1994/95–2004/05 (2007)"/>
        <s v="HTM 05-03: M Operational provisions, Part M – Fire Safety in Atria"/>
        <s v="HTM 06-01 Electrical services supply and distribution, Part A – Design considerations (2017)"/>
        <s v="HTM 06-02 Electrical safety guidance for low voltage systems (2006)"/>
        <s v="HTM 06-03 Electrical safety guidance for high voltage systems (2006)"/>
        <s v="HTM 07-01 Safe management of healthcare waste (2013)"/>
        <s v="HTM 07-02 Encode 2015 – making energy work in healthcare (2015)"/>
        <s v="HTM 07-03 NHS car-parking management: environment and sustainability (2015)"/>
        <s v="HTM 07-04 Water management and water efficiency – best practice advice for the healthcare sector (2013)"/>
        <s v="HTM 07-05 The treatment, recovery, recycling and safe disposal of waste electrical and electronic equipment (2007)"/>
        <s v="HTM 07-06 Disposal of pharmaceutical waste in community pharmacies (2007)"/>
        <s v="HTM 07-07 Sustainable health and social care buildings (2013)"/>
        <s v="HTM 08-01 Acoustics (2013)"/>
        <s v="HTM 08-02 Lifts (2016)"/>
        <s v="HTM 08-03 Bedhead services (2013)"/>
        <s v="HTM 08-06 Pathology laboratory gas systems (2007)"/>
        <s v="HTM 54 User Manual (2005)"/>
        <s v="HTM 55 Windows (1998)"/>
        <s v="HTM 56 Partitions (2005)"/>
        <s v="HTM 57 Internal glazing (2005)"/>
        <s v="HTM 58 Internal doorsets (2005)"/>
        <s v="HTM 59 Ironmongery (2005)"/>
        <s v="HTM 60 Ceilings (2005)"/>
        <s v="HTM 61 Flooring (2006)"/>
        <s v="HTM 62 Demountable storage system  (2005)"/>
        <s v="HTM 63 Fitted storage system  (2005)"/>
        <s v="HTM 64 Sanitary assemblies (2006)"/>
        <s v="HTM 66 Cubicle curtain track (2005)"/>
        <s v="HTM 67 Laboratory fitting out system (2005)"/>
        <s v="HTM 68 Duct and panel assemblies (1993)"/>
        <s v="HTM 69 Protection (2005)"/>
        <s v="HTM 70 Fixings  (1993)"/>
        <s v="HTM 71 Materials management modular storage  (1998)"/>
        <s v="HTM 81 Fire precautions in new hospitals  (1996)"/>
        <s v="HTM 82 Alarm and detection systems  (1996)"/>
        <s v="HTM 83 Fire safety in healthcare premises – General fire precautions  (1994)"/>
        <s v="HTM 85 Fire precautions in existing hospitals  (1994)"/>
        <s v="HTM 86 Fire risk assessment in hospitals  (1997)"/>
        <s v="HTM 87 Textiles and furniture (1999)"/>
        <s v="HTM 88 Fire precautions in housing providing NHS-supported living in the community  (2001)"/>
        <s v="HTM 2005 Building management systems – Design considerations (1996)"/>
        <s v="HTM 2007 Electrical services supply and distribution – Design considerations  (1993)"/>
        <s v="HTM 2009 Pneumatic air tube transport systems – Design considerations and Good practice guide (1995)"/>
        <s v="HTM 2010 Sterilization, Part 1 – Management policy (1994)"/>
        <s v="HTM 2011 Emergency electrical services – Design considerations  (1992)"/>
        <s v="HTM 2014 Abatement of electrical interference – Design considerations  (1993)"/>
        <s v="HTM 2015 Bedhead services – Design considerations  (1995)"/>
        <s v="HTM 2020 Electrical safety code for low voltage systems (Escode - LV), Vol 1 - Operational management  (1998)"/>
        <s v="HTM 2021 Electrical safety code for high voltage systems (Escode - HV) - Management policy (1993)"/>
        <s v="HTM 2022 Medical gas pipeline systems – Operational management (1997)"/>
        <s v="HTM 2023 Access and accommodation for engineering services – Good practice guide  (1995)"/>
        <s v="HTM 2024  Lifts – Design considerations  (1995)"/>
        <s v="HTM 2025 Ventilation in healthcare premises – Design considerations  (1994)"/>
        <s v="HTM 2027 Hot and cold water supply, storage and mains services – Design considerations  (1995)"/>
        <s v="HTM 2030 Washer-disinfectors – Design considerations (1997)"/>
        <s v="HTM 2031 Clean steam for sterilization (1997)"/>
        <s v="HTM 2035 Mains signalling – Management policy  (1996)"/>
        <s v="HTM 2040 The control of legionellae in healthcare premises – A code of practice – Design considerations  (1994)"/>
        <s v="HTM 2045 Acoustics – Audiology  (1996)"/>
        <s v="HTM 2050 Risk management in the NHS estate – Design considerations  (1994)"/>
        <s v="HTM 2055 Telecommunications (telephone exchanges) Design considerations  (1994)"/>
        <s v="HTM 2065 Healthcare waste management – segregation of waste streams in clinical areas  (1997)"/>
        <s v="HTM 2070 Estates emergency and contingency planning  (1997)"/>
        <s v="HTM 2075 Clinical waste disposal: treatment technologies (alternatives to incineration) (1998)"/>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6">
  <r>
    <x v="0"/>
    <s v="General design principles"/>
    <s v="england.nhs.uk/estates - Current"/>
    <s v="03/06/2014"/>
    <n v="2014"/>
    <x v="0"/>
  </r>
  <r>
    <x v="1"/>
    <m/>
    <s v="Not available - Archived"/>
    <s v="02/04/2013"/>
    <n v="2013"/>
    <x v="1"/>
  </r>
  <r>
    <x v="2"/>
    <s v="Sanitary spaces "/>
    <s v="england.nhs.uk/estates - Current"/>
    <s v="25/05/2016"/>
    <n v="2016"/>
    <x v="2"/>
  </r>
  <r>
    <x v="1"/>
    <m/>
    <s v="Not available - Archived"/>
    <s v="01/03/2013"/>
    <n v="2013"/>
    <x v="1"/>
  </r>
  <r>
    <x v="1"/>
    <m/>
    <s v="Not available - Archived"/>
    <s v="01/07/2008"/>
    <n v="2008"/>
    <x v="1"/>
  </r>
  <r>
    <x v="3"/>
    <s v="Clinical and clinical support spaces"/>
    <s v="england.nhs.uk/estates - Current"/>
    <s v="01/03/2013"/>
    <n v="2013"/>
    <x v="3"/>
  </r>
  <r>
    <x v="1"/>
    <m/>
    <s v="Not available - Archived"/>
    <s v="19/01/2010"/>
    <n v="2010"/>
    <x v="1"/>
  </r>
  <r>
    <x v="4"/>
    <s v="Circulation and communication spaces"/>
    <s v="england.nhs.uk/estates - Current"/>
    <s v="16/04/2013"/>
    <n v="2013"/>
    <x v="4"/>
  </r>
  <r>
    <x v="1"/>
    <m/>
    <s v="Not available - Archived"/>
    <s v="01/05/2007"/>
    <n v="2007"/>
    <x v="1"/>
  </r>
  <r>
    <x v="5"/>
    <s v="Resilience planning for the healthcare estate"/>
    <s v="england.nhs.uk/estates - Current"/>
    <s v="30/04/2014"/>
    <n v="2014"/>
    <x v="5"/>
  </r>
  <r>
    <x v="1"/>
    <m/>
    <s v="Not available - Archived"/>
    <s v="01/05/2007"/>
    <n v="2007"/>
    <x v="1"/>
  </r>
  <r>
    <x v="6"/>
    <s v="Strategic framework for the efficient management of healthcare estates and facilities"/>
    <s v="england.nhs.uk/estates - Current"/>
    <s v="04/11/2014"/>
    <n v="2014"/>
    <x v="6"/>
  </r>
  <r>
    <x v="1"/>
    <s v="Estatecode"/>
    <s v="Not available - Archived"/>
    <s v="01/05/2007"/>
    <n v="2007"/>
    <x v="1"/>
  </r>
  <r>
    <x v="6"/>
    <s v="Estatecode – Land and property appraisal"/>
    <s v="england.nhs.uk/estates - Current"/>
    <d v="2007-05-15T00:00:00"/>
    <n v="2007"/>
    <x v="7"/>
  </r>
  <r>
    <x v="7"/>
    <s v="Infection control"/>
    <s v="england.nhs.uk/estates - Current"/>
    <d v="2013-04-02T00:00:00"/>
    <n v="2013"/>
    <x v="8"/>
  </r>
  <r>
    <x v="8"/>
    <s v="Performance requirements for building elements used in healthcare facilities"/>
    <s v="Not available - Archived"/>
    <m/>
    <s v=""/>
    <x v="9"/>
  </r>
  <r>
    <x v="9"/>
    <s v="Flooring"/>
    <s v="england.nhs.uk/estates - Current"/>
    <d v="2013-04-02T00:00:00"/>
    <n v="2013"/>
    <x v="10"/>
  </r>
  <r>
    <x v="10"/>
    <s v="Walls &amp; Ceilings"/>
    <s v="england.nhs.uk/estates - Current"/>
    <d v="2013-04-02T00:00:00"/>
    <n v="2013"/>
    <x v="11"/>
  </r>
  <r>
    <x v="11"/>
    <s v="Sanitary Assemblies"/>
    <s v="england.nhs.uk/estates - Current"/>
    <d v="2013-04-02T00:00:00"/>
    <n v="2013"/>
    <x v="12"/>
  </r>
  <r>
    <x v="12"/>
    <s v="Windows &amp; Associated Hardware"/>
    <s v="england.nhs.uk/estates - Current"/>
    <d v="2013-12-30T00:00:00"/>
    <n v="2013"/>
    <x v="13"/>
  </r>
  <r>
    <x v="13"/>
    <s v="Cardiac facilities"/>
    <s v="england.nhs.uk/estates - Current"/>
    <d v="2013-04-02T00:00:00"/>
    <n v="2013"/>
    <x v="14"/>
  </r>
  <r>
    <x v="14"/>
    <s v="Cancer Care – facilities for cancer services"/>
    <s v="england.nhs.uk/estates - Current"/>
    <d v="2013-04-02T00:00:00"/>
    <n v="2013"/>
    <x v="15"/>
  </r>
  <r>
    <x v="15"/>
    <s v="Mental Health – Adult Acute units"/>
    <s v="england.nhs.uk/estates - Current"/>
    <d v="2013-03-20T00:00:00"/>
    <n v="2013"/>
    <x v="16"/>
  </r>
  <r>
    <x v="16"/>
    <s v="Facilities for child and adolescent mental health services  "/>
    <s v="england.nhs.uk/estates - Current"/>
    <d v="2017-06-30T00:00:00"/>
    <n v="2017"/>
    <x v="17"/>
  </r>
  <r>
    <x v="17"/>
    <s v="Adult in-patient facilities"/>
    <s v="england.nhs.uk/estates - Current"/>
    <d v="2009-12-09T00:00:00"/>
    <n v="2009"/>
    <x v="18"/>
  </r>
  <r>
    <x v="1"/>
    <m/>
    <s v="Not available - Archived"/>
    <d v="2008-07-01T00:00:00"/>
    <n v="2008"/>
    <x v="1"/>
  </r>
  <r>
    <x v="17"/>
    <s v="Schedules of accommodation"/>
    <s v="Not available - Archived"/>
    <d v="2010-06-01T00:00:00"/>
    <n v="2010"/>
    <x v="19"/>
  </r>
  <r>
    <x v="18"/>
    <s v="Isolation rooms supplement"/>
    <s v="england.nhs.uk/estates - Current"/>
    <d v="2013-04-02T00:00:00"/>
    <n v="2013"/>
    <x v="20"/>
  </r>
  <r>
    <x v="19"/>
    <s v="Critical care"/>
    <s v="england.nhs.uk/estates - Current"/>
    <d v="2013-03-20T00:00:00"/>
    <n v="2013"/>
    <x v="21"/>
  </r>
  <r>
    <x v="20"/>
    <s v="Satellite dialysis unit"/>
    <s v="england.nhs.uk/estates - Current"/>
    <d v="2013-03-20T00:00:00"/>
    <n v="2013"/>
    <x v="22"/>
  </r>
  <r>
    <x v="1"/>
    <m/>
    <s v="Not available - Archived"/>
    <d v="2008-04-01T00:00:00"/>
    <n v="2008"/>
    <x v="1"/>
  </r>
  <r>
    <x v="21"/>
    <s v="Main renal unit"/>
    <s v="england.nhs.uk/estates - Current"/>
    <d v="2013-03-20T00:00:00"/>
    <n v="2013"/>
    <x v="23"/>
  </r>
  <r>
    <x v="22"/>
    <s v="Dementia-friendly Health &amp; Social Care Environments"/>
    <s v="england.nhs.uk/estates - Current"/>
    <d v="2015-03-25T00:00:00"/>
    <n v="2015"/>
    <x v="24"/>
  </r>
  <r>
    <x v="23"/>
    <s v="Maternity care facilities"/>
    <s v="england.nhs.uk/estates - Current"/>
    <d v="2013-03-20T00:00:00"/>
    <n v="2013"/>
    <x v="25"/>
  </r>
  <r>
    <x v="24"/>
    <s v="Neonatal"/>
    <s v="england.nhs.uk/estates - Current"/>
    <d v="2013-04-02T00:00:00"/>
    <n v="2013"/>
    <x v="26"/>
  </r>
  <r>
    <x v="25"/>
    <s v="Day surgery facilities"/>
    <s v="england.nhs.uk/estates - Current"/>
    <d v="2007-05-01T00:00:00"/>
    <n v="2007"/>
    <x v="27"/>
  </r>
  <r>
    <x v="26"/>
    <s v="Facilities for primary and community care services (English edition)"/>
    <s v="england.nhs.uk/estates - Current"/>
    <d v="2013-03-20T00:00:00"/>
    <n v="2013"/>
    <x v="28"/>
  </r>
  <r>
    <x v="27"/>
    <s v="Facilities for primary and community care services - Supplement A: Case studies"/>
    <s v="england.nhs.uk/estates - Current"/>
    <d v="2009-12-16T00:00:00"/>
    <n v="2009"/>
    <x v="29"/>
  </r>
  <r>
    <x v="28"/>
    <s v="Supplement A: Consultation, examination and treatment facilities – Supplement A: Sexual and reproductive health clinics"/>
    <s v="england.nhs.uk/estates - Current"/>
    <d v="2008-04-01T00:00:00"/>
    <n v="2008"/>
    <x v="30"/>
  </r>
  <r>
    <x v="29"/>
    <s v="Pharmacy and Radiopharmacy"/>
    <s v="england.nhs.uk/estates - Current"/>
    <d v="2013-03-30T00:00:00"/>
    <n v="2013"/>
    <x v="31"/>
  </r>
  <r>
    <x v="1"/>
    <s v="Pharmacy and Radiopharmacy facilities (2009 edition)"/>
    <s v="Not available - Archived"/>
    <d v="2009-03-12T00:00:00"/>
    <n v="2009"/>
    <x v="1"/>
  </r>
  <r>
    <x v="30"/>
    <s v="A&amp;E"/>
    <s v="england.nhs.uk/estates - Current"/>
    <d v="2013-06-11T00:00:00"/>
    <n v="2013"/>
    <x v="32"/>
  </r>
  <r>
    <x v="31"/>
    <s v="Hospital helipads"/>
    <s v="Not available - Archived"/>
    <d v="2008-02-05T00:00:00"/>
    <n v="2008"/>
    <x v="33"/>
  </r>
  <r>
    <x v="32"/>
    <s v="Buildings for the health Service "/>
    <s v="Not available - Archived"/>
    <d v="1988-07-01T00:00:00"/>
    <n v="1988"/>
    <x v="34"/>
  </r>
  <r>
    <x v="33"/>
    <s v="The whole hospital briefing and operational policies"/>
    <s v="Not available - Archived"/>
    <d v="1993-02-01T00:00:00"/>
    <n v="1993"/>
    <x v="35"/>
  </r>
  <r>
    <x v="34"/>
    <s v="In-patient accommodation – options for choice, Supplement 1: Isolation facilities in acute settings"/>
    <s v="Not available - Archived"/>
    <d v="2005-05-01T00:00:00"/>
    <n v="2005"/>
    <x v="36"/>
  </r>
  <r>
    <x v="1"/>
    <s v="In-patient accommodation – Volume 2, European case studies "/>
    <m/>
    <d v="1998-03-03T00:00:00"/>
    <n v="1998"/>
    <x v="1"/>
  </r>
  <r>
    <x v="35"/>
    <s v="Volume 1, Facilities for diagnostic imaging and interventional radiology"/>
    <s v="england.nhs.uk/estates - Current"/>
    <d v="2001-11-08T00:00:00"/>
    <n v="2001"/>
    <x v="37"/>
  </r>
  <r>
    <x v="1"/>
    <s v="Volume 2, PACS and specialist imaging"/>
    <s v="england.nhs.uk/estates - Current"/>
    <d v="2003-07-09T00:00:00"/>
    <n v="2003"/>
    <x v="1"/>
  </r>
  <r>
    <x v="1"/>
    <s v="Volume 3, Extremity and open MRI, magnetic shielding and construction for radiation protection "/>
    <s v="Not available - Archived"/>
    <d v="2003-09-10T00:00:00"/>
    <n v="2003"/>
    <x v="1"/>
  </r>
  <r>
    <x v="36"/>
    <s v="Facilities for rehabilitation services"/>
    <s v="Not available - Archived"/>
    <d v="2004-10-14T00:00:00"/>
    <n v="2004"/>
    <x v="38"/>
  </r>
  <r>
    <x v="37"/>
    <s v="Catering department "/>
    <s v="Not available - Archived"/>
    <d v="1997-04-06T00:00:00"/>
    <n v="1997"/>
    <x v="39"/>
  </r>
  <r>
    <x v="38"/>
    <s v="Out-patients department"/>
    <s v="england.nhs.uk/estates - Current"/>
    <d v="2004-09-01T00:00:00"/>
    <n v="2004"/>
    <x v="40"/>
  </r>
  <r>
    <x v="39"/>
    <s v="Supplement 1: Genito-urinary medicine clinic"/>
    <s v="Not available - Archived"/>
    <d v="1990-09-01T00:00:00"/>
    <n v="1990"/>
    <x v="41"/>
  </r>
  <r>
    <x v="40"/>
    <s v="Supplement 2: Oral surgery, orthodontics, restorative dentistry"/>
    <s v="Not available - Archived"/>
    <d v="1993-02-01T00:00:00"/>
    <n v="1993"/>
    <x v="42"/>
  </r>
  <r>
    <x v="41"/>
    <s v="Supplement 3: ENT  and audiology clinics, hearing aid centre"/>
    <s v="Not available - Archived"/>
    <d v="1994-04-01T00:00:00"/>
    <n v="1994"/>
    <x v="43"/>
  </r>
  <r>
    <x v="42"/>
    <s v="Supplement 4: Ophthalmology"/>
    <s v="Not available - Archived"/>
    <d v="1996-05-01T00:00:00"/>
    <n v="1996"/>
    <x v="44"/>
  </r>
  <r>
    <x v="43"/>
    <s v="Sterile services department"/>
    <s v="england.nhs.uk/estates - Current"/>
    <d v="2004-04-02T00:00:00"/>
    <n v="2004"/>
    <x v="45"/>
  </r>
  <r>
    <x v="1"/>
    <s v="Sterile services department- Supplement 1: Ethylene oxide sterilization section"/>
    <s v="Not available - Archived"/>
    <d v="1994-04-01T00:00:00"/>
    <n v="1994"/>
    <x v="1"/>
  </r>
  <r>
    <x v="44"/>
    <s v="Accommodation/Facilities for pathology services"/>
    <s v="england.nhs.uk/estates - Current"/>
    <d v="2005-04-28T00:00:00"/>
    <n v="2005"/>
    <x v="46"/>
  </r>
  <r>
    <x v="45"/>
    <s v="Office accommodation in health buildings"/>
    <s v="Not available - Archived"/>
    <d v="1991-05-01T00:00:00"/>
    <n v="1991"/>
    <x v="47"/>
  </r>
  <r>
    <x v="46"/>
    <s v="Facilities for mortuary and post-mortem room services"/>
    <s v="Not available - Older or out of date"/>
    <d v="2005-04-03T00:00:00"/>
    <n v="2005"/>
    <x v="48"/>
  </r>
  <r>
    <x v="1"/>
    <m/>
    <s v="Not available - Archived"/>
    <d v="2001-08-01T00:00:00"/>
    <n v="2001"/>
    <x v="1"/>
  </r>
  <r>
    <x v="47"/>
    <s v="Maternity departments"/>
    <s v="Not available - Archived"/>
    <d v="1996-07-01T00:00:00"/>
    <n v="1996"/>
    <x v="49"/>
  </r>
  <r>
    <x v="48"/>
    <s v="Accident and emergency facilities for adults and children"/>
    <s v="Not available - Archived"/>
    <d v="2005-04-04T00:00:00"/>
    <n v="2005"/>
    <x v="50"/>
  </r>
  <r>
    <x v="49"/>
    <s v="Trauma care and minor injury"/>
    <s v="Not available - Archived"/>
    <d v="1996-06-01T00:00:00"/>
    <n v="1996"/>
    <x v="51"/>
  </r>
  <r>
    <x v="50"/>
    <s v="Hospital accommodation for children and young people"/>
    <s v="england.nhs.uk/estates - Current"/>
    <d v="2005-01-03T00:00:00"/>
    <n v="2005"/>
    <x v="52"/>
  </r>
  <r>
    <x v="51"/>
    <s v="Laundry"/>
    <s v="Not available - Archived"/>
    <d v="1994-04-01T00:00:00"/>
    <n v="1994"/>
    <x v="53"/>
  </r>
  <r>
    <x v="52"/>
    <s v="Operating Department"/>
    <s v="england.nhs.uk/estates - Current"/>
    <d v="2004-10-01T00:00:00"/>
    <n v="2004"/>
    <x v="54"/>
  </r>
  <r>
    <x v="1"/>
    <s v="Volume 1: Facilities for surgical procedures"/>
    <m/>
    <d v="2004-10-07T00:00:00"/>
    <n v="2004"/>
    <x v="1"/>
  </r>
  <r>
    <x v="53"/>
    <s v="Intensive therapy unit"/>
    <s v="Not available - Archived"/>
    <d v="1992-01-01T00:00:00"/>
    <n v="1992"/>
    <x v="55"/>
  </r>
  <r>
    <x v="54"/>
    <s v="Facilities for cardiac services"/>
    <s v="Not available - Archived"/>
    <d v="2006-12-04T00:00:00"/>
    <n v="2006"/>
    <x v="56"/>
  </r>
  <r>
    <x v="1"/>
    <m/>
    <m/>
    <d v="2001-11-08T00:00:00"/>
    <n v="2001"/>
    <x v="1"/>
  </r>
  <r>
    <x v="55"/>
    <s v="Accommodation for pharmaceutical services "/>
    <s v="Not available - Archived"/>
    <d v="1997-04-01T00:00:00"/>
    <n v="1997"/>
    <x v="57"/>
  </r>
  <r>
    <x v="56"/>
    <s v="Estate maintenance and works operations"/>
    <s v="Not available - Archived"/>
    <d v="1992-04-01T00:00:00"/>
    <n v="1992"/>
    <x v="58"/>
  </r>
  <r>
    <x v="57"/>
    <s v="Accommodation for people with mental illness, Part 1 –"/>
    <s v="Not available - Archived"/>
    <d v="1996-07-01T00:00:00"/>
    <n v="1996"/>
    <x v="59"/>
  </r>
  <r>
    <x v="1"/>
    <s v="Accommodation for people with mental illness, Part 2 – Treatment and care in the community"/>
    <m/>
    <d v="1998-12-01T00:00:00"/>
    <n v="1998"/>
    <x v="1"/>
  </r>
  <r>
    <x v="1"/>
    <s v="Accommodation for people with mental illness, Part 3 – Case studies "/>
    <m/>
    <d v="1997-10-01T00:00:00"/>
    <n v="1997"/>
    <x v="1"/>
  </r>
  <r>
    <x v="58"/>
    <s v="Local healthcare facilities, Supplement 1 - Accommodation for professions allied to medicine "/>
    <s v="Not available - Archived"/>
    <d v="1997-04-07T00:00:00"/>
    <n v="1997"/>
    <x v="60"/>
  </r>
  <r>
    <x v="1"/>
    <s v="Volume 2, Case studies – Local healthcare facilities "/>
    <m/>
    <d v="1998-02-01T00:00:00"/>
    <n v="1998"/>
    <x v="1"/>
  </r>
  <r>
    <x v="59"/>
    <s v="In-patient facilities for older people"/>
    <s v="Not available - Archived"/>
    <d v="2005-04-12T00:00:00"/>
    <n v="2005"/>
    <x v="61"/>
  </r>
  <r>
    <x v="60"/>
    <s v="Common activity spaces, Volume 1 – Public areas"/>
    <s v="Not available - Archived"/>
    <d v="1995-04-15T00:00:00"/>
    <n v="1995"/>
    <x v="62"/>
  </r>
  <r>
    <x v="1"/>
    <s v="Common activity spaces, Volume 2 – Treatment areas"/>
    <m/>
    <m/>
    <s v=""/>
    <x v="1"/>
  </r>
  <r>
    <x v="1"/>
    <s v="Common activity spaces, Volume 3 – Staff areas"/>
    <m/>
    <m/>
    <s v=""/>
    <x v="1"/>
  </r>
  <r>
    <x v="61"/>
    <s v="Accommodation for ambulance services "/>
    <s v="Not available - Archived"/>
    <d v="1994-02-01T00:00:00"/>
    <n v="1994"/>
    <x v="63"/>
  </r>
  <r>
    <x v="62"/>
    <s v="External works for Health buildings"/>
    <s v="Not available - Archived"/>
    <d v="1992-06-01T00:00:00"/>
    <n v="1992"/>
    <x v="64"/>
  </r>
  <r>
    <x v="63"/>
    <s v="Health records department"/>
    <s v="Not available - Archived"/>
    <d v="1991-05-01T00:00:00"/>
    <n v="1991"/>
    <x v="65"/>
  </r>
  <r>
    <x v="64"/>
    <s v="Telephone services "/>
    <s v="Not available - Archived"/>
    <d v="1997-04-01T00:00:00"/>
    <n v="1997"/>
    <x v="66"/>
  </r>
  <r>
    <x v="65"/>
    <s v="Accommodation at the main entrance of a District General Hospital"/>
    <s v="Not available - Archived"/>
    <d v="1991-08-01T00:00:00"/>
    <n v="1991"/>
    <x v="67"/>
  </r>
  <r>
    <x v="66"/>
    <s v="Miscellaneous spaces in a district general hospital"/>
    <s v="Not available - Archived"/>
    <d v="1991-08-01T00:00:00"/>
    <n v="1991"/>
    <x v="68"/>
  </r>
  <r>
    <x v="67"/>
    <s v="Supplement 1, Day surgery – Review of schedules of accommodation "/>
    <s v="Not available - Archived"/>
    <d v="1997-04-08T00:00:00"/>
    <n v="1997"/>
    <x v="69"/>
  </r>
  <r>
    <x v="1"/>
    <s v="Volume 2 - Endoscopy unit"/>
    <m/>
    <d v="1994-05-01T00:00:00"/>
    <n v="1994"/>
    <x v="1"/>
  </r>
  <r>
    <x v="1"/>
    <s v="Accommodation for day care, Volume 3 – Medical investigation and treatment unit "/>
    <m/>
    <d v="1995-03-01T00:00:00"/>
    <n v="1995"/>
    <x v="1"/>
  </r>
  <r>
    <x v="68"/>
    <s v="Volume 1, Satellite dialysis unit"/>
    <s v="Not available - Archived"/>
    <d v="2004-01-05T00:00:00"/>
    <n v="2004"/>
    <x v="70"/>
  </r>
  <r>
    <x v="69"/>
    <s v="Facilities for cancer services"/>
    <s v="Not available - Archived"/>
    <d v="2006-04-05T00:00:00"/>
    <n v="2006"/>
    <x v="71"/>
  </r>
  <r>
    <x v="70"/>
    <s v="Facilities for critical care"/>
    <s v="Not available - Archived"/>
    <d v="2003-07-03T00:00:00"/>
    <n v="2003"/>
    <x v="7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7">
  <r>
    <s v="HTM 00"/>
    <s v="Policy and principles of healthcare engineering"/>
    <s v="england.nhs.uk/estates - Current"/>
    <d v="2014-04-02T00:00:00"/>
    <n v="2014"/>
    <x v="0"/>
  </r>
  <r>
    <m/>
    <m/>
    <s v="Not available - Archived"/>
    <d v="2013-04-02T00:00:00"/>
    <n v="2013"/>
    <x v="1"/>
  </r>
  <r>
    <m/>
    <m/>
    <s v="Not available - Archived"/>
    <d v="2006-10-01T00:00:00"/>
    <n v="2006"/>
    <x v="1"/>
  </r>
  <r>
    <s v="HTM 01-01"/>
    <s v="Management and decontamination of surgical instruments (medical devices) used in acute care "/>
    <s v="england.nhs.uk/estates - Current"/>
    <d v="2016-07-08T00:00:00"/>
    <n v="2016"/>
    <x v="2"/>
  </r>
  <r>
    <m/>
    <s v="Management and decontamination of surgical instruments (medical devices) used in acute care (CFPP)"/>
    <s v="Not available - Archived"/>
    <d v="2012-05-20T00:00:00"/>
    <n v="2012"/>
    <x v="1"/>
  </r>
  <r>
    <m/>
    <s v="Decontamination of reusable medical devices, Part A – Management and environment (English edition)"/>
    <s v="Not available - Archived"/>
    <d v="2007-10-01T00:00:00"/>
    <n v="2007"/>
    <x v="1"/>
  </r>
  <r>
    <s v="HTM 01-04"/>
    <s v="Decontamination of Linen for Health &amp; Social Care (formerly CFPP)"/>
    <s v="england.nhs.uk/estates - Current"/>
    <d v="2016-06-09T00:00:00"/>
    <n v="2016"/>
    <x v="3"/>
  </r>
  <r>
    <m/>
    <m/>
    <s v="Not available - Archived"/>
    <d v="2012-07-23T00:00:00"/>
    <n v="2012"/>
    <x v="1"/>
  </r>
  <r>
    <s v="HTM 01-05"/>
    <s v="Decontamination in primary care dental practices"/>
    <s v="england.nhs.uk/estates - Current"/>
    <d v="2013-04-02T00:00:00"/>
    <n v="2013"/>
    <x v="4"/>
  </r>
  <r>
    <s v="HTM 01-06"/>
    <s v="Decontamination of flexible endoscopes (formerly CFPP)"/>
    <s v="england.nhs.uk/estates - Current"/>
    <d v="2016-06-30T00:00:00"/>
    <n v="2016"/>
    <x v="5"/>
  </r>
  <r>
    <m/>
    <s v="Reprocessing of flexible endoscopes: management and decontamination"/>
    <s v="Not available - Archived"/>
    <d v="2012-06-01T00:00:00"/>
    <n v="2012"/>
    <x v="1"/>
  </r>
  <r>
    <s v="HTM 02-01 A"/>
    <s v="Medical gas pipeline systems, Part A – Design, installation, validation and verification"/>
    <s v="england.nhs.uk/estates - Current"/>
    <d v="2006-05-01T00:00:00"/>
    <n v="2006"/>
    <x v="6"/>
  </r>
  <r>
    <s v="HTM 02-01 B"/>
    <s v="Medical gas pipeline systems, Part B – Operational management"/>
    <s v="england.nhs.uk/estates - Current"/>
    <d v="2006-05-01T00:00:00"/>
    <n v="2006"/>
    <x v="7"/>
  </r>
  <r>
    <s v="HTM 03-01 A"/>
    <s v="Specialised ventilation for healthcare premises: Design and validation"/>
    <s v="Not available - Archived"/>
    <d v="2007-11-01T00:00:00"/>
    <n v="2007"/>
    <x v="8"/>
  </r>
  <r>
    <s v="HTM 03-01 A"/>
    <s v="Specialised ventilation for healthcare premises Part A: The concept, design, specification, installation and acceptance testing of healthcare ventilation systems"/>
    <s v="england.nhs.uk/estates - Current"/>
    <d v="2021-06-22T00:00:00"/>
    <n v="2021"/>
    <x v="9"/>
  </r>
  <r>
    <s v="HTM 03-01 B"/>
    <s v="Specialised ventilation for healthcare premises: Operational management and performance verification"/>
    <s v="Not available - Archived"/>
    <d v="2007-11-01T00:00:00"/>
    <n v="2007"/>
    <x v="10"/>
  </r>
  <r>
    <s v="HTM 03-01 B"/>
    <s v="Specialised ventilation for healthcare premises Part B: The management, operation, maintenance and routine testing of existing healthcare ventilation systems"/>
    <s v="england.nhs.uk/estates - Current"/>
    <d v="2021-06-22T00:00:00"/>
    <n v="2021"/>
    <x v="11"/>
  </r>
  <r>
    <s v="HTM 04-01 A"/>
    <s v="Safe water in healthcare premises - Design, installation and commissioning"/>
    <s v="england.nhs.uk/estates - Current"/>
    <d v="2016-05-20T00:00:00"/>
    <n v="2016"/>
    <x v="12"/>
  </r>
  <r>
    <m/>
    <s v="The control of Legionella, hygiene, “safe” hot water, cold water and drinking water systems - Design, installation and testing"/>
    <s v="Not available - Archived"/>
    <d v="2006-10-01T00:00:00"/>
    <n v="2006"/>
    <x v="1"/>
  </r>
  <r>
    <s v="HTM 04-01 B"/>
    <s v="Safe water in healthcare premises - operational management"/>
    <s v="england.nhs.uk/estates - Current"/>
    <d v="2016-05-20T00:00:00"/>
    <n v="2016"/>
    <x v="13"/>
  </r>
  <r>
    <m/>
    <s v="The control of Legionella, hygiene, “safe” hot water, cold water and drinking water systems - Operational management"/>
    <s v="Not available - Archived"/>
    <d v="2006-10-01T00:00:00"/>
    <n v="2006"/>
    <x v="1"/>
  </r>
  <r>
    <s v="HTM 04-01 C"/>
    <s v="Safe water in healthcare premises - Pseudomonas aeruginosa  - advice for augmented care units (formerly an addendum)"/>
    <s v="england.nhs.uk/estates - Current"/>
    <d v="2016-05-20T00:00:00"/>
    <n v="2016"/>
    <x v="14"/>
  </r>
  <r>
    <s v="HTM 05-01"/>
    <s v="Managing healthcare fire safety"/>
    <s v="england.nhs.uk/estates - Current"/>
    <d v="2013-04-25T00:00:00"/>
    <n v="2013"/>
    <x v="15"/>
  </r>
  <r>
    <s v="HTM 05-02"/>
    <s v="Guidance in support of functional provisions (Fire safety in the design of healthcare premises)"/>
    <s v="england.nhs.uk/estates - Current"/>
    <d v="2015-11-04T00:00:00"/>
    <n v="2015"/>
    <x v="16"/>
  </r>
  <r>
    <m/>
    <m/>
    <s v="Not available - Archived"/>
    <d v="2014-05-08T00:00:00"/>
    <n v="2014"/>
    <x v="1"/>
  </r>
  <r>
    <m/>
    <s v="Guidance in support of functional provisions for healthcare premises"/>
    <s v="Not available - Archived"/>
    <d v="2007-01-08T00:00:00"/>
    <n v="2007"/>
    <x v="1"/>
  </r>
  <r>
    <s v="HTM 05-03: A"/>
    <s v="Operational provisions, Part A – General fire safety"/>
    <s v="england.nhs.uk/estates - Current"/>
    <d v="2008-08-04T00:00:00"/>
    <n v="2008"/>
    <x v="17"/>
  </r>
  <r>
    <s v="HTM 05-03: B"/>
    <s v="Operational provisions, Part B – Fire detection and alarm systems"/>
    <s v="england.nhs.uk/estates - Current"/>
    <d v="2006-10-11T00:00:00"/>
    <n v="2006"/>
    <x v="18"/>
  </r>
  <r>
    <s v="HTM 05-03: C"/>
    <s v="Operational provisions, Part C – Textiles and furnishings"/>
    <s v="england.nhs.uk/estates - Current"/>
    <d v="2007-06-05T00:00:00"/>
    <n v="2007"/>
    <x v="19"/>
  </r>
  <r>
    <s v="HTM 05-03: D"/>
    <s v="Operational provisions, Part D – Commercial enterprises on hospital premises"/>
    <s v="england.nhs.uk/estates - Current"/>
    <d v="2008-06-02T00:00:00"/>
    <n v="2008"/>
    <x v="20"/>
  </r>
  <r>
    <m/>
    <s v="Operational provisions, Part D – Commercial enterprises on healthcare premises (2006 edition)"/>
    <s v="Not available - Archived"/>
    <d v="2006-12-03T00:00:00"/>
    <n v="2006"/>
    <x v="1"/>
  </r>
  <r>
    <s v="HTM 05-03: E"/>
    <s v="Operational provisions, Part E – Escape lifts in healthcare premises"/>
    <s v="england.nhs.uk/estates - Current"/>
    <d v="2006-08-01T00:00:00"/>
    <n v="2006"/>
    <x v="21"/>
  </r>
  <r>
    <s v="HTM 05-03: F"/>
    <s v="Operational provisions, Part F – Arson prevention in NHS premises"/>
    <s v="england.nhs.uk/estates - Current"/>
    <d v="2008-07-31T00:00:00"/>
    <n v="2008"/>
    <x v="22"/>
  </r>
  <r>
    <m/>
    <m/>
    <s v="Not available - Archived"/>
    <d v="2006-12-03T00:00:00"/>
    <n v="2006"/>
    <x v="1"/>
  </r>
  <r>
    <s v="HTM 05-03: G"/>
    <s v="Operational provisions, Part G – Laboratories on healthcare premises"/>
    <s v="england.nhs.uk/estates - Current"/>
    <d v="2006-12-13T00:00:00"/>
    <n v="2006"/>
    <x v="23"/>
  </r>
  <r>
    <s v="HTM 05-03: H"/>
    <s v="Operational provisions, Part H - Reducing false alarms in hospital premises"/>
    <s v="england.nhs.uk/estates - Current"/>
    <d v="2009-07-03T00:00:00"/>
    <n v="2009"/>
    <x v="24"/>
  </r>
  <r>
    <m/>
    <m/>
    <s v="Not available - Archived"/>
    <d v="2006-12-10T00:00:00"/>
    <n v="2006"/>
    <x v="1"/>
  </r>
  <r>
    <s v="HTM 05-03: J"/>
    <s v="Operational provisions, Part J – Guidance on fire engineering of healthcare premises"/>
    <s v="england.nhs.uk/estates - Current"/>
    <d v="2008-01-08T00:00:00"/>
    <n v="2008"/>
    <x v="25"/>
  </r>
  <r>
    <s v="HTM 05-03: K"/>
    <s v="Operational provisions, Part K – Guidance on fire risk assessments in complex healthcare premises"/>
    <s v="england.nhs.uk/estates - Current"/>
    <d v="2008-04-01T00:00:00"/>
    <n v="2008"/>
    <x v="26"/>
  </r>
  <r>
    <m/>
    <s v="Operational provisions, Part K – Guidance on fire risk assessments in complex healthcare premises - Template"/>
    <s v="england.nhs.uk/estates - Current"/>
    <d v="2008-04-01T00:00:00"/>
    <n v="2008"/>
    <x v="1"/>
  </r>
  <r>
    <s v="HTM 05-03: L"/>
    <s v="Operational provisions, Part L – NHS fire statistics 1994/95–2004/05"/>
    <s v="Not available - Older or out of date"/>
    <d v="2007-03-05T00:00:00"/>
    <n v="2007"/>
    <x v="27"/>
  </r>
  <r>
    <s v="HTM 05-03: M"/>
    <s v="Operational provisions, Part M – Fire Safety in Atria"/>
    <s v="england.nhs.uk/estates - Current"/>
    <m/>
    <s v=""/>
    <x v="28"/>
  </r>
  <r>
    <s v="HTM 06-01"/>
    <s v="Electrical services supply and distribution, Part A – Design considerations"/>
    <s v="england.nhs.uk/estates - Current"/>
    <d v="2017-04-11T00:00:00"/>
    <n v="2017"/>
    <x v="29"/>
  </r>
  <r>
    <m/>
    <s v="Electrical services supply and distribution, Part B – Operational management"/>
    <m/>
    <d v="2017-04-11T00:00:00"/>
    <n v="2017"/>
    <x v="1"/>
  </r>
  <r>
    <s v="HTM 06-02"/>
    <s v="Electrical safety guidance for low voltage systems"/>
    <s v="england.nhs.uk/estates - Current"/>
    <d v="2006-10-01T00:00:00"/>
    <n v="2006"/>
    <x v="30"/>
  </r>
  <r>
    <m/>
    <s v="Electrical safety handbook"/>
    <s v="Not available - Archived"/>
    <d v="2006-12-01T00:00:00"/>
    <n v="2006"/>
    <x v="1"/>
  </r>
  <r>
    <s v="HTM 06-03"/>
    <s v="Electrical safety guidance for high voltage systems"/>
    <s v="england.nhs.uk/estates - Current"/>
    <d v="2006-10-01T00:00:00"/>
    <n v="2006"/>
    <x v="31"/>
  </r>
  <r>
    <m/>
    <s v="Electrical safety guidance for high voltage systems – Authorised person’s logbook"/>
    <s v="Not available - Archived"/>
    <m/>
    <s v=""/>
    <x v="1"/>
  </r>
  <r>
    <m/>
    <s v="Electrical safety guidance for high voltage systems – Safety guidance poster"/>
    <s v="Not available - Archived"/>
    <m/>
    <s v=""/>
    <x v="1"/>
  </r>
  <r>
    <s v="HTM 07-01"/>
    <s v="Safe management of healthcare waste"/>
    <s v="england.nhs.uk/estates - Current"/>
    <d v="2013-03-20T00:00:00"/>
    <n v="2013"/>
    <x v="32"/>
  </r>
  <r>
    <s v="HTM 07-02"/>
    <s v="Encode 2015 – making energy work in healthcare"/>
    <s v="england.nhs.uk/estates - Current"/>
    <d v="2015-03-25T00:00:00"/>
    <n v="2015"/>
    <x v="33"/>
  </r>
  <r>
    <m/>
    <m/>
    <s v="Not available - Archived"/>
    <d v="2006-01-01T00:00:00"/>
    <n v="2006"/>
    <x v="1"/>
  </r>
  <r>
    <s v="HTM 07-03"/>
    <s v="NHS car-parking management: environment and sustainability"/>
    <s v="england.nhs.uk/estates - Current"/>
    <d v="2015-12-03T00:00:00"/>
    <n v="2015"/>
    <x v="34"/>
  </r>
  <r>
    <m/>
    <m/>
    <s v="Not available - Archived"/>
    <d v="2015-03-25T00:00:00"/>
    <n v="2015"/>
    <x v="1"/>
  </r>
  <r>
    <m/>
    <s v="Transport management and car-parking"/>
    <s v="Not available - Archived"/>
    <d v="2006-02-01T00:00:00"/>
    <n v="2006"/>
    <x v="1"/>
  </r>
  <r>
    <m/>
    <s v="Transport management and car-parking – Car Parking Assessment Tool"/>
    <m/>
    <m/>
    <s v=""/>
    <x v="1"/>
  </r>
  <r>
    <s v="HTM 07-04"/>
    <s v="Water management and water efficiency – best practice advice for the healthcare sector"/>
    <s v="england.nhs.uk/estates - Current"/>
    <d v="2013-03-20T00:00:00"/>
    <n v="2013"/>
    <x v="35"/>
  </r>
  <r>
    <s v="HTM 07-05"/>
    <s v="The treatment, recovery, recycling and safe disposal of waste electrical and electronic equipment"/>
    <s v="Not available - Archived"/>
    <d v="2007-07-01T00:00:00"/>
    <n v="2007"/>
    <x v="36"/>
  </r>
  <r>
    <s v="HTM 07-06"/>
    <s v="Disposal of pharmaceutical waste in community pharmacies"/>
    <s v="Not available - Archived"/>
    <d v="2007-09-12T00:00:00"/>
    <n v="2007"/>
    <x v="37"/>
  </r>
  <r>
    <s v="HTM 07-07"/>
    <s v="Sustainable health and social care buildings"/>
    <s v="england.nhs.uk/estates - Current"/>
    <d v="2013-03-20T00:00:00"/>
    <n v="2013"/>
    <x v="38"/>
  </r>
  <r>
    <s v="HTM 08-01"/>
    <s v="Acoustics"/>
    <s v="england.nhs.uk/estates - Current"/>
    <d v="2013-03-19T00:00:00"/>
    <n v="2013"/>
    <x v="39"/>
  </r>
  <r>
    <s v="HTM 08-02"/>
    <s v="Lifts"/>
    <s v="england.nhs.uk/estates - Current"/>
    <d v="2016-09-03T00:00:00"/>
    <n v="2016"/>
    <x v="40"/>
  </r>
  <r>
    <m/>
    <m/>
    <s v="Not available - Archived"/>
    <d v="2010-02-26T00:00:00"/>
    <n v="2010"/>
    <x v="1"/>
  </r>
  <r>
    <s v="HTM 08-03"/>
    <s v="Bedhead services"/>
    <s v="england.nhs.uk/estates - Current"/>
    <d v="2013-03-19T00:00:00"/>
    <n v="2013"/>
    <x v="41"/>
  </r>
  <r>
    <s v="HTM 08-06"/>
    <s v="Pathology laboratory gas systems"/>
    <s v="Not available - Archived"/>
    <d v="2007-03-05T00:00:00"/>
    <n v="2007"/>
    <x v="42"/>
  </r>
  <r>
    <s v="HTM 54"/>
    <s v="User Manual"/>
    <s v="Not available - Archived"/>
    <d v="2005-03-08T00:00:00"/>
    <n v="2005"/>
    <x v="43"/>
  </r>
  <r>
    <m/>
    <m/>
    <m/>
    <d v="1993-03-01T00:00:00"/>
    <n v="1993"/>
    <x v="1"/>
  </r>
  <r>
    <m/>
    <m/>
    <m/>
    <d v="1989-05-01T00:00:00"/>
    <n v="1989"/>
    <x v="1"/>
  </r>
  <r>
    <s v="HTM 55"/>
    <s v="Windows"/>
    <s v="Not available - Archived"/>
    <d v="1998-01-05T00:00:00"/>
    <n v="1998"/>
    <x v="44"/>
  </r>
  <r>
    <s v="HTM 56"/>
    <s v="Partitions"/>
    <s v="Not available - Archived"/>
    <d v="2005-08-17T00:00:00"/>
    <n v="2005"/>
    <x v="45"/>
  </r>
  <r>
    <m/>
    <m/>
    <m/>
    <d v="1997-12-28T00:00:00"/>
    <n v="1997"/>
    <x v="1"/>
  </r>
  <r>
    <s v="HTM 57"/>
    <s v="Internal glazing"/>
    <s v="Not available - Older or out of date"/>
    <d v="2005-03-14T00:00:00"/>
    <n v="2005"/>
    <x v="46"/>
  </r>
  <r>
    <m/>
    <m/>
    <s v="Not available - Archived"/>
    <d v="1994-12-04T00:00:00"/>
    <n v="1994"/>
    <x v="1"/>
  </r>
  <r>
    <s v="HTM 58"/>
    <s v="Internal doorsets"/>
    <s v="Not available - Older or out of date"/>
    <d v="2005-03-14T00:00:00"/>
    <n v="2005"/>
    <x v="47"/>
  </r>
  <r>
    <m/>
    <m/>
    <s v="Not available - Archived"/>
    <d v="1997-12-29T00:00:00"/>
    <n v="1997"/>
    <x v="1"/>
  </r>
  <r>
    <s v="HTM 59"/>
    <s v="Ironmongery"/>
    <s v="Not available - Older or out of date"/>
    <d v="2005-04-05T00:00:00"/>
    <n v="2005"/>
    <x v="48"/>
  </r>
  <r>
    <m/>
    <m/>
    <s v="Not available - Archived"/>
    <d v="1998-01-04T00:00:00"/>
    <n v="1998"/>
    <x v="1"/>
  </r>
  <r>
    <s v="HTM 60"/>
    <s v="Ceilings"/>
    <s v="Not available - Archived"/>
    <d v="2005-03-06T00:00:00"/>
    <n v="2005"/>
    <x v="49"/>
  </r>
  <r>
    <m/>
    <m/>
    <m/>
    <d v="1989-05-01T00:00:00"/>
    <n v="1989"/>
    <x v="1"/>
  </r>
  <r>
    <s v="HTM 61"/>
    <s v="Flooring"/>
    <s v="Not available - Archived"/>
    <d v="2006-05-09T00:00:00"/>
    <n v="2006"/>
    <x v="50"/>
  </r>
  <r>
    <m/>
    <m/>
    <m/>
    <d v="1995-02-01T00:00:00"/>
    <n v="1995"/>
    <x v="1"/>
  </r>
  <r>
    <s v="HTM 62"/>
    <s v="Demountable storage system "/>
    <s v="Not available - Archived"/>
    <d v="2005-03-06T00:00:00"/>
    <n v="2005"/>
    <x v="51"/>
  </r>
  <r>
    <m/>
    <m/>
    <m/>
    <d v="1989-03-01T00:00:00"/>
    <n v="1989"/>
    <x v="1"/>
  </r>
  <r>
    <s v="HTM 63"/>
    <s v="Fitted storage system "/>
    <s v="Not available - Archived"/>
    <d v="2005-03-06T00:00:00"/>
    <n v="2005"/>
    <x v="52"/>
  </r>
  <r>
    <s v="HTM 64"/>
    <s v="Sanitary assemblies"/>
    <s v="Not available - Archived"/>
    <d v="2006-02-28T00:00:00"/>
    <n v="2006"/>
    <x v="53"/>
  </r>
  <r>
    <m/>
    <m/>
    <m/>
    <d v="1995-01-01T00:00:00"/>
    <n v="1995"/>
    <x v="1"/>
  </r>
  <r>
    <s v="HTM 66"/>
    <s v="Cubicle curtain track"/>
    <s v="england.nhs.uk/estates - Current"/>
    <d v="2005-03-02T00:00:00"/>
    <n v="2005"/>
    <x v="54"/>
  </r>
  <r>
    <m/>
    <m/>
    <s v="Not available - Archived"/>
    <d v="1989-02-01T00:00:00"/>
    <n v="1989"/>
    <x v="1"/>
  </r>
  <r>
    <s v="HTM 67"/>
    <s v="Laboratory fitting out system"/>
    <s v="england.nhs.uk/estates - Current"/>
    <d v="2005-03-06T00:00:00"/>
    <n v="2005"/>
    <x v="55"/>
  </r>
  <r>
    <m/>
    <m/>
    <s v="Not available - Archived"/>
    <d v="1993-01-01T00:00:00"/>
    <n v="1993"/>
    <x v="1"/>
  </r>
  <r>
    <s v="HTM 68"/>
    <s v="Duct and panel assemblies"/>
    <s v="Not available - Archived"/>
    <d v="1993-11-02T00:00:00"/>
    <n v="1993"/>
    <x v="56"/>
  </r>
  <r>
    <s v="HTM 69"/>
    <s v="Protection"/>
    <s v="Not available - Archived"/>
    <d v="2005-07-12T00:00:00"/>
    <n v="2005"/>
    <x v="57"/>
  </r>
  <r>
    <s v="HTM 70"/>
    <s v="Fixings "/>
    <s v="Not available - Archived"/>
    <d v="1993-01-03T00:00:00"/>
    <n v="1993"/>
    <x v="58"/>
  </r>
  <r>
    <s v="HTM 71"/>
    <s v="Materials management modular storage "/>
    <s v="Not available - Archived"/>
    <d v="1998-01-04T00:00:00"/>
    <n v="1998"/>
    <x v="59"/>
  </r>
  <r>
    <s v="HTM 81"/>
    <s v="Fire precautions in new hospitals "/>
    <s v="Not available - Archived"/>
    <d v="1996-05-05T00:00:00"/>
    <n v="1996"/>
    <x v="60"/>
  </r>
  <r>
    <s v="HTM 82"/>
    <s v="Alarm and detection systems "/>
    <s v="Not available - Archived"/>
    <d v="1996-09-01T00:00:00"/>
    <n v="1996"/>
    <x v="61"/>
  </r>
  <r>
    <s v="HTM 83"/>
    <s v="Fire safety in healthcare premises – General fire precautions "/>
    <s v="Not available - Archived"/>
    <d v="1994-03-06T00:00:00"/>
    <n v="1994"/>
    <x v="62"/>
  </r>
  <r>
    <s v="HTM 85"/>
    <s v="Fire precautions in existing hospitals "/>
    <s v="Not available - Archived"/>
    <d v="1994-04-03T00:00:00"/>
    <n v="1994"/>
    <x v="63"/>
  </r>
  <r>
    <s v="HTM 86"/>
    <s v="Fire risk assessment in hospitals "/>
    <s v="Not available - Archived"/>
    <d v="1997-10-05T00:00:00"/>
    <n v="1997"/>
    <x v="64"/>
  </r>
  <r>
    <s v="HTM 87"/>
    <s v="Textiles and furniture"/>
    <s v="Not available - Archived"/>
    <d v="1999-05-02T00:00:00"/>
    <n v="1999"/>
    <x v="65"/>
  </r>
  <r>
    <s v="HTM 88"/>
    <s v="Fire precautions in housing providing NHS-supported living in the community "/>
    <s v="Not available - Archived"/>
    <d v="2001-11-12T00:00:00"/>
    <n v="2001"/>
    <x v="66"/>
  </r>
  <r>
    <s v="HTM 2005"/>
    <s v="Building management systems – Design considerations"/>
    <s v="Not available - Archived"/>
    <d v="1996-09-10T00:00:00"/>
    <n v="1996"/>
    <x v="67"/>
  </r>
  <r>
    <m/>
    <s v="Building management systems – Management policy"/>
    <m/>
    <d v="1996-09-01T00:00:00"/>
    <n v="1996"/>
    <x v="1"/>
  </r>
  <r>
    <m/>
    <s v="Building management systems – Operational management"/>
    <m/>
    <d v="1996-09-01T00:00:00"/>
    <n v="1996"/>
    <x v="1"/>
  </r>
  <r>
    <m/>
    <s v="Building management systems – Validation and verification"/>
    <m/>
    <d v="1996-09-01T00:00:00"/>
    <n v="1996"/>
    <x v="1"/>
  </r>
  <r>
    <s v="HTM 2007"/>
    <s v="Electrical services supply and distribution – Design considerations "/>
    <s v="Not available - Archived"/>
    <d v="1993-01-03T00:00:00"/>
    <n v="1993"/>
    <x v="68"/>
  </r>
  <r>
    <m/>
    <s v="Electrical services supply and distribution – Management policy "/>
    <m/>
    <d v="1993-01-03T00:00:00"/>
    <n v="1993"/>
    <x v="1"/>
  </r>
  <r>
    <m/>
    <s v="Electrical services supply and distribution – Operational management "/>
    <m/>
    <d v="1993-10-03T00:00:00"/>
    <n v="1993"/>
    <x v="1"/>
  </r>
  <r>
    <m/>
    <s v="Electrical services supply and distribution – Validation and verification "/>
    <m/>
    <d v="1993-10-03T00:00:00"/>
    <n v="1993"/>
    <x v="1"/>
  </r>
  <r>
    <s v="HTM 2009"/>
    <s v="Pneumatic air tube transport systems – Design considerations and Good practice guide"/>
    <s v="Not available - Archived"/>
    <d v="1995-04-11T00:00:00"/>
    <n v="1995"/>
    <x v="69"/>
  </r>
  <r>
    <m/>
    <s v="Pneumatic air tube transport systems – Management policy"/>
    <m/>
    <d v="1995-04-02T00:00:00"/>
    <n v="1995"/>
    <x v="1"/>
  </r>
  <r>
    <s v="HTM 2010"/>
    <s v="Sterilization, Part 1 – Management policy"/>
    <s v="Not available - Archived"/>
    <d v="1994-08-01T00:00:00"/>
    <n v="1994"/>
    <x v="70"/>
  </r>
  <r>
    <m/>
    <s v="Sterilization, Part 2 – Design considerations"/>
    <m/>
    <d v="1995-04-02T00:00:00"/>
    <n v="1995"/>
    <x v="1"/>
  </r>
  <r>
    <m/>
    <s v="Sterilization, Part 3 – Validation and verification"/>
    <m/>
    <d v="1995-04-02T00:00:00"/>
    <n v="1995"/>
    <x v="1"/>
  </r>
  <r>
    <m/>
    <s v="Sterilization, Part 4 – Operational management and Part 6, Testing and validation protocols"/>
    <m/>
    <d v="1997-06-04T00:00:00"/>
    <n v="1997"/>
    <x v="1"/>
  </r>
  <r>
    <m/>
    <s v="Sterilization, Part 5 – Good Practice Guide"/>
    <m/>
    <d v="1995-04-11T00:00:00"/>
    <n v="1995"/>
    <x v="1"/>
  </r>
  <r>
    <s v="HTM 2011"/>
    <s v="Emergency electrical services – Design considerations "/>
    <s v="Not available - Archived"/>
    <d v="1992-12-01T00:00:00"/>
    <n v="1992"/>
    <x v="71"/>
  </r>
  <r>
    <m/>
    <s v="Emergency electrical services – Management policy "/>
    <m/>
    <d v="1992-12-06T00:00:00"/>
    <n v="1992"/>
    <x v="1"/>
  </r>
  <r>
    <m/>
    <s v="Emergency electrical services – Operational management "/>
    <m/>
    <d v="1992-12-06T00:00:00"/>
    <n v="1992"/>
    <x v="1"/>
  </r>
  <r>
    <m/>
    <s v="Emergency electrical services – Validation and verification "/>
    <m/>
    <d v="1992-12-06T00:00:00"/>
    <n v="1992"/>
    <x v="1"/>
  </r>
  <r>
    <s v="HTM 2014"/>
    <s v="Abatement of electrical interference – Design considerations "/>
    <s v="Not available - Archived"/>
    <d v="1993-11-01T00:00:00"/>
    <n v="1993"/>
    <x v="72"/>
  </r>
  <r>
    <m/>
    <s v="Abatement of electrical interference – Management policy "/>
    <m/>
    <d v="1993-11-07T00:00:00"/>
    <n v="1993"/>
    <x v="1"/>
  </r>
  <r>
    <m/>
    <s v="Abatement of electrical interference – Operational management "/>
    <m/>
    <d v="1993-11-07T00:00:00"/>
    <n v="1993"/>
    <x v="1"/>
  </r>
  <r>
    <m/>
    <s v="Abatement of electrical interference – Validation and verification"/>
    <m/>
    <d v="1993-11-07T00:00:00"/>
    <n v="1993"/>
    <x v="1"/>
  </r>
  <r>
    <s v="HTM 2015"/>
    <s v="Bedhead services – Design considerations "/>
    <s v="Not available - Archived"/>
    <d v="1995-02-01T00:00:00"/>
    <n v="1995"/>
    <x v="73"/>
  </r>
  <r>
    <m/>
    <s v="Bedhead services – Management Policy "/>
    <m/>
    <d v="1994-03-06T00:00:00"/>
    <n v="1994"/>
    <x v="1"/>
  </r>
  <r>
    <m/>
    <s v="Bedhead services – Validation and verification and Operational management"/>
    <m/>
    <d v="1995-02-01T00:00:00"/>
    <n v="1995"/>
    <x v="1"/>
  </r>
  <r>
    <s v="HTM 2020"/>
    <s v="Electrical safety code for low voltage systems (Escode - LV), Vol 1 - Operational management "/>
    <s v="Not available - Archived"/>
    <d v="1998-03-01T00:00:00"/>
    <n v="1998"/>
    <x v="74"/>
  </r>
  <r>
    <m/>
    <s v="Electrical safety code for low voltage systems (Escode - LV), Vol 2 - Electrical safety rulebook "/>
    <m/>
    <m/>
    <s v=""/>
    <x v="1"/>
  </r>
  <r>
    <s v="HTM 2021"/>
    <s v="Electrical safety code for high voltage systems (Escode - HV) - Management policy"/>
    <s v="Not available - Archived"/>
    <d v="1993-03-01T00:00:00"/>
    <n v="1993"/>
    <x v="75"/>
  </r>
  <r>
    <m/>
    <s v="Electrical safety code for high voltage systems (Escode - HV) - Operational management"/>
    <m/>
    <d v="1994-08-02T00:00:00"/>
    <n v="1994"/>
    <x v="1"/>
  </r>
  <r>
    <s v="HTM 2022"/>
    <s v="Medical gas pipeline systems – Operational management"/>
    <s v="Not available - Archived"/>
    <d v="1997-10-05T00:00:00"/>
    <n v="1997"/>
    <x v="76"/>
  </r>
  <r>
    <m/>
    <s v="Medical gas pipeline systems, Supplement 1 update – Dental compressed air and vacuum systems"/>
    <s v="england.nhs.uk/estates - Current"/>
    <d v="2003-07-15T00:00:00"/>
    <n v="2003"/>
    <x v="1"/>
  </r>
  <r>
    <m/>
    <s v="Medical gas pipeline systems, Supplement 2 – Piped medical gases in ambulance vehicles"/>
    <s v="Not available - Archived"/>
    <d v="1997-04-07T00:00:00"/>
    <n v="1997"/>
    <x v="1"/>
  </r>
  <r>
    <m/>
    <s v="Medical gas pipeline systems: Design, installation, validation and verification "/>
    <s v="Not available - Archived"/>
    <d v="1997-10-01T00:00:00"/>
    <n v="1997"/>
    <x v="1"/>
  </r>
  <r>
    <m/>
    <s v="Supplement 1, Dental compressed air and vacuum systems "/>
    <s v="Not available - Archived"/>
    <d v="1996-11-03T00:00:00"/>
    <n v="1996"/>
    <x v="1"/>
  </r>
  <r>
    <s v="HTM 2023"/>
    <s v="Access and accommodation for engineering services – Good practice guide "/>
    <s v="Not available - Archived"/>
    <d v="1995-04-02T00:00:00"/>
    <n v="1995"/>
    <x v="77"/>
  </r>
  <r>
    <m/>
    <s v="Access and accommodation for engineering services – Management Policy"/>
    <m/>
    <m/>
    <s v=""/>
    <x v="1"/>
  </r>
  <r>
    <s v="HTM 2024 "/>
    <s v="Lifts – Design considerations "/>
    <s v="Not available - Archived"/>
    <d v="1995-10-05T00:00:00"/>
    <n v="1995"/>
    <x v="78"/>
  </r>
  <r>
    <m/>
    <s v="Lifts – Management policy "/>
    <m/>
    <d v="1995-10-01T00:00:00"/>
    <n v="1995"/>
    <x v="1"/>
  </r>
  <r>
    <m/>
    <s v="Lifts – Operational management "/>
    <m/>
    <d v="1995-10-01T00:00:00"/>
    <n v="1995"/>
    <x v="1"/>
  </r>
  <r>
    <m/>
    <s v="Lifts – Validation and verification "/>
    <m/>
    <d v="1995-10-02T00:00:00"/>
    <n v="1995"/>
    <x v="1"/>
  </r>
  <r>
    <s v="HTM 2025"/>
    <s v="Ventilation in healthcare premises – Design considerations "/>
    <s v="Not available - Archived"/>
    <d v="1994-04-03T00:00:00"/>
    <n v="1994"/>
    <x v="79"/>
  </r>
  <r>
    <m/>
    <s v="Ventilation in healthcare premises – Management policy "/>
    <m/>
    <m/>
    <s v=""/>
    <x v="1"/>
  </r>
  <r>
    <m/>
    <s v="Ventilation in healthcare premises – Operational management "/>
    <m/>
    <m/>
    <s v=""/>
    <x v="1"/>
  </r>
  <r>
    <m/>
    <s v="Ventilation in healthcare premises – Validation and verification "/>
    <m/>
    <m/>
    <s v=""/>
    <x v="1"/>
  </r>
  <r>
    <s v="HTM 2027"/>
    <s v="Hot and cold water supply, storage and mains services – Design considerations "/>
    <s v="Not available - Archived"/>
    <d v="1995-03-01T00:00:00"/>
    <n v="1995"/>
    <x v="80"/>
  </r>
  <r>
    <m/>
    <s v="Hot and cold water supply, storage and mains services – Management policy"/>
    <m/>
    <d v="1995-03-05T00:00:00"/>
    <n v="1995"/>
    <x v="1"/>
  </r>
  <r>
    <m/>
    <s v="Hot and cold water supply, storage and mains services – Operational management "/>
    <m/>
    <d v="1995-03-05T00:00:00"/>
    <n v="1995"/>
    <x v="1"/>
  </r>
  <r>
    <m/>
    <s v="Hot and cold water supply, storage and mains services – Validation and verification "/>
    <m/>
    <d v="1995-03-05T00:00:00"/>
    <n v="1995"/>
    <x v="1"/>
  </r>
  <r>
    <s v="HTM 2030"/>
    <s v="Washer-disinfectors – Design considerations"/>
    <s v="Not available - Archived"/>
    <d v="1997-10-08T00:00:00"/>
    <n v="1997"/>
    <x v="81"/>
  </r>
  <r>
    <m/>
    <s v="Washer-disinfectors – Operational management"/>
    <m/>
    <d v="1997-10-05T00:00:00"/>
    <n v="1997"/>
    <x v="1"/>
  </r>
  <r>
    <m/>
    <s v="Washer-disinfectors – Validation and verification"/>
    <m/>
    <d v="1997-10-05T00:00:00"/>
    <n v="1997"/>
    <x v="1"/>
  </r>
  <r>
    <s v="HTM 2031"/>
    <s v="Clean steam for sterilization"/>
    <s v="Not available - Archived"/>
    <d v="1997-05-26T00:00:00"/>
    <n v="1997"/>
    <x v="82"/>
  </r>
  <r>
    <s v="HTM 2035"/>
    <s v="Mains signalling – Management policy "/>
    <s v="Not available - Archived"/>
    <d v="1996-04-07T00:00:00"/>
    <n v="1996"/>
    <x v="83"/>
  </r>
  <r>
    <m/>
    <s v="Mains signalling – Design considerations "/>
    <m/>
    <d v="1996-05-01T00:00:00"/>
    <n v="1996"/>
    <x v="1"/>
  </r>
  <r>
    <m/>
    <s v="Mains signalling – Validation and verification/Operational management"/>
    <m/>
    <d v="1996-04-07T00:00:00"/>
    <n v="1996"/>
    <x v="1"/>
  </r>
  <r>
    <s v="HTM 2040"/>
    <s v="The control of legionellae in healthcare premises – A code of practice – Design considerations "/>
    <s v="Not available - Archived"/>
    <d v="1994-01-16T00:00:00"/>
    <n v="1994"/>
    <x v="84"/>
  </r>
  <r>
    <m/>
    <s v="The control of legionellae in healthcare premises – A code of practice – Good practice guide "/>
    <m/>
    <d v="1994-01-02T00:00:00"/>
    <n v="1994"/>
    <x v="1"/>
  </r>
  <r>
    <m/>
    <s v="The control of legionellae in healthcare premises – A code of practice – Management policy "/>
    <m/>
    <d v="1994-01-02T00:00:00"/>
    <n v="1994"/>
    <x v="1"/>
  </r>
  <r>
    <m/>
    <s v="The control of legionellae in healthcare premises – A code of practice – Operational management "/>
    <m/>
    <d v="1994-01-02T00:00:00"/>
    <n v="1994"/>
    <x v="1"/>
  </r>
  <r>
    <m/>
    <s v="The control of legionellae in healthcare premises – A code of practice – Validation and verification "/>
    <m/>
    <d v="1994-01-02T00:00:00"/>
    <n v="1994"/>
    <x v="1"/>
  </r>
  <r>
    <s v="HTM 2045"/>
    <s v="Acoustics – Audiology "/>
    <s v="Not available - Archived"/>
    <d v="1996-03-03T00:00:00"/>
    <n v="1996"/>
    <x v="85"/>
  </r>
  <r>
    <m/>
    <s v="Acoustics – Design considerations "/>
    <m/>
    <d v="1996-03-03T00:00:00"/>
    <n v="1996"/>
    <x v="1"/>
  </r>
  <r>
    <m/>
    <s v="Acoustics – Management policy"/>
    <m/>
    <d v="1996-03-03T00:00:00"/>
    <n v="1996"/>
    <x v="1"/>
  </r>
  <r>
    <m/>
    <s v="Acoustics – Validation and verification/Operational management "/>
    <m/>
    <d v="1996-03-03T00:00:00"/>
    <n v="1996"/>
    <x v="1"/>
  </r>
  <r>
    <s v="HTM 2050"/>
    <s v="Risk management in the NHS estate – Design considerations "/>
    <s v="Not available - Archived"/>
    <d v="1994-04-03T00:00:00"/>
    <n v="1994"/>
    <x v="86"/>
  </r>
  <r>
    <m/>
    <s v="Risk management in the NHS estate – Management policy "/>
    <m/>
    <d v="1994-04-03T00:00:00"/>
    <n v="1994"/>
    <x v="1"/>
  </r>
  <r>
    <m/>
    <s v="Risk management in the NHS estate – Operational management "/>
    <m/>
    <d v="1994-04-03T00:00:00"/>
    <n v="1994"/>
    <x v="1"/>
  </r>
  <r>
    <m/>
    <s v="Risk management in the NHS estate – Validation and verification "/>
    <m/>
    <d v="1994-04-03T00:00:00"/>
    <n v="1994"/>
    <x v="1"/>
  </r>
  <r>
    <s v="HTM 2055"/>
    <s v="Telecommunications (telephone exchanges) Design considerations "/>
    <s v="Not available - Archived"/>
    <d v="1994-04-03T00:00:00"/>
    <n v="1994"/>
    <x v="87"/>
  </r>
  <r>
    <m/>
    <s v="Telecommunications (telephone exchanges) Management policy "/>
    <m/>
    <d v="1994-03-06T00:00:00"/>
    <n v="1994"/>
    <x v="1"/>
  </r>
  <r>
    <m/>
    <s v="Telecommunications (telephone exchanges) Operational management "/>
    <m/>
    <d v="1994-03-06T00:00:00"/>
    <n v="1994"/>
    <x v="1"/>
  </r>
  <r>
    <m/>
    <s v="Telecommunications (telephone exchanges) Validation and verification "/>
    <m/>
    <d v="1994-04-03T00:00:00"/>
    <n v="1994"/>
    <x v="1"/>
  </r>
  <r>
    <s v="HTM 2065"/>
    <s v="Healthcare waste management – segregation of waste streams in clinical areas "/>
    <s v="Not available - Archived"/>
    <d v="1997-10-05T00:00:00"/>
    <n v="1997"/>
    <x v="88"/>
  </r>
  <r>
    <s v="HTM 2070"/>
    <s v="Estates emergency and contingency planning "/>
    <s v="Not available - Archived"/>
    <d v="1997-10-05T00:00:00"/>
    <n v="1997"/>
    <x v="89"/>
  </r>
  <r>
    <s v="HTM 2075"/>
    <s v="Clinical waste disposal: treatment technologies (alternatives to incineration)"/>
    <s v="Not available - Archived"/>
    <d v="1998-12-01T00:00:00"/>
    <n v="1998"/>
    <x v="9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B42330C-83CA-45CD-9D60-3268FAA3D24D}" name="Pvt_HTM" cacheId="9" applyNumberFormats="0" applyBorderFormats="0" applyFontFormats="0" applyPatternFormats="0" applyAlignmentFormats="0" applyWidthHeightFormats="1" dataCaption="Values" updatedVersion="8" minRefreshableVersion="3" useAutoFormatting="1" rowGrandTotals="0" colGrandTotals="0" itemPrintTitles="1" createdVersion="8" indent="0" compact="0" compactData="0" multipleFieldFilters="0">
  <location ref="Q4:Q95" firstHeaderRow="1" firstDataRow="1" firstDataCol="1"/>
  <pivotFields count="6">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91">
        <item x="1"/>
        <item x="0"/>
        <item x="2"/>
        <item x="3"/>
        <item x="4"/>
        <item x="5"/>
        <item x="6"/>
        <item x="7"/>
        <item x="9"/>
        <item x="8"/>
        <item x="11"/>
        <item x="10"/>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67"/>
        <item x="68"/>
        <item x="69"/>
        <item x="70"/>
        <item x="71"/>
        <item x="72"/>
        <item x="73"/>
        <item x="74"/>
        <item x="75"/>
        <item x="76"/>
        <item x="77"/>
        <item x="78"/>
        <item x="79"/>
        <item x="80"/>
        <item x="81"/>
        <item x="82"/>
        <item x="83"/>
        <item x="84"/>
        <item x="85"/>
        <item x="86"/>
        <item x="87"/>
        <item x="88"/>
        <item x="89"/>
        <item x="90"/>
        <item x="43"/>
        <item x="44"/>
        <item x="45"/>
        <item x="46"/>
        <item x="47"/>
        <item x="48"/>
        <item x="49"/>
        <item x="50"/>
        <item x="51"/>
        <item x="52"/>
        <item x="53"/>
        <item x="54"/>
        <item x="55"/>
        <item x="56"/>
        <item x="57"/>
        <item x="58"/>
        <item x="59"/>
        <item x="60"/>
        <item x="61"/>
        <item x="62"/>
        <item x="63"/>
        <item x="64"/>
        <item x="65"/>
        <item x="66"/>
      </items>
    </pivotField>
  </pivotFields>
  <rowFields count="1">
    <field x="5"/>
  </rowFields>
  <rowItems count="9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4C4CD10-CE8A-4B1B-840B-FC6386BA4C3F}" name="Pvt_HBN" cacheId="8" applyNumberFormats="0" applyBorderFormats="0" applyFontFormats="0" applyPatternFormats="0" applyAlignmentFormats="0" applyWidthHeightFormats="1" dataCaption="Values" updatedVersion="8" minRefreshableVersion="3" useAutoFormatting="1" rowGrandTotals="0" colGrandTotals="0" itemPrintTitles="1" createdVersion="8" indent="0" compact="0" compactData="0" multipleFieldFilters="0">
  <location ref="H4:H77" firstHeaderRow="1" firstDataRow="1" firstDataCol="1"/>
  <pivotFields count="6">
    <pivotField compact="0" outline="0" multipleItemSelectionAllowed="1" showAll="0" defaultSubtotal="0">
      <items count="72">
        <item x="0"/>
        <item x="2"/>
        <item x="3"/>
        <item x="4"/>
        <item x="5"/>
        <item x="6"/>
        <item x="7"/>
        <item x="8"/>
        <item x="9"/>
        <item x="10"/>
        <item x="11"/>
        <item x="12"/>
        <item x="13"/>
        <item x="14"/>
        <item x="15"/>
        <item x="17"/>
        <item x="18"/>
        <item x="19"/>
        <item x="20"/>
        <item x="21"/>
        <item x="22"/>
        <item x="23"/>
        <item x="24"/>
        <item x="32"/>
        <item x="37"/>
        <item x="25"/>
        <item x="26"/>
        <item x="27"/>
        <item x="38"/>
        <item x="39"/>
        <item x="40"/>
        <item x="41"/>
        <item x="42"/>
        <item x="28"/>
        <item x="43"/>
        <item x="29"/>
        <item x="44"/>
        <item x="30"/>
        <item x="31"/>
        <item x="45"/>
        <item x="33"/>
        <item x="46"/>
        <item x="47"/>
        <item x="48"/>
        <item x="49"/>
        <item x="50"/>
        <item x="51"/>
        <item x="52"/>
        <item x="53"/>
        <item x="54"/>
        <item x="55"/>
        <item x="56"/>
        <item x="57"/>
        <item x="58"/>
        <item x="59"/>
        <item x="34"/>
        <item x="60"/>
        <item x="61"/>
        <item x="62"/>
        <item x="63"/>
        <item x="64"/>
        <item x="65"/>
        <item x="66"/>
        <item x="67"/>
        <item x="68"/>
        <item x="69"/>
        <item x="70"/>
        <item x="35"/>
        <item x="36"/>
        <item m="1" x="71"/>
        <item h="1" x="1"/>
        <item h="1" x="16"/>
      </items>
    </pivotField>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75">
        <item x="1"/>
        <item x="0"/>
        <item x="2"/>
        <item x="3"/>
        <item x="4"/>
        <item x="5"/>
        <item x="7"/>
        <item x="6"/>
        <item x="8"/>
        <item x="9"/>
        <item x="10"/>
        <item x="11"/>
        <item x="12"/>
        <item x="13"/>
        <item m="1" x="74"/>
        <item x="34"/>
        <item x="14"/>
        <item x="35"/>
        <item x="15"/>
        <item x="16"/>
        <item m="1" x="73"/>
        <item x="36"/>
        <item x="20"/>
        <item x="18"/>
        <item x="19"/>
        <item x="21"/>
        <item x="37"/>
        <item x="22"/>
        <item x="23"/>
        <item x="38"/>
        <item x="24"/>
        <item x="25"/>
        <item x="26"/>
        <item x="39"/>
        <item x="27"/>
        <item x="29"/>
        <item x="28"/>
        <item x="40"/>
        <item x="41"/>
        <item x="42"/>
        <item x="43"/>
        <item x="44"/>
        <item x="30"/>
        <item x="45"/>
        <item x="31"/>
        <item x="46"/>
        <item x="32"/>
        <item x="33"/>
        <item x="47"/>
        <item x="48"/>
        <item x="49"/>
        <item x="50"/>
        <item x="51"/>
        <item x="52"/>
        <item x="53"/>
        <item x="54"/>
        <item x="55"/>
        <item x="56"/>
        <item x="57"/>
        <item x="58"/>
        <item x="59"/>
        <item x="60"/>
        <item x="61"/>
        <item x="62"/>
        <item x="63"/>
        <item x="64"/>
        <item x="65"/>
        <item x="66"/>
        <item x="67"/>
        <item x="68"/>
        <item x="69"/>
        <item x="70"/>
        <item x="71"/>
        <item x="72"/>
        <item x="17"/>
      </items>
    </pivotField>
  </pivotFields>
  <rowFields count="1">
    <field x="5"/>
  </rowFields>
  <rowItems count="73">
    <i>
      <x/>
    </i>
    <i>
      <x v="1"/>
    </i>
    <i>
      <x v="2"/>
    </i>
    <i>
      <x v="3"/>
    </i>
    <i>
      <x v="4"/>
    </i>
    <i>
      <x v="5"/>
    </i>
    <i>
      <x v="6"/>
    </i>
    <i>
      <x v="7"/>
    </i>
    <i>
      <x v="8"/>
    </i>
    <i>
      <x v="9"/>
    </i>
    <i>
      <x v="10"/>
    </i>
    <i>
      <x v="11"/>
    </i>
    <i>
      <x v="12"/>
    </i>
    <i>
      <x v="13"/>
    </i>
    <i>
      <x v="15"/>
    </i>
    <i>
      <x v="16"/>
    </i>
    <i>
      <x v="17"/>
    </i>
    <i>
      <x v="18"/>
    </i>
    <i>
      <x v="19"/>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B3DC371-F457-4E2B-898E-548269316136}" name="Tbl_SoA_HBN_Derogations" displayName="Tbl_SoA_HBN_Derogations" ref="A18:AF519" totalsRowShown="0" headerRowDxfId="221" dataDxfId="219" headerRowBorderDxfId="220" tableBorderDxfId="218">
  <autoFilter ref="A18:AF519" xr:uid="{2FA3D115-4F2E-48CA-A8B4-2A68DF608E79}"/>
  <tableColumns count="32">
    <tableColumn id="31" xr3:uid="{8E379889-2D0A-4F6A-A6EA-677A024447CB}" name="DEROGATION SCHEDULE" dataDxfId="217"/>
    <tableColumn id="32" xr3:uid="{65D3EC0A-DB9F-4D7F-95E1-022C1FBC4AC9}" name="Business Case Stage" dataDxfId="216"/>
    <tableColumn id="17" xr3:uid="{C445B5C0-DB70-49F4-BCA8-D9B164C1AC97}" name="Project Name" dataDxfId="215"/>
    <tableColumn id="19" xr3:uid="{B22D5AF1-CB8F-41FA-A01B-529F1942F1DD}" name="Lead Organisation" dataDxfId="214"/>
    <tableColumn id="20" xr3:uid="{5AC08F27-DEB7-435E-BB55-3AC2B5B399E6}" name="Site Name" dataDxfId="213"/>
    <tableColumn id="21" xr3:uid="{669EABE3-B5F0-4810-82CE-D38EAA3085E7}" name="Senior Responsible Owner" dataDxfId="212"/>
    <tableColumn id="22" xr3:uid="{E9658102-6D64-4B4D-ADE5-4E8935879A4E}" name="Trust Project Manager" dataDxfId="211"/>
    <tableColumn id="23" xr3:uid="{83285ECE-0253-4C11-9732-75196CBBFB12}" name="Clinical Lead" dataDxfId="210"/>
    <tableColumn id="24" xr3:uid="{DB8A5E96-0F11-42A3-A12B-05658A3507D5}" name="Lead Organisation Code" dataDxfId="209"/>
    <tableColumn id="25" xr3:uid="{230D53D3-0020-4E68-82BC-A92CA53ED0D7}" name="Region" dataDxfId="208"/>
    <tableColumn id="26" xr3:uid="{67C02196-5430-4047-9F8A-4720158D9AE4}" name="Healthcare Planner" dataDxfId="207"/>
    <tableColumn id="27" xr3:uid="{6818E0DE-3B76-461F-8D58-647AF9CB0461}" name="Main Contractor" dataDxfId="206"/>
    <tableColumn id="28" xr3:uid="{7CA6F5AD-AD3A-4FC0-B23B-1E9D5C16740B}" name="MEP Lead / Consultant" dataDxfId="205"/>
    <tableColumn id="29" xr3:uid="{0C775C75-0A91-4D2C-9E61-215759105A9C}" name="Schedule of Derogation Lead" dataDxfId="204"/>
    <tableColumn id="30" xr3:uid="{BFDE2961-0CEA-4C8B-A90A-D4D375599365}" name="Derogation Schedule Start Date" dataDxfId="203"/>
    <tableColumn id="1" xr3:uid="{C38C2C00-5304-4E55-B059-D221E93ED39F}" name="Entry" dataDxfId="202"/>
    <tableColumn id="2" xr3:uid="{24DEA1F7-5648-4259-8525-CE6F29463C6A}" name="Unit / Department name" dataDxfId="201"/>
    <tableColumn id="6" xr3:uid="{4E2E4F5A-FFAE-4FD1-A19E-DA4165A7E344}" name="Room Name" dataDxfId="200"/>
    <tableColumn id="7" xr3:uid="{8011DA08-BD86-40B9-9224-3B0A785BCAE2}" name="Drawing Number" dataDxfId="199"/>
    <tableColumn id="16" xr3:uid="{4C68F9A4-99EC-4637-BE00-BB03758B2827}" name="Drawing Date" dataDxfId="198"/>
    <tableColumn id="8" xr3:uid="{5DC0372C-98A6-4D0A-83A8-FFEE0E99628B}" name="HBN Document and Year" dataDxfId="197"/>
    <tableColumn id="10" xr3:uid="{6D81DBCE-42C8-46E7-BA87-518CFC8BD310}" name="HBN_x000a_NIA/m²" dataDxfId="196"/>
    <tableColumn id="11" xr3:uid="{619E74E7-1A08-452F-9B23-D7A98D98BB8D}" name="Proposed NIA/m²" dataDxfId="195"/>
    <tableColumn id="12" xr3:uid="{107E3DAD-D77B-456E-8DE2-091F2A95B876}" name="+/-_x000a_NIA/m²" dataDxfId="194">
      <calculatedColumnFormula>IF(Tbl_SoA_HBN_Derogations[[#This Row],[HBN
NIA/m²]]="","",+W19-V19)</calculatedColumnFormula>
    </tableColumn>
    <tableColumn id="18" xr3:uid="{768E5663-C828-41F8-8C18-FFFE58A72757}" name="% '+/-_x000a_NIA/m²" dataDxfId="193">
      <calculatedColumnFormula>IF(Tbl_SoA_HBN_Derogations[[#This Row],[HBN
NIA/m²]]="","",Tbl_SoA_HBN_Derogations[[#This Row],[Proposed NIA/m²]]/Tbl_SoA_HBN_Derogations[[#This Row],[HBN
NIA/m²]])</calculatedColumnFormula>
    </tableColumn>
    <tableColumn id="13" xr3:uid="{D2BEF27D-30EF-4773-B5F6-36B5E05A6744}" name="HBN Reason or nature of proposed derogation" dataDxfId="192"/>
    <tableColumn id="3" xr3:uid="{F4C0602E-9957-4716-9112-31F751CCDFD4}" name="Impact assessment, risk, benefit, disadvantage" dataDxfId="191"/>
    <tableColumn id="4" xr3:uid="{1EE340F7-8A84-4BF1-90F0-633B0DE19764}" name="Functionality proven response" dataDxfId="190"/>
    <tableColumn id="15" xr3:uid="{C22D5ACA-88D5-429B-9EFA-02EA872AF708}" name="Project Manager / Clinical Lead Sign Off Name" dataDxfId="189"/>
    <tableColumn id="14" xr3:uid="{C97C7DF3-3547-4052-A802-CE75B98C135B}" name="Project Manager / Clinical Lead Sign Off Date" dataDxfId="188"/>
    <tableColumn id="5" xr3:uid="{0313E0CB-A91B-46D5-B3FE-5D6A4F846FC5}" name="SRO Sign Off Name" dataDxfId="187"/>
    <tableColumn id="9" xr3:uid="{85856A78-DDAB-403C-904D-7B146741DCED}" name="SRO Sign Off Date" dataDxfId="18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FDE5D8D-4651-4BA9-BA58-F6D89F95857B}" name="Tbl_HBN_Derogation_Other" displayName="Tbl_HBN_Derogation_Other" ref="A18:AH119" totalsRowShown="0" headerRowDxfId="185" dataDxfId="183" headerRowBorderDxfId="184" tableBorderDxfId="182">
  <autoFilter ref="A18:AH119" xr:uid="{2FA3D115-4F2E-48CA-A8B4-2A68DF608E79}"/>
  <tableColumns count="34">
    <tableColumn id="13" xr3:uid="{1D1175FB-6F8C-436F-AC87-33BE6D40801D}" name="DEROGATION SCHEDULE" dataDxfId="181"/>
    <tableColumn id="16" xr3:uid="{C345A3EB-A876-4FA5-B50D-F40488296394}" name="Business Case Stage" dataDxfId="180"/>
    <tableColumn id="17" xr3:uid="{99302CF3-E48E-45A6-BB3F-B4143EFA1B05}" name="Project Name" dataDxfId="179"/>
    <tableColumn id="18" xr3:uid="{3F50A978-9B88-4E93-B187-70C9233DF688}" name="Lead Organisation" dataDxfId="178"/>
    <tableColumn id="19" xr3:uid="{24F19647-8F69-4952-9EE7-DD915455682F}" name="Site Name" dataDxfId="177"/>
    <tableColumn id="25" xr3:uid="{8551EAC8-12B8-4769-95A0-77879FC9F15E}" name="Senior Responsible Owner" dataDxfId="176"/>
    <tableColumn id="26" xr3:uid="{95804948-1178-4EBC-931A-91E301B5E169}" name="Trust Project Manager" dataDxfId="175"/>
    <tableColumn id="27" xr3:uid="{2CAEF7BC-28DE-4335-B524-EE6F5F320A03}" name="MEP Lead / Consultant" dataDxfId="174"/>
    <tableColumn id="28" xr3:uid="{314074C2-3C6D-4D23-8658-02CD9DEC0A3D}" name="Architect" dataDxfId="173"/>
    <tableColumn id="29" xr3:uid="{410F315A-5A91-4FDA-A992-9A5D62804317}" name="Lead Organisation Code" dataDxfId="172"/>
    <tableColumn id="30" xr3:uid="{0BD4E020-F45B-42C1-9C9B-877FCA272A0F}" name="Region" dataDxfId="171"/>
    <tableColumn id="31" xr3:uid="{DE5EB443-B9C2-47BB-A029-82CB94B134BE}" name="Healthcare Planner" dataDxfId="170"/>
    <tableColumn id="32" xr3:uid="{E8CE60E1-4182-46FD-9AD8-71113960D842}" name="Main Contractor" dataDxfId="169"/>
    <tableColumn id="33" xr3:uid="{162B4982-161E-40B0-A2DC-496163DC233A}" name="Schedule of Derogation Lead" dataDxfId="168"/>
    <tableColumn id="34" xr3:uid="{11A7C02C-6B5F-4DA1-9DDD-AC3B94C3A1FD}" name="Derogation Schedule Start Date" dataDxfId="167"/>
    <tableColumn id="1" xr3:uid="{B51EC199-AB18-4B7F-8FEF-FC9BD36A2121}" name="Entry" dataDxfId="166"/>
    <tableColumn id="23" xr3:uid="{16BDB518-68F6-4D10-9703-37C264550AB9}" name="Room No.(s)" dataDxfId="165"/>
    <tableColumn id="9" xr3:uid="{B8A3FA3C-CFAB-4018-AA5F-C0F13D77C1D3}" name="HBN Title and Year" dataDxfId="164">
      <calculatedColumnFormula>IF(#REF!="","",TRIM((CONCATENATE(#REF!," - ",#REF!," (",#REF!,")"))))</calculatedColumnFormula>
    </tableColumn>
    <tableColumn id="12" xr3:uid="{2B13EF89-BA68-4045-ABD2-7645DE9F2684}" name="HBN Page Number" dataDxfId="163"/>
    <tableColumn id="3" xr3:uid="{96286AD0-EFE6-448D-9DFC-95365EA26FEE}" name="HBN Paragraph Number" dataDxfId="162"/>
    <tableColumn id="2" xr3:uid="{3B012D2C-383A-41A1-AD65-02546FFB67B4}" name="HBN Figure Number" dataDxfId="161"/>
    <tableColumn id="14" xr3:uid="{AC2F6AAD-21C1-460F-8E73-93B774D1D6A6}" name="HBN Table Number" dataDxfId="160"/>
    <tableColumn id="6" xr3:uid="{82496A9E-EC3B-4CBD-87E3-1B3A5FD43262}" name="HBN Clause wording" dataDxfId="159"/>
    <tableColumn id="22" xr3:uid="{BD548EF2-C5FE-4EF1-8D92-5F5B9E8EF99C}" name="Description of Derogation Issue" dataDxfId="158"/>
    <tableColumn id="7" xr3:uid="{85255B9D-913E-4C87-92CB-441F027FEA3E}" name="Derogation Raised by (Full Name)" dataDxfId="157"/>
    <tableColumn id="8" xr3:uid="{1D6B3F6F-86F8-49DF-845B-F5C584737EE6}" name="Date Raised" dataDxfId="156"/>
    <tableColumn id="24" xr3:uid="{98B39C54-C7CB-4AD4-9208-83A566A56818}" name="Derogation Reason / Benefit" dataDxfId="155"/>
    <tableColumn id="10" xr3:uid="{F21BF814-96DF-4E6D-A96E-2AF4722D39CF}" name="SRO Agreed  Project 'Owner' of Derogation" dataDxfId="154"/>
    <tableColumn id="11" xr3:uid="{F9532CB1-F0CB-4731-AAB3-26F8F276E78C}" name="Action Required by Date" dataDxfId="153"/>
    <tableColumn id="15" xr3:uid="{91158509-EC16-4312-A595-A7FD0FAB1D7B}" name="Impact Assessment, including Risk, Disadvantages, Response and Mitigation" dataDxfId="152"/>
    <tableColumn id="4" xr3:uid="{2AADD16D-6F14-45D7-B285-C608C99D4B94}" name="Project Manager / Clinical Lead Sign Off Name" dataDxfId="151"/>
    <tableColumn id="20" xr3:uid="{898C874B-3EFB-4C3E-900B-7C88FD26BC48}" name="Project Manager / Clinical Lead Sign Off Date" dataDxfId="150"/>
    <tableColumn id="5" xr3:uid="{EB4A8201-D931-464A-90A9-3FEDC674A991}" name="SRO Sign Off Name" dataDxfId="149"/>
    <tableColumn id="21" xr3:uid="{08A039B7-2231-488A-90EB-6213C589BA36}" name="SRO Sign Off Date" dataDxfId="14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B159A61-46D0-4ECB-8253-D518ED704997}" name="Tbl_HTM_Derogation" displayName="Tbl_HTM_Derogation" ref="A18:AI119" totalsRowShown="0" headerRowDxfId="147" dataDxfId="145" headerRowBorderDxfId="146" tableBorderDxfId="144">
  <autoFilter ref="A18:AI119" xr:uid="{2FA3D115-4F2E-48CA-A8B4-2A68DF608E79}"/>
  <tableColumns count="35">
    <tableColumn id="14" xr3:uid="{C05FD831-693F-4217-A582-E49E8B7960ED}" name="DEROGATION SCHEDULE" dataDxfId="143"/>
    <tableColumn id="16" xr3:uid="{8678A7C1-32EB-4192-B3BC-24D8FCD56E2D}" name="Business Case Stage" dataDxfId="142"/>
    <tableColumn id="17" xr3:uid="{EE62DDD5-9E60-4287-9D7C-D882F03B3DAF}" name="Project Name" dataDxfId="141"/>
    <tableColumn id="18" xr3:uid="{5F04F1DC-6CF8-4FB1-9BDF-843288B020EF}" name="Lead Organisation" dataDxfId="140"/>
    <tableColumn id="19" xr3:uid="{7E69624B-816C-47CB-80E9-6B80BAF54F92}" name="Site Name" dataDxfId="139"/>
    <tableColumn id="25" xr3:uid="{AFDF2B94-CF51-4E8F-8D67-35BC871B134A}" name="Senior Responsible Owner" dataDxfId="138"/>
    <tableColumn id="26" xr3:uid="{D428A039-EBB3-4B51-BE86-DE919A87B93D}" name="Trust Project Manager" dataDxfId="137"/>
    <tableColumn id="27" xr3:uid="{2A6F4F48-8C9D-4335-863E-A0136BD1A18C}" name="Clinical Lead" dataDxfId="136"/>
    <tableColumn id="28" xr3:uid="{754130C5-C604-44FB-96A8-6A74EC54DA90}" name="Schedule of Derogation Lead" dataDxfId="135"/>
    <tableColumn id="29" xr3:uid="{409E8D94-6FD2-4D8A-9363-CD1104F241DE}" name="Architect" dataDxfId="134"/>
    <tableColumn id="30" xr3:uid="{C648EF5B-048D-47FF-8E2F-B1FE8599FBA5}" name="Lead Organisation Code" dataDxfId="133"/>
    <tableColumn id="31" xr3:uid="{F7E4DA79-8FCE-49CD-BEE6-8C803425EA0A}" name="Region" dataDxfId="132"/>
    <tableColumn id="32" xr3:uid="{72C4520A-2D3B-4AD7-877B-39B4995B0D2F}" name="Healthcare Planner" dataDxfId="131"/>
    <tableColumn id="33" xr3:uid="{330D6AB7-4344-43D8-93F5-F5D9BE9AE298}" name="Main Contractor" dataDxfId="130"/>
    <tableColumn id="34" xr3:uid="{A287CC4D-63C0-42DB-9958-9B1280191CE0}" name="MEP Lead / Consultant" dataDxfId="129"/>
    <tableColumn id="35" xr3:uid="{9F5A93C4-4EEA-4529-902C-6F0F1266EC99}" name="Derogation Schedule Start Date" dataDxfId="128"/>
    <tableColumn id="1" xr3:uid="{D51C75CE-1DBF-4F37-95F4-4F8C8E251D6F}" name="Entry" dataDxfId="127"/>
    <tableColumn id="23" xr3:uid="{6796B067-6270-4DDD-BC5C-7C00A038E97B}" name="Preferred Option SoA Ref (If applicable)" dataDxfId="126"/>
    <tableColumn id="2" xr3:uid="{7D9CBFD5-AD10-4181-A223-FC24E5AA1ED9}" name="HTM Title and Year" dataDxfId="125"/>
    <tableColumn id="13" xr3:uid="{A955EFD1-EEFD-4E04-A3DA-83B3729242BD}" name="HTM Page Number" dataDxfId="124"/>
    <tableColumn id="12" xr3:uid="{41077A8E-090B-4AFB-9763-38DC04AB2049}" name="HTM Parapgrah Number" dataDxfId="123"/>
    <tableColumn id="9" xr3:uid="{76D8CDA2-2C6A-4FBA-A1E7-5B6FB321AD05}" name="HTM Figure Number" dataDxfId="122"/>
    <tableColumn id="3" xr3:uid="{F129D067-FB09-4D16-A05F-FA2E499DFE16}" name="HTM Table Number" dataDxfId="121"/>
    <tableColumn id="6" xr3:uid="{81C34E2A-CACA-447D-965B-E1EAB764FA8E}" name="HBN Clause Wording" dataDxfId="120"/>
    <tableColumn id="22" xr3:uid="{E05E5D01-4BA7-4A5A-8BD5-65F3AC12863D}" name="Description of Derogation/Issue" dataDxfId="119"/>
    <tableColumn id="7" xr3:uid="{25991FE9-7AC6-4A93-9951-9B6BF0AF1EF5}" name="Derogation Risk Raised by _x000a_(Full Name)" dataDxfId="118"/>
    <tableColumn id="8" xr3:uid="{DC6BD3FD-00CD-44F8-9745-6CD25A4516E7}" name="Date Raised" dataDxfId="117"/>
    <tableColumn id="24" xr3:uid="{F4330ADD-DB47-42C2-A753-65799D55B307}" name="Derogation Reason / Benefit" dataDxfId="116"/>
    <tableColumn id="10" xr3:uid="{A57D7245-A793-4587-9057-452CBC915619}" name="SRO Agreed  Project 'Owner' of Derogation" dataDxfId="115"/>
    <tableColumn id="11" xr3:uid="{5962C0D8-3FCB-4825-A956-BC1A59E4EC1F}" name="Action Required by Date" dataDxfId="114"/>
    <tableColumn id="15" xr3:uid="{EA04BF91-8F15-42AA-B671-07A690F115C0}" name="Impact Assessment, including Risk, Disadvantages, Response and Mitigation" dataDxfId="113"/>
    <tableColumn id="4" xr3:uid="{6D3DB231-F053-48BA-BF79-480B761BB4F3}" name="Project Manager / Clinical Lead Sign Off Name" dataDxfId="112"/>
    <tableColumn id="20" xr3:uid="{90ACAFE1-2376-4039-8FEF-4E8BEAD9D2CE}" name="Project Manager / Clinical Lead Sign Off Date" dataDxfId="111"/>
    <tableColumn id="5" xr3:uid="{543FDD1C-77E8-420D-90FE-B3BC9A42DF90}" name="SRO Sign Off Name" dataDxfId="110"/>
    <tableColumn id="21" xr3:uid="{CCFD867E-BD8C-4E70-A0C7-62D503847670}" name="SRO Sign Off Date" dataDxfId="109"/>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DAA7DC9-F6A5-43CE-A4F2-AA762F415E9D}" name="Tbl_Other" displayName="Tbl_Other" ref="A18:AE119" totalsRowShown="0" headerRowDxfId="108" dataDxfId="106" headerRowBorderDxfId="107" tableBorderDxfId="105">
  <autoFilter ref="A18:AE119" xr:uid="{2FA3D115-4F2E-48CA-A8B4-2A68DF608E79}"/>
  <tableColumns count="31">
    <tableColumn id="3" xr3:uid="{FC7F77E3-11E8-441D-8035-3D6580C95BC4}" name="DEROGATION SCHEDULE" dataDxfId="104"/>
    <tableColumn id="9" xr3:uid="{BB737B02-8689-4FCF-AC00-F893DFFAC60C}" name="Business Case Stage" dataDxfId="103"/>
    <tableColumn id="12" xr3:uid="{E08BB418-CC8C-4B79-AD0F-F0DDC184B1BA}" name="Project Name" dataDxfId="102"/>
    <tableColumn id="13" xr3:uid="{890CC1E5-6467-4CF8-A823-721E20792F81}" name="Lead Organisation" dataDxfId="101"/>
    <tableColumn id="14" xr3:uid="{A5CEE772-B9CF-4630-B2FE-0BEC3E280A49}" name="Site Name" dataDxfId="100"/>
    <tableColumn id="16" xr3:uid="{00091A5B-1F1F-4736-BF79-F82E1EA74B9A}" name="Senior Responsible Owner" dataDxfId="99"/>
    <tableColumn id="17" xr3:uid="{5762B9AD-F2DE-4A82-90FD-EB8709B4984E}" name="Trust Project Manager" dataDxfId="98"/>
    <tableColumn id="18" xr3:uid="{84CE54BA-5736-4DD3-B355-0DEF9D3CC1FC}" name="Clinical Lead" dataDxfId="97"/>
    <tableColumn id="19" xr3:uid="{E67CAEE0-24CB-4E85-A716-C71440A3D27C}" name="Schedule of Derogation Lead" dataDxfId="96"/>
    <tableColumn id="25" xr3:uid="{80409801-3A22-41A6-9400-4C82252210C8}" name="Architect" dataDxfId="95"/>
    <tableColumn id="26" xr3:uid="{552BDA81-34F3-4F62-AF8C-4737A02B8A3F}" name="Lead Organisation Code" dataDxfId="94"/>
    <tableColumn id="27" xr3:uid="{8B191694-D1E4-4E05-84B6-FC2FC400A305}" name="Region" dataDxfId="93"/>
    <tableColumn id="28" xr3:uid="{0ECC02FC-5D58-495C-93D9-7D01F90FB1FE}" name="Healthcare Planner" dataDxfId="92"/>
    <tableColumn id="29" xr3:uid="{4DF22EEF-DA77-49EB-9595-346C333933CF}" name="Main Contractor" dataDxfId="91"/>
    <tableColumn id="30" xr3:uid="{4755A8CE-6797-4B16-BB9B-3555BE8B641B}" name="MEP Lead / Consultant" dataDxfId="90"/>
    <tableColumn id="31" xr3:uid="{98A371CA-BEC0-4A2A-B7D3-CF4ABEC7E4B0}" name="Derogation Schedule Start Date" dataDxfId="89"/>
    <tableColumn id="1" xr3:uid="{5011233C-13DC-4812-B899-08D58ADB041D}" name="Entry" dataDxfId="88"/>
    <tableColumn id="23" xr3:uid="{0D8C6A08-6F91-47BB-B761-6691DB553C83}" name="Preferred Option SoA Ref" dataDxfId="87"/>
    <tableColumn id="2" xr3:uid="{FCB58137-3F40-4BBD-BC24-5887771B4827}" name="Reference Document Title and Year" dataDxfId="86"/>
    <tableColumn id="6" xr3:uid="{082B3C65-F814-442D-B0BE-DECCDDE3EDE5}" name="Clause Reference and wording" dataDxfId="85"/>
    <tableColumn id="22" xr3:uid="{DC5AE78E-1E7D-4589-968C-00DCA08D0F8E}" name="Description of Derogation/Issue" dataDxfId="84"/>
    <tableColumn id="7" xr3:uid="{CEEB5C41-94F9-4AA5-A154-DCD08EF53C6F}" name="Derogation Risk Raised by _x000a_(Full Name)" dataDxfId="83"/>
    <tableColumn id="8" xr3:uid="{0816FC27-6FD1-4EC9-9E8B-4F7F688AAE61}" name="Date Raised" dataDxfId="82"/>
    <tableColumn id="24" xr3:uid="{8B7CC350-552C-440F-B6EC-D4FBBF719A0E}" name="Derogation Reason / Benefit" dataDxfId="81"/>
    <tableColumn id="10" xr3:uid="{7DE4E04F-C401-4478-B119-58438474C4F4}" name="SRO Agreed  Project 'Owner' of Derogation" dataDxfId="80"/>
    <tableColumn id="11" xr3:uid="{E9448675-1566-4E9E-B936-F20C35354F0A}" name="Action Required by Date" dataDxfId="79"/>
    <tableColumn id="15" xr3:uid="{75F5D306-DEA3-43DE-94C1-6A581570828B}" name="Impact Assessment, including Risk, Disadvantages, Response and Mitigation" dataDxfId="78"/>
    <tableColumn id="4" xr3:uid="{4AFB52D8-777E-4555-B9EF-CB73F5B5BF5B}" name="Project Manager / Clinical Lead Sign Off Name" dataDxfId="77"/>
    <tableColumn id="20" xr3:uid="{B5264F80-B872-475E-B88D-F8515874A7B9}" name="Project Manager / Clinical Lead Sign Off Date" dataDxfId="76"/>
    <tableColumn id="5" xr3:uid="{76633EB7-0108-4CDF-9125-E746ADCCBC2C}" name="SRO Sign Off Name" dataDxfId="75"/>
    <tableColumn id="21" xr3:uid="{3A443235-D8C9-40C2-A280-380FDC544640}" name="SRO Sign Off Date" dataDxfId="7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9EB7882-256C-4FC7-9971-136D7E47C5B4}" name="Tbl_Green_Decarb_Plans348" displayName="Tbl_Green_Decarb_Plans348" ref="A20:AH121" totalsRowShown="0" headerRowDxfId="73" dataDxfId="71" headerRowBorderDxfId="72" tableBorderDxfId="70">
  <autoFilter ref="A20:AH121" xr:uid="{E9EB7882-256C-4FC7-9971-136D7E47C5B4}"/>
  <tableColumns count="34">
    <tableColumn id="3" xr3:uid="{D35C728A-236E-42C6-8DAF-057CDDC4C9D4}" name="DEROGATION SCHEDULE" dataDxfId="69"/>
    <tableColumn id="9" xr3:uid="{63BF0542-CD2C-4E82-99BC-AD0DDA5C1DB2}" name="Business Case Stage" dataDxfId="68"/>
    <tableColumn id="12" xr3:uid="{212A3981-15E6-4FB4-A359-7F74902C7B89}" name="Project Name" dataDxfId="67"/>
    <tableColumn id="13" xr3:uid="{3B6B98D8-6977-4886-B74B-6858456AE71B}" name="Lead Organisation" dataDxfId="66"/>
    <tableColumn id="14" xr3:uid="{84998C8C-DEA0-4EB9-A6C6-C84B1024790A}" name="Site Name" dataDxfId="65"/>
    <tableColumn id="16" xr3:uid="{F8965D0E-75FB-41CE-AD75-66156CDEC825}" name="Senior Responsible Owner" dataDxfId="64"/>
    <tableColumn id="17" xr3:uid="{7863067D-9694-4BB1-BCCE-903A1F9E00C2}" name="Trust Project Manager" dataDxfId="63"/>
    <tableColumn id="18" xr3:uid="{B4332DBA-BAA3-4FEE-925A-8EDF791B639B}" name="Clinical Lead" dataDxfId="62"/>
    <tableColumn id="19" xr3:uid="{11F41ADB-6E7A-403F-B00A-D34FF2180DF9}" name="Trust Sustainability Lead" dataDxfId="61"/>
    <tableColumn id="25" xr3:uid="{508BDD04-021C-43F3-9C61-4D9AC7B58E28}" name="Contractor Sustainability Lead" dataDxfId="60"/>
    <tableColumn id="26" xr3:uid="{6DD3EF9A-67D6-4865-B0EF-FA42B3FC0693}" name="Net Zero Carbon (NZS) Co-ordinator" dataDxfId="59"/>
    <tableColumn id="27" xr3:uid="{B601F5B5-D4D9-4781-B144-D8B55EBF603B}" name="Architect" dataDxfId="58"/>
    <tableColumn id="28" xr3:uid="{0E61EA71-E80A-43CC-922D-F2F6D376F16A}" name="Lead Organisation Code" dataDxfId="57"/>
    <tableColumn id="29" xr3:uid="{0D57F624-96D9-4234-888B-0AA8018BF0A0}" name="Region" dataDxfId="56"/>
    <tableColumn id="30" xr3:uid="{EF52FC11-A42E-4CF7-A90C-D2ADF54227BD}" name="Healthcare Planner" dataDxfId="55"/>
    <tableColumn id="31" xr3:uid="{A868F3FD-2660-48CB-BA72-5577E9A91C41}" name="Main Contractor" dataDxfId="54"/>
    <tableColumn id="32" xr3:uid="{DFA63424-99B6-4E46-A3B6-95020250B1BE}" name="MEP Lead / Consultant" dataDxfId="53"/>
    <tableColumn id="33" xr3:uid="{49CA7DAA-B128-4096-83CF-D13F918B7F0F}" name="Schedule of Derogation Lead" dataDxfId="52"/>
    <tableColumn id="34" xr3:uid="{DD2B1E89-FCA4-4F2F-9D28-92F44BA34D98}" name="Derogation Schedule Start Date" dataDxfId="51"/>
    <tableColumn id="1" xr3:uid="{7963E106-2426-463B-8A41-61F85EE89157}" name="Entry" dataDxfId="50"/>
    <tableColumn id="23" xr3:uid="{F5AB5F43-E6EF-4323-8454-D71EC6017F41}" name="Preferred Option SoA Ref" dataDxfId="49"/>
    <tableColumn id="2" xr3:uid="{16423296-5DC5-4D1E-BFE9-5CCB22B83B57}" name="Reference Document Title and Year" dataDxfId="48"/>
    <tableColumn id="6" xr3:uid="{15033594-D68D-4A19-A66A-E11A0D16D437}" name="Clause Reference and wording" dataDxfId="47"/>
    <tableColumn id="22" xr3:uid="{8626478A-847D-44F3-B4E3-66C06FA3C11E}" name="Description of Derogation/Issue" dataDxfId="46"/>
    <tableColumn id="7" xr3:uid="{BD32D8CD-F84C-44D3-A4D5-C6881E362842}" name="Derogation Risk Raised by _x000a_(Full Name)" dataDxfId="45"/>
    <tableColumn id="8" xr3:uid="{894C31DE-7E80-4693-8381-F5294E5F7642}" name="Date Raised" dataDxfId="44"/>
    <tableColumn id="24" xr3:uid="{37179663-F35C-47FB-91F0-D01032081A20}" name="Derogation Reason / Benefit" dataDxfId="43"/>
    <tableColumn id="10" xr3:uid="{87020D92-86BC-4AD6-AE05-CDDD410D6A60}" name="SRO Agreed  Project 'Owner' of Derogation" dataDxfId="42"/>
    <tableColumn id="11" xr3:uid="{554CDB2F-96D4-4686-B043-3BAF518ED049}" name="Action Required by Date" dataDxfId="41"/>
    <tableColumn id="15" xr3:uid="{EFA3C5DA-740F-454F-B496-0F1634E5941F}" name="Impact Assessment, including Risk, Disadvantages, Response and Mitigation" dataDxfId="40"/>
    <tableColumn id="4" xr3:uid="{33E18EA4-8FC4-4066-AD37-51A6C171DC36}" name="Sustainability Lead Sign Off Name" dataDxfId="39"/>
    <tableColumn id="20" xr3:uid="{E5CD8806-0A9D-4AFF-84D0-4C632EEF9394}" name="Sustainability Lead Sign Off Date" dataDxfId="38"/>
    <tableColumn id="5" xr3:uid="{31CAE560-F9F8-455D-8996-0D8013CCA584}" name="SRO Sign Off Name" dataDxfId="37"/>
    <tableColumn id="21" xr3:uid="{0D3DBD2E-E6C2-4801-A8B2-5E92AD389F0D}" name="SRO Sign Off Date" dataDxfId="3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4C51F3C-5509-4514-A6CB-7E5AEA72F8E8}" name="Tbl_HBN" displayName="Tbl_HBN" ref="A4:F100" totalsRowShown="0">
  <autoFilter ref="A4:F100" xr:uid="{54C51F3C-5509-4514-A6CB-7E5AEA72F8E8}"/>
  <tableColumns count="6">
    <tableColumn id="1" xr3:uid="{4884FD17-1C08-4D74-A955-1B14AF1BD6B7}" name="Reference"/>
    <tableColumn id="2" xr3:uid="{7E1008B1-368C-4A1A-A0EB-1F7D9682314D}" name="Title"/>
    <tableColumn id="3" xr3:uid="{F9050829-1BDF-433D-B340-D48A4EF242B3}" name="Location and Status"/>
    <tableColumn id="4" xr3:uid="{5455A0AF-6AE6-4D66-BBF3-1B7E88BF76E3}" name="Date" dataDxfId="35"/>
    <tableColumn id="5" xr3:uid="{7612AEF6-33ED-42CF-8695-19E3197A394B}" name="Year">
      <calculatedColumnFormula>IF(D5="","",YEAR(D5))</calculatedColumnFormula>
    </tableColumn>
    <tableColumn id="6" xr3:uid="{C41C69D0-BC36-49B5-823E-7EB2F0708FEF}" name="HBN Reference" dataDxfId="34">
      <calculatedColumnFormula>IF(A5="","",IF(Tbl_HBN[[#This Row],[Year]]&lt;&gt;"",_xlfn.CONCAT(A5," ",B5," (",E5,")"),_xlfn.CONCAT(A5," ",B5)))</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A4F739B-4A36-4324-8660-BB0324716F7E}" name="Tbl_HTM" displayName="Tbl_HTM" ref="J4:O181" totalsRowShown="0" headerRowDxfId="33" dataDxfId="32">
  <autoFilter ref="J4:O181" xr:uid="{2A4F739B-4A36-4324-8660-BB0324716F7E}"/>
  <tableColumns count="6">
    <tableColumn id="1" xr3:uid="{3DCDD379-CD32-4469-B3F7-C991EA87B692}" name="Reference" dataDxfId="31"/>
    <tableColumn id="2" xr3:uid="{45B7B5E0-2A3E-47A7-A69F-EA1E9AADFDAD}" name="Title" dataDxfId="30"/>
    <tableColumn id="3" xr3:uid="{4D71F944-2AEC-4A94-A883-CFD0B723F70B}" name="Location and Status" dataDxfId="29"/>
    <tableColumn id="4" xr3:uid="{B8E52C94-99A5-47DD-BE81-E60ED72B194B}" name="Publication Date1" dataDxfId="28"/>
    <tableColumn id="5" xr3:uid="{5D38D093-B0DF-4F40-8B17-152CE8981B94}" name="Year" dataDxfId="27">
      <calculatedColumnFormula>IF(M5="","",YEAR(M5))</calculatedColumnFormula>
    </tableColumn>
    <tableColumn id="6" xr3:uid="{FB6DE2E7-EAE7-4A17-9FE5-00F79E6C1B78}" name="HTM Reference" dataDxfId="26">
      <calculatedColumnFormula>IF(J5="","",IF(Tbl_HTM[[#This Row],[Year]]&lt;&gt;"",_xlfn.CONCAT(J5," ",K5," (",N5,")"),_xlfn.CONCAT(J5," ",K5)))</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7187DD8-455D-470A-8518-48354E74E156}" name="List_Org" displayName="List_Org" ref="S3:V215" totalsRowShown="0" headerRowDxfId="25">
  <autoFilter ref="S3:V215" xr:uid="{C7187DD8-455D-470A-8518-48354E74E156}"/>
  <sortState xmlns:xlrd2="http://schemas.microsoft.com/office/spreadsheetml/2017/richdata2" ref="S4:U215">
    <sortCondition ref="S3:S215"/>
  </sortState>
  <tableColumns count="4">
    <tableColumn id="1" xr3:uid="{CDD31E9F-31F6-4A42-9544-F20CEA77F4FE}" name="Organisation Name"/>
    <tableColumn id="5" xr3:uid="{BCD9249F-C2B8-48F4-800D-E98682CC6CDA}" name="Organisation Code"/>
    <tableColumn id="2" xr3:uid="{DB13B33D-9AF7-43E0-8179-FFF9AEFD24E1}" name="Region Name"/>
    <tableColumn id="4" xr3:uid="{4A7E968A-B674-41D3-91EF-0AEF77BC3FF3}" name="Region Code" dataDxfId="2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NHS Colours">
      <a:dk1>
        <a:sysClr val="windowText" lastClr="000000"/>
      </a:dk1>
      <a:lt1>
        <a:sysClr val="window" lastClr="FFFFFF"/>
      </a:lt1>
      <a:dk2>
        <a:srgbClr val="44546A"/>
      </a:dk2>
      <a:lt2>
        <a:srgbClr val="E7E6E6"/>
      </a:lt2>
      <a:accent1>
        <a:srgbClr val="005EB8"/>
      </a:accent1>
      <a:accent2>
        <a:srgbClr val="425563"/>
      </a:accent2>
      <a:accent3>
        <a:srgbClr val="009639"/>
      </a:accent3>
      <a:accent4>
        <a:srgbClr val="AE2573"/>
      </a:accent4>
      <a:accent5>
        <a:srgbClr val="ED8B00"/>
      </a:accent5>
      <a:accent6>
        <a:srgbClr val="8A1538"/>
      </a:accent6>
      <a:hlink>
        <a:srgbClr val="330072"/>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ngland.nhs.uk/estat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7508E-AA3C-4143-B36D-D108FCE3D700}">
  <dimension ref="A1:S195"/>
  <sheetViews>
    <sheetView showGridLines="0" tabSelected="1" zoomScaleNormal="100" zoomScaleSheetLayoutView="100" workbookViewId="0">
      <pane ySplit="1" topLeftCell="A2" activePane="bottomLeft" state="frozen"/>
      <selection pane="bottomLeft"/>
    </sheetView>
  </sheetViews>
  <sheetFormatPr defaultColWidth="8.7265625" defaultRowHeight="14.5" x14ac:dyDescent="0.35"/>
  <cols>
    <col min="1" max="1" width="23.453125" customWidth="1"/>
    <col min="2" max="2" width="14.453125" customWidth="1"/>
  </cols>
  <sheetData>
    <row r="1" spans="1:19" ht="33.5" x14ac:dyDescent="0.75">
      <c r="A1" s="14" t="s">
        <v>691</v>
      </c>
    </row>
    <row r="3" spans="1:19" x14ac:dyDescent="0.35">
      <c r="B3" s="18" t="s">
        <v>18</v>
      </c>
    </row>
    <row r="4" spans="1:19" ht="14.5" customHeight="1" x14ac:dyDescent="0.35">
      <c r="B4" s="119" t="s">
        <v>1214</v>
      </c>
      <c r="C4" s="119"/>
      <c r="D4" s="119"/>
      <c r="E4" s="119"/>
      <c r="F4" s="119"/>
      <c r="G4" s="119"/>
      <c r="H4" s="119"/>
      <c r="I4" s="119"/>
      <c r="J4" s="119"/>
      <c r="K4" s="119"/>
      <c r="L4" s="119"/>
      <c r="M4" s="119"/>
      <c r="N4" s="119"/>
      <c r="O4" s="91"/>
      <c r="P4" s="91"/>
      <c r="Q4" s="91"/>
      <c r="R4" s="91"/>
      <c r="S4" s="91"/>
    </row>
    <row r="5" spans="1:19" x14ac:dyDescent="0.35">
      <c r="B5" s="119"/>
      <c r="C5" s="119"/>
      <c r="D5" s="119"/>
      <c r="E5" s="119"/>
      <c r="F5" s="119"/>
      <c r="G5" s="119"/>
      <c r="H5" s="119"/>
      <c r="I5" s="119"/>
      <c r="J5" s="119"/>
      <c r="K5" s="119"/>
      <c r="L5" s="119"/>
      <c r="M5" s="119"/>
      <c r="N5" s="119"/>
      <c r="O5" s="91"/>
      <c r="P5" s="91"/>
      <c r="Q5" s="91"/>
      <c r="R5" s="91"/>
      <c r="S5" s="91"/>
    </row>
    <row r="6" spans="1:19" x14ac:dyDescent="0.35">
      <c r="B6" s="119"/>
      <c r="C6" s="119"/>
      <c r="D6" s="119"/>
      <c r="E6" s="119"/>
      <c r="F6" s="119"/>
      <c r="G6" s="119"/>
      <c r="H6" s="119"/>
      <c r="I6" s="119"/>
      <c r="J6" s="119"/>
      <c r="K6" s="119"/>
      <c r="L6" s="119"/>
      <c r="M6" s="119"/>
      <c r="N6" s="119"/>
      <c r="O6" s="91"/>
      <c r="P6" s="91"/>
      <c r="Q6" s="91"/>
      <c r="R6" s="91"/>
      <c r="S6" s="91"/>
    </row>
    <row r="7" spans="1:19" x14ac:dyDescent="0.35">
      <c r="B7" s="119"/>
      <c r="C7" s="119"/>
      <c r="D7" s="119"/>
      <c r="E7" s="119"/>
      <c r="F7" s="119"/>
      <c r="G7" s="119"/>
      <c r="H7" s="119"/>
      <c r="I7" s="119"/>
      <c r="J7" s="119"/>
      <c r="K7" s="119"/>
      <c r="L7" s="119"/>
      <c r="M7" s="119"/>
      <c r="N7" s="119"/>
      <c r="O7" s="91"/>
      <c r="P7" s="91"/>
      <c r="Q7" s="91"/>
      <c r="R7" s="91"/>
      <c r="S7" s="91"/>
    </row>
    <row r="8" spans="1:19" x14ac:dyDescent="0.35">
      <c r="B8" s="119"/>
      <c r="C8" s="119"/>
      <c r="D8" s="119"/>
      <c r="E8" s="119"/>
      <c r="F8" s="119"/>
      <c r="G8" s="119"/>
      <c r="H8" s="119"/>
      <c r="I8" s="119"/>
      <c r="J8" s="119"/>
      <c r="K8" s="119"/>
      <c r="L8" s="119"/>
      <c r="M8" s="119"/>
      <c r="N8" s="119"/>
      <c r="O8" s="91"/>
      <c r="P8" s="91"/>
      <c r="Q8" s="91"/>
      <c r="R8" s="91"/>
      <c r="S8" s="91"/>
    </row>
    <row r="9" spans="1:19" x14ac:dyDescent="0.35">
      <c r="B9" s="119"/>
      <c r="C9" s="119"/>
      <c r="D9" s="119"/>
      <c r="E9" s="119"/>
      <c r="F9" s="119"/>
      <c r="G9" s="119"/>
      <c r="H9" s="119"/>
      <c r="I9" s="119"/>
      <c r="J9" s="119"/>
      <c r="K9" s="119"/>
      <c r="L9" s="119"/>
      <c r="M9" s="119"/>
      <c r="N9" s="119"/>
      <c r="O9" s="91"/>
      <c r="P9" s="91"/>
      <c r="Q9" s="91"/>
      <c r="R9" s="91"/>
      <c r="S9" s="91"/>
    </row>
    <row r="10" spans="1:19" x14ac:dyDescent="0.35">
      <c r="B10" s="18" t="s">
        <v>1222</v>
      </c>
      <c r="C10" s="88"/>
      <c r="D10" s="88"/>
      <c r="E10" s="88"/>
      <c r="F10" s="88"/>
      <c r="G10" s="88"/>
      <c r="H10" s="88"/>
      <c r="I10" s="88"/>
      <c r="J10" s="88"/>
      <c r="K10" s="88"/>
      <c r="L10" s="88"/>
      <c r="M10" s="88"/>
      <c r="N10" s="88"/>
      <c r="O10" s="91"/>
      <c r="P10" s="91"/>
      <c r="Q10" s="91"/>
      <c r="R10" s="91"/>
      <c r="S10" s="91"/>
    </row>
    <row r="11" spans="1:19" x14ac:dyDescent="0.35">
      <c r="B11" s="197" t="s">
        <v>1223</v>
      </c>
      <c r="C11" s="197"/>
      <c r="D11" s="197"/>
      <c r="E11" s="197"/>
      <c r="F11" s="197"/>
      <c r="G11" s="197"/>
      <c r="H11" s="197"/>
      <c r="I11" s="197"/>
      <c r="J11" s="197"/>
      <c r="K11" s="197"/>
      <c r="L11" s="197"/>
      <c r="M11" s="197"/>
      <c r="N11" s="197"/>
      <c r="O11" s="91"/>
      <c r="P11" s="91"/>
      <c r="Q11" s="91"/>
      <c r="R11" s="91"/>
      <c r="S11" s="91"/>
    </row>
    <row r="12" spans="1:19" x14ac:dyDescent="0.35">
      <c r="B12" s="197" t="s">
        <v>1224</v>
      </c>
      <c r="C12" s="197"/>
      <c r="D12" s="197"/>
      <c r="E12" s="197"/>
      <c r="F12" s="197"/>
      <c r="G12" s="197"/>
      <c r="H12" s="197"/>
      <c r="I12" s="197"/>
      <c r="J12" s="197"/>
      <c r="K12" s="197"/>
      <c r="L12" s="197"/>
      <c r="M12" s="197"/>
      <c r="N12" s="197"/>
      <c r="O12" s="91"/>
      <c r="P12" s="91"/>
      <c r="Q12" s="91"/>
      <c r="R12" s="91"/>
      <c r="S12" s="91"/>
    </row>
    <row r="14" spans="1:19" x14ac:dyDescent="0.35">
      <c r="B14" s="87" t="s">
        <v>933</v>
      </c>
    </row>
    <row r="15" spans="1:19" x14ac:dyDescent="0.35">
      <c r="B15" s="52" t="s">
        <v>932</v>
      </c>
    </row>
    <row r="17" spans="1:19" x14ac:dyDescent="0.35">
      <c r="B17" s="18" t="s">
        <v>704</v>
      </c>
    </row>
    <row r="18" spans="1:19" x14ac:dyDescent="0.35">
      <c r="B18" s="196" t="s">
        <v>705</v>
      </c>
    </row>
    <row r="19" spans="1:19" x14ac:dyDescent="0.35">
      <c r="B19" s="196" t="s">
        <v>341</v>
      </c>
    </row>
    <row r="20" spans="1:19" x14ac:dyDescent="0.35">
      <c r="B20" s="196" t="s">
        <v>344</v>
      </c>
    </row>
    <row r="21" spans="1:19" x14ac:dyDescent="0.35">
      <c r="B21" s="196" t="s">
        <v>686</v>
      </c>
    </row>
    <row r="22" spans="1:19" x14ac:dyDescent="0.35">
      <c r="B22" s="196" t="s">
        <v>689</v>
      </c>
    </row>
    <row r="23" spans="1:19" x14ac:dyDescent="0.35">
      <c r="B23" s="196" t="s">
        <v>967</v>
      </c>
    </row>
    <row r="24" spans="1:19" x14ac:dyDescent="0.35">
      <c r="B24" s="52"/>
    </row>
    <row r="25" spans="1:19" x14ac:dyDescent="0.35">
      <c r="A25" s="118" t="s">
        <v>705</v>
      </c>
      <c r="B25" s="92"/>
      <c r="C25" s="92"/>
      <c r="D25" s="92"/>
      <c r="E25" s="92"/>
      <c r="F25" s="92"/>
      <c r="G25" s="92"/>
      <c r="H25" s="92"/>
      <c r="I25" s="92"/>
      <c r="J25" s="92"/>
      <c r="K25" s="92"/>
      <c r="L25" s="92"/>
      <c r="M25" s="92"/>
      <c r="N25" s="92"/>
      <c r="O25" s="92"/>
      <c r="P25" s="92"/>
      <c r="Q25" s="92"/>
      <c r="R25" s="92"/>
      <c r="S25" s="92"/>
    </row>
    <row r="26" spans="1:19" x14ac:dyDescent="0.35">
      <c r="A26" s="130" t="s">
        <v>1215</v>
      </c>
      <c r="B26" s="131"/>
      <c r="C26" s="131"/>
      <c r="D26" s="131"/>
      <c r="E26" s="131"/>
      <c r="F26" s="131"/>
      <c r="G26" s="131"/>
      <c r="H26" s="131"/>
      <c r="I26" s="131"/>
      <c r="J26" s="131"/>
      <c r="K26" s="131"/>
      <c r="L26" s="131"/>
      <c r="M26" s="131"/>
      <c r="N26" s="131"/>
      <c r="O26" s="131"/>
      <c r="P26" s="131"/>
      <c r="Q26" s="131"/>
      <c r="R26" s="131"/>
      <c r="S26" s="132"/>
    </row>
    <row r="27" spans="1:19" x14ac:dyDescent="0.35">
      <c r="A27" s="51"/>
      <c r="B27" s="51"/>
      <c r="C27" s="51"/>
      <c r="D27" s="51"/>
      <c r="E27" s="51"/>
      <c r="F27" s="51"/>
      <c r="G27" s="51"/>
      <c r="H27" s="51"/>
      <c r="I27" s="51"/>
      <c r="J27" s="51"/>
      <c r="K27" s="51"/>
      <c r="L27" s="51"/>
      <c r="M27" s="51"/>
      <c r="N27" s="51"/>
      <c r="O27" s="51"/>
      <c r="P27" s="51"/>
      <c r="Q27" s="51"/>
      <c r="R27" s="51"/>
      <c r="S27" s="51"/>
    </row>
    <row r="28" spans="1:19" x14ac:dyDescent="0.35">
      <c r="A28" s="122" t="s">
        <v>947</v>
      </c>
      <c r="B28" s="122"/>
      <c r="C28" s="122"/>
      <c r="D28" s="122" t="s">
        <v>949</v>
      </c>
      <c r="E28" s="122"/>
      <c r="F28" s="122"/>
      <c r="G28" s="122" t="s">
        <v>948</v>
      </c>
      <c r="H28" s="122"/>
      <c r="I28" s="122"/>
      <c r="J28" s="122"/>
      <c r="K28" s="122"/>
      <c r="L28" s="122"/>
      <c r="M28" s="122"/>
      <c r="N28" s="122"/>
      <c r="O28" s="122"/>
      <c r="P28" s="122"/>
      <c r="Q28" s="122"/>
      <c r="R28" s="122"/>
      <c r="S28" s="122"/>
    </row>
    <row r="29" spans="1:19" s="91" customFormat="1" ht="14.5" customHeight="1" x14ac:dyDescent="0.35">
      <c r="A29" s="120" t="s">
        <v>90</v>
      </c>
      <c r="B29" s="120"/>
      <c r="C29" s="120"/>
      <c r="D29" s="120" t="s">
        <v>682</v>
      </c>
      <c r="E29" s="120"/>
      <c r="F29" s="120"/>
      <c r="G29" s="120" t="s">
        <v>950</v>
      </c>
      <c r="H29" s="120"/>
      <c r="I29" s="120"/>
      <c r="J29" s="120"/>
      <c r="K29" s="120"/>
      <c r="L29" s="120"/>
      <c r="M29" s="120"/>
      <c r="N29" s="120"/>
      <c r="O29" s="120"/>
      <c r="P29" s="120"/>
      <c r="Q29" s="120"/>
      <c r="R29" s="120"/>
      <c r="S29" s="120"/>
    </row>
    <row r="30" spans="1:19" s="91" customFormat="1" ht="14.5" customHeight="1" x14ac:dyDescent="0.35">
      <c r="A30" s="120" t="s">
        <v>1</v>
      </c>
      <c r="B30" s="120"/>
      <c r="C30" s="120"/>
      <c r="D30" s="120" t="s">
        <v>683</v>
      </c>
      <c r="E30" s="120"/>
      <c r="F30" s="120"/>
      <c r="G30" s="120" t="s">
        <v>954</v>
      </c>
      <c r="H30" s="120"/>
      <c r="I30" s="120"/>
      <c r="J30" s="120"/>
      <c r="K30" s="120"/>
      <c r="L30" s="120"/>
      <c r="M30" s="120"/>
      <c r="N30" s="120"/>
      <c r="O30" s="120"/>
      <c r="P30" s="120"/>
      <c r="Q30" s="120" t="s">
        <v>953</v>
      </c>
      <c r="R30" s="120"/>
      <c r="S30" s="120"/>
    </row>
    <row r="31" spans="1:19" s="91" customFormat="1" ht="14.5" customHeight="1" x14ac:dyDescent="0.35">
      <c r="A31" s="120" t="s">
        <v>3</v>
      </c>
      <c r="B31" s="120"/>
      <c r="C31" s="120"/>
      <c r="D31" s="120" t="s">
        <v>682</v>
      </c>
      <c r="E31" s="120"/>
      <c r="F31" s="120"/>
      <c r="G31" s="120" t="s">
        <v>951</v>
      </c>
      <c r="H31" s="120"/>
      <c r="I31" s="120"/>
      <c r="J31" s="120"/>
      <c r="K31" s="120"/>
      <c r="L31" s="120"/>
      <c r="M31" s="120"/>
      <c r="N31" s="120"/>
      <c r="O31" s="120"/>
      <c r="P31" s="120"/>
      <c r="Q31" s="120"/>
      <c r="R31" s="120"/>
      <c r="S31" s="120"/>
    </row>
    <row r="32" spans="1:19" s="91" customFormat="1" ht="14.5" customHeight="1" x14ac:dyDescent="0.35">
      <c r="A32" s="120" t="s">
        <v>984</v>
      </c>
      <c r="B32" s="120"/>
      <c r="C32" s="120"/>
      <c r="D32" s="120" t="s">
        <v>682</v>
      </c>
      <c r="E32" s="120"/>
      <c r="F32" s="120"/>
      <c r="G32" s="120" t="s">
        <v>1216</v>
      </c>
      <c r="H32" s="120"/>
      <c r="I32" s="120"/>
      <c r="J32" s="120"/>
      <c r="K32" s="120"/>
      <c r="L32" s="120"/>
      <c r="M32" s="120"/>
      <c r="N32" s="120"/>
      <c r="O32" s="120"/>
      <c r="P32" s="120"/>
      <c r="Q32" s="120"/>
      <c r="R32" s="120"/>
      <c r="S32" s="120"/>
    </row>
    <row r="33" spans="1:19" s="91" customFormat="1" ht="14.5" customHeight="1" x14ac:dyDescent="0.35">
      <c r="A33" s="120" t="s">
        <v>930</v>
      </c>
      <c r="B33" s="120"/>
      <c r="C33" s="120"/>
      <c r="D33" s="120" t="s">
        <v>1217</v>
      </c>
      <c r="E33" s="120"/>
      <c r="F33" s="120"/>
      <c r="G33" s="120" t="s">
        <v>1218</v>
      </c>
      <c r="H33" s="120"/>
      <c r="I33" s="120"/>
      <c r="J33" s="120"/>
      <c r="K33" s="120"/>
      <c r="L33" s="120"/>
      <c r="M33" s="120"/>
      <c r="N33" s="120"/>
      <c r="O33" s="120"/>
      <c r="P33" s="120"/>
      <c r="Q33" s="120"/>
      <c r="R33" s="120"/>
      <c r="S33" s="120"/>
    </row>
    <row r="34" spans="1:19" s="91" customFormat="1" ht="14.5" customHeight="1" x14ac:dyDescent="0.35">
      <c r="A34" s="120" t="s">
        <v>1212</v>
      </c>
      <c r="B34" s="120"/>
      <c r="C34" s="120"/>
      <c r="D34" s="120" t="s">
        <v>683</v>
      </c>
      <c r="E34" s="120"/>
      <c r="F34" s="120"/>
      <c r="G34" s="120" t="s">
        <v>1213</v>
      </c>
      <c r="H34" s="120"/>
      <c r="I34" s="120"/>
      <c r="J34" s="120"/>
      <c r="K34" s="120"/>
      <c r="L34" s="120"/>
      <c r="M34" s="120"/>
      <c r="N34" s="120"/>
      <c r="O34" s="120"/>
      <c r="P34" s="120"/>
      <c r="Q34" s="120"/>
      <c r="R34" s="120"/>
      <c r="S34" s="120"/>
    </row>
    <row r="35" spans="1:19" s="91" customFormat="1" ht="14.5" customHeight="1" x14ac:dyDescent="0.35">
      <c r="A35" s="120" t="s">
        <v>5</v>
      </c>
      <c r="B35" s="120"/>
      <c r="C35" s="120"/>
      <c r="D35" s="120" t="s">
        <v>683</v>
      </c>
      <c r="E35" s="120"/>
      <c r="F35" s="120"/>
      <c r="G35" s="120" t="s">
        <v>5</v>
      </c>
      <c r="H35" s="120"/>
      <c r="I35" s="120"/>
      <c r="J35" s="120"/>
      <c r="K35" s="120"/>
      <c r="L35" s="120"/>
      <c r="M35" s="120"/>
      <c r="N35" s="120"/>
      <c r="O35" s="120"/>
      <c r="P35" s="120"/>
      <c r="Q35" s="120"/>
      <c r="R35" s="120"/>
      <c r="S35" s="120"/>
    </row>
    <row r="36" spans="1:19" s="91" customFormat="1" ht="14.5" customHeight="1" x14ac:dyDescent="0.35">
      <c r="A36" s="120" t="s">
        <v>7</v>
      </c>
      <c r="B36" s="120"/>
      <c r="C36" s="120"/>
      <c r="D36" s="120" t="s">
        <v>683</v>
      </c>
      <c r="E36" s="120"/>
      <c r="F36" s="120"/>
      <c r="G36" s="120" t="s">
        <v>7</v>
      </c>
      <c r="H36" s="120"/>
      <c r="I36" s="120"/>
      <c r="J36" s="120"/>
      <c r="K36" s="120"/>
      <c r="L36" s="120"/>
      <c r="M36" s="120"/>
      <c r="N36" s="120"/>
      <c r="O36" s="120"/>
      <c r="P36" s="120"/>
      <c r="Q36" s="120"/>
      <c r="R36" s="120"/>
      <c r="S36" s="120"/>
    </row>
    <row r="37" spans="1:19" s="91" customFormat="1" ht="14.5" customHeight="1" x14ac:dyDescent="0.35">
      <c r="A37" s="120" t="s">
        <v>9</v>
      </c>
      <c r="B37" s="120"/>
      <c r="C37" s="120"/>
      <c r="D37" s="120" t="s">
        <v>683</v>
      </c>
      <c r="E37" s="120"/>
      <c r="F37" s="120"/>
      <c r="G37" s="120" t="s">
        <v>9</v>
      </c>
      <c r="H37" s="120"/>
      <c r="I37" s="120"/>
      <c r="J37" s="120"/>
      <c r="K37" s="120"/>
      <c r="L37" s="120"/>
      <c r="M37" s="120"/>
      <c r="N37" s="120"/>
      <c r="O37" s="120"/>
      <c r="P37" s="120"/>
      <c r="Q37" s="120"/>
      <c r="R37" s="120"/>
      <c r="S37" s="120"/>
    </row>
    <row r="38" spans="1:19" s="91" customFormat="1" ht="14.5" customHeight="1" x14ac:dyDescent="0.35">
      <c r="A38" s="120" t="s">
        <v>934</v>
      </c>
      <c r="B38" s="120"/>
      <c r="C38" s="120"/>
      <c r="D38" s="120" t="s">
        <v>683</v>
      </c>
      <c r="E38" s="120"/>
      <c r="F38" s="120"/>
      <c r="G38" s="120" t="s">
        <v>934</v>
      </c>
      <c r="H38" s="120"/>
      <c r="I38" s="120"/>
      <c r="J38" s="120"/>
      <c r="K38" s="120"/>
      <c r="L38" s="120"/>
      <c r="M38" s="120"/>
      <c r="N38" s="120"/>
      <c r="O38" s="120"/>
      <c r="P38" s="120"/>
      <c r="Q38" s="120"/>
      <c r="R38" s="120"/>
      <c r="S38" s="120"/>
    </row>
    <row r="39" spans="1:19" s="91" customFormat="1" x14ac:dyDescent="0.35">
      <c r="A39" s="120" t="s">
        <v>0</v>
      </c>
      <c r="B39" s="120"/>
      <c r="C39" s="120"/>
      <c r="D39" s="120" t="s">
        <v>683</v>
      </c>
      <c r="E39" s="120"/>
      <c r="F39" s="120"/>
      <c r="G39" s="120" t="s">
        <v>0</v>
      </c>
      <c r="H39" s="120"/>
      <c r="I39" s="120"/>
      <c r="J39" s="120"/>
      <c r="K39" s="120"/>
      <c r="L39" s="120"/>
      <c r="M39" s="120"/>
      <c r="N39" s="120"/>
      <c r="O39" s="120"/>
      <c r="P39" s="120"/>
      <c r="Q39" s="120"/>
      <c r="R39" s="120"/>
      <c r="S39" s="120"/>
    </row>
    <row r="40" spans="1:19" s="91" customFormat="1" ht="14.5" customHeight="1" x14ac:dyDescent="0.35">
      <c r="A40" s="120" t="s">
        <v>2</v>
      </c>
      <c r="B40" s="120"/>
      <c r="C40" s="120"/>
      <c r="D40" s="120" t="s">
        <v>683</v>
      </c>
      <c r="E40" s="120"/>
      <c r="F40" s="120"/>
      <c r="G40" s="120" t="s">
        <v>2</v>
      </c>
      <c r="H40" s="120"/>
      <c r="I40" s="120"/>
      <c r="J40" s="120"/>
      <c r="K40" s="120"/>
      <c r="L40" s="120"/>
      <c r="M40" s="120"/>
      <c r="N40" s="120"/>
      <c r="O40" s="120"/>
      <c r="P40" s="120"/>
      <c r="Q40" s="120"/>
      <c r="R40" s="120"/>
      <c r="S40" s="120"/>
    </row>
    <row r="41" spans="1:19" s="91" customFormat="1" ht="14.5" customHeight="1" x14ac:dyDescent="0.35">
      <c r="A41" s="120" t="s">
        <v>4</v>
      </c>
      <c r="B41" s="120"/>
      <c r="C41" s="120"/>
      <c r="D41" s="120" t="s">
        <v>683</v>
      </c>
      <c r="E41" s="120"/>
      <c r="F41" s="120"/>
      <c r="G41" s="120" t="s">
        <v>4</v>
      </c>
      <c r="H41" s="120"/>
      <c r="I41" s="120"/>
      <c r="J41" s="120"/>
      <c r="K41" s="120"/>
      <c r="L41" s="120"/>
      <c r="M41" s="120"/>
      <c r="N41" s="120"/>
      <c r="O41" s="120"/>
      <c r="P41" s="120"/>
      <c r="Q41" s="120"/>
      <c r="R41" s="120"/>
      <c r="S41" s="120"/>
    </row>
    <row r="42" spans="1:19" s="91" customFormat="1" ht="14.5" customHeight="1" x14ac:dyDescent="0.35">
      <c r="A42" s="120" t="s">
        <v>6</v>
      </c>
      <c r="B42" s="120"/>
      <c r="C42" s="120"/>
      <c r="D42" s="120" t="s">
        <v>683</v>
      </c>
      <c r="E42" s="120"/>
      <c r="F42" s="120"/>
      <c r="G42" s="120" t="s">
        <v>6</v>
      </c>
      <c r="H42" s="120"/>
      <c r="I42" s="120"/>
      <c r="J42" s="120"/>
      <c r="K42" s="120"/>
      <c r="L42" s="120"/>
      <c r="M42" s="120"/>
      <c r="N42" s="120"/>
      <c r="O42" s="120"/>
      <c r="P42" s="120"/>
      <c r="Q42" s="120"/>
      <c r="R42" s="120"/>
      <c r="S42" s="120"/>
    </row>
    <row r="43" spans="1:19" s="91" customFormat="1" ht="14.5" customHeight="1" x14ac:dyDescent="0.35">
      <c r="A43" s="120" t="s">
        <v>8</v>
      </c>
      <c r="B43" s="120"/>
      <c r="C43" s="120"/>
      <c r="D43" s="120" t="s">
        <v>683</v>
      </c>
      <c r="E43" s="120"/>
      <c r="F43" s="120"/>
      <c r="G43" s="120" t="s">
        <v>8</v>
      </c>
      <c r="H43" s="120"/>
      <c r="I43" s="120"/>
      <c r="J43" s="120"/>
      <c r="K43" s="120"/>
      <c r="L43" s="120"/>
      <c r="M43" s="120"/>
      <c r="N43" s="120"/>
      <c r="O43" s="120"/>
      <c r="P43" s="120"/>
      <c r="Q43" s="120"/>
      <c r="R43" s="120"/>
      <c r="S43" s="120"/>
    </row>
    <row r="44" spans="1:19" s="91" customFormat="1" ht="14.5" customHeight="1" x14ac:dyDescent="0.35">
      <c r="A44" s="120" t="s">
        <v>10</v>
      </c>
      <c r="B44" s="120"/>
      <c r="C44" s="120"/>
      <c r="D44" s="120" t="s">
        <v>15</v>
      </c>
      <c r="E44" s="120"/>
      <c r="F44" s="120"/>
      <c r="G44" s="120" t="s">
        <v>10</v>
      </c>
      <c r="H44" s="120"/>
      <c r="I44" s="120"/>
      <c r="J44" s="120"/>
      <c r="K44" s="120"/>
      <c r="L44" s="120"/>
      <c r="M44" s="120"/>
      <c r="N44" s="120"/>
      <c r="O44" s="120"/>
      <c r="P44" s="120"/>
      <c r="Q44" s="120"/>
      <c r="R44" s="120"/>
      <c r="S44" s="120"/>
    </row>
    <row r="45" spans="1:19" s="91" customFormat="1" ht="14.5" customHeight="1" x14ac:dyDescent="0.35">
      <c r="A45" s="120" t="s">
        <v>935</v>
      </c>
      <c r="B45" s="120"/>
      <c r="C45" s="120"/>
      <c r="D45" s="120" t="s">
        <v>683</v>
      </c>
      <c r="E45" s="120"/>
      <c r="F45" s="120"/>
      <c r="G45" s="120" t="s">
        <v>935</v>
      </c>
      <c r="H45" s="120"/>
      <c r="I45" s="120"/>
      <c r="J45" s="120"/>
      <c r="K45" s="120"/>
      <c r="L45" s="120"/>
      <c r="M45" s="120"/>
      <c r="N45" s="120"/>
      <c r="O45" s="120"/>
      <c r="P45" s="120"/>
      <c r="Q45" s="120"/>
      <c r="R45" s="120"/>
      <c r="S45" s="120"/>
    </row>
    <row r="46" spans="1:19" s="91" customFormat="1" ht="14.5" customHeight="1" x14ac:dyDescent="0.35">
      <c r="A46" s="120" t="s">
        <v>11</v>
      </c>
      <c r="B46" s="120"/>
      <c r="C46" s="120"/>
      <c r="D46" s="120" t="s">
        <v>15</v>
      </c>
      <c r="E46" s="120"/>
      <c r="F46" s="120"/>
      <c r="G46" s="120" t="s">
        <v>11</v>
      </c>
      <c r="H46" s="120"/>
      <c r="I46" s="120"/>
      <c r="J46" s="120"/>
      <c r="K46" s="120"/>
      <c r="L46" s="120"/>
      <c r="M46" s="120"/>
      <c r="N46" s="120"/>
      <c r="O46" s="120"/>
      <c r="P46" s="120"/>
      <c r="Q46" s="120"/>
      <c r="R46" s="120"/>
      <c r="S46" s="120"/>
    </row>
    <row r="47" spans="1:19" s="91" customFormat="1" ht="14.5" customHeight="1" x14ac:dyDescent="0.35">
      <c r="A47" s="120" t="s">
        <v>706</v>
      </c>
      <c r="B47" s="120"/>
      <c r="C47" s="120"/>
      <c r="D47" s="120" t="s">
        <v>683</v>
      </c>
      <c r="E47" s="120"/>
      <c r="F47" s="120"/>
      <c r="G47" s="120" t="s">
        <v>959</v>
      </c>
      <c r="H47" s="120"/>
      <c r="I47" s="120"/>
      <c r="J47" s="120"/>
      <c r="K47" s="120"/>
      <c r="L47" s="120"/>
      <c r="M47" s="120"/>
      <c r="N47" s="120"/>
      <c r="O47" s="120"/>
      <c r="P47" s="120"/>
      <c r="Q47" s="120"/>
      <c r="R47" s="120"/>
      <c r="S47" s="120"/>
    </row>
    <row r="48" spans="1:19" s="91" customFormat="1" ht="14.5" customHeight="1" x14ac:dyDescent="0.35">
      <c r="A48" s="120" t="s">
        <v>707</v>
      </c>
      <c r="B48" s="120"/>
      <c r="C48" s="120"/>
      <c r="D48" s="120" t="s">
        <v>683</v>
      </c>
      <c r="E48" s="120"/>
      <c r="F48" s="120"/>
      <c r="G48" s="120" t="s">
        <v>955</v>
      </c>
      <c r="H48" s="120"/>
      <c r="I48" s="120"/>
      <c r="J48" s="120"/>
      <c r="K48" s="120"/>
      <c r="L48" s="120"/>
      <c r="M48" s="120"/>
      <c r="N48" s="120"/>
      <c r="O48" s="120"/>
      <c r="P48" s="120"/>
      <c r="Q48" s="120"/>
      <c r="R48" s="120"/>
      <c r="S48" s="120"/>
    </row>
    <row r="49" spans="1:19" s="91" customFormat="1" ht="14.5" customHeight="1" x14ac:dyDescent="0.35">
      <c r="A49" s="120" t="s">
        <v>708</v>
      </c>
      <c r="B49" s="120"/>
      <c r="C49" s="120"/>
      <c r="D49" s="120" t="s">
        <v>683</v>
      </c>
      <c r="E49" s="120"/>
      <c r="F49" s="120"/>
      <c r="G49" s="120" t="s">
        <v>956</v>
      </c>
      <c r="H49" s="120"/>
      <c r="I49" s="120"/>
      <c r="J49" s="120"/>
      <c r="K49" s="120"/>
      <c r="L49" s="120"/>
      <c r="M49" s="120"/>
      <c r="N49" s="120"/>
      <c r="O49" s="120"/>
      <c r="P49" s="120"/>
      <c r="Q49" s="120"/>
      <c r="R49" s="120"/>
      <c r="S49" s="120"/>
    </row>
    <row r="50" spans="1:19" s="91" customFormat="1" ht="14.5" customHeight="1" x14ac:dyDescent="0.35">
      <c r="A50" s="120" t="s">
        <v>709</v>
      </c>
      <c r="B50" s="120"/>
      <c r="C50" s="120"/>
      <c r="D50" s="120" t="s">
        <v>952</v>
      </c>
      <c r="E50" s="120"/>
      <c r="F50" s="120"/>
      <c r="G50" s="120" t="s">
        <v>957</v>
      </c>
      <c r="H50" s="120"/>
      <c r="I50" s="120"/>
      <c r="J50" s="120"/>
      <c r="K50" s="120"/>
      <c r="L50" s="120"/>
      <c r="M50" s="120"/>
      <c r="N50" s="120"/>
      <c r="O50" s="120"/>
      <c r="P50" s="120"/>
      <c r="Q50" s="120"/>
      <c r="R50" s="120"/>
      <c r="S50" s="120"/>
    </row>
    <row r="51" spans="1:19" s="91" customFormat="1" ht="14.5" customHeight="1" x14ac:dyDescent="0.35">
      <c r="A51" s="120" t="s">
        <v>710</v>
      </c>
      <c r="B51" s="120"/>
      <c r="C51" s="120"/>
      <c r="D51" s="120" t="s">
        <v>683</v>
      </c>
      <c r="E51" s="120"/>
      <c r="F51" s="120"/>
      <c r="G51" s="120" t="s">
        <v>958</v>
      </c>
      <c r="H51" s="120"/>
      <c r="I51" s="120"/>
      <c r="J51" s="120"/>
      <c r="K51" s="120"/>
      <c r="L51" s="120"/>
      <c r="M51" s="120"/>
      <c r="N51" s="120"/>
      <c r="O51" s="120"/>
      <c r="P51" s="120"/>
      <c r="Q51" s="120"/>
      <c r="R51" s="120"/>
      <c r="S51" s="120"/>
    </row>
    <row r="54" spans="1:19" x14ac:dyDescent="0.35">
      <c r="A54" s="92" t="s">
        <v>341</v>
      </c>
      <c r="B54" s="92"/>
      <c r="C54" s="92"/>
      <c r="D54" s="92"/>
      <c r="E54" s="92"/>
      <c r="F54" s="92"/>
      <c r="G54" s="92"/>
      <c r="H54" s="92"/>
      <c r="I54" s="92"/>
      <c r="J54" s="92"/>
      <c r="K54" s="92"/>
      <c r="L54" s="92"/>
      <c r="M54" s="92"/>
      <c r="N54" s="92"/>
      <c r="O54" s="92"/>
      <c r="P54" s="92"/>
      <c r="Q54" s="92"/>
      <c r="R54" s="92"/>
      <c r="S54" s="92"/>
    </row>
    <row r="55" spans="1:19" ht="17.149999999999999" customHeight="1" x14ac:dyDescent="0.35">
      <c r="A55" s="133" t="s">
        <v>692</v>
      </c>
      <c r="B55" s="134"/>
      <c r="C55" s="134"/>
      <c r="D55" s="134"/>
      <c r="E55" s="134"/>
      <c r="F55" s="134"/>
      <c r="G55" s="134"/>
      <c r="H55" s="134"/>
      <c r="I55" s="134"/>
      <c r="J55" s="134"/>
      <c r="K55" s="134"/>
      <c r="L55" s="134"/>
      <c r="M55" s="134"/>
      <c r="N55" s="134"/>
      <c r="O55" s="134"/>
      <c r="P55" s="134"/>
      <c r="Q55" s="134"/>
      <c r="R55" s="134"/>
      <c r="S55" s="135"/>
    </row>
    <row r="56" spans="1:19" ht="104" customHeight="1" x14ac:dyDescent="0.35">
      <c r="A56" s="123" t="s">
        <v>1225</v>
      </c>
      <c r="B56" s="124"/>
      <c r="C56" s="124"/>
      <c r="D56" s="124"/>
      <c r="E56" s="124"/>
      <c r="F56" s="124"/>
      <c r="G56" s="124"/>
      <c r="H56" s="124"/>
      <c r="I56" s="124"/>
      <c r="J56" s="124"/>
      <c r="K56" s="124"/>
      <c r="L56" s="124"/>
      <c r="M56" s="124"/>
      <c r="N56" s="124"/>
      <c r="O56" s="124"/>
      <c r="P56" s="124"/>
      <c r="Q56" s="124"/>
      <c r="R56" s="124"/>
      <c r="S56" s="125"/>
    </row>
    <row r="57" spans="1:19" ht="17.149999999999999" customHeight="1" x14ac:dyDescent="0.35">
      <c r="A57" s="123" t="s">
        <v>693</v>
      </c>
      <c r="B57" s="124"/>
      <c r="C57" s="124"/>
      <c r="D57" s="124"/>
      <c r="E57" s="124"/>
      <c r="F57" s="124"/>
      <c r="G57" s="124"/>
      <c r="H57" s="124"/>
      <c r="I57" s="124"/>
      <c r="J57" s="124"/>
      <c r="K57" s="124"/>
      <c r="L57" s="124"/>
      <c r="M57" s="124"/>
      <c r="N57" s="124"/>
      <c r="O57" s="124"/>
      <c r="P57" s="124"/>
      <c r="Q57" s="124"/>
      <c r="R57" s="124"/>
      <c r="S57" s="125"/>
    </row>
    <row r="58" spans="1:19" ht="15.65" customHeight="1" x14ac:dyDescent="0.35">
      <c r="A58" s="88"/>
      <c r="B58" s="88"/>
      <c r="C58" s="88"/>
      <c r="D58" s="88"/>
      <c r="E58" s="88"/>
      <c r="F58" s="88"/>
      <c r="G58" s="88"/>
      <c r="H58" s="88"/>
      <c r="I58" s="88"/>
      <c r="J58" s="88"/>
      <c r="K58" s="88"/>
      <c r="L58" s="88"/>
      <c r="M58" s="88"/>
      <c r="N58" s="88"/>
      <c r="O58" s="88"/>
      <c r="P58" s="88"/>
      <c r="Q58" s="88"/>
      <c r="R58" s="88"/>
      <c r="S58" s="88"/>
    </row>
    <row r="59" spans="1:19" ht="15.65" customHeight="1" x14ac:dyDescent="0.35">
      <c r="A59" s="122" t="s">
        <v>947</v>
      </c>
      <c r="B59" s="122"/>
      <c r="C59" s="122"/>
      <c r="D59" s="122" t="s">
        <v>949</v>
      </c>
      <c r="E59" s="122"/>
      <c r="F59" s="122"/>
      <c r="G59" s="122" t="s">
        <v>948</v>
      </c>
      <c r="H59" s="122"/>
      <c r="I59" s="122"/>
      <c r="J59" s="122"/>
      <c r="K59" s="122"/>
      <c r="L59" s="122"/>
      <c r="M59" s="122"/>
      <c r="N59" s="122"/>
      <c r="O59" s="122"/>
      <c r="P59" s="88"/>
      <c r="Q59" s="88"/>
      <c r="R59" s="88"/>
      <c r="S59" s="88"/>
    </row>
    <row r="60" spans="1:19" ht="14.5" customHeight="1" x14ac:dyDescent="0.35">
      <c r="A60" s="120" t="s">
        <v>89</v>
      </c>
      <c r="B60" s="120"/>
      <c r="C60" s="120"/>
      <c r="D60" s="120" t="s">
        <v>685</v>
      </c>
      <c r="E60" s="120"/>
      <c r="F60" s="120"/>
      <c r="G60" s="120" t="s">
        <v>964</v>
      </c>
      <c r="H60" s="120"/>
      <c r="I60" s="120"/>
      <c r="J60" s="120"/>
      <c r="K60" s="120"/>
      <c r="L60" s="120"/>
      <c r="M60" s="120"/>
      <c r="N60" s="120"/>
      <c r="O60" s="120"/>
      <c r="P60" s="88"/>
      <c r="Q60" s="88"/>
      <c r="R60" s="88"/>
      <c r="S60" s="88"/>
    </row>
    <row r="61" spans="1:19" ht="14.5" customHeight="1" x14ac:dyDescent="0.35">
      <c r="A61" s="120" t="s">
        <v>19</v>
      </c>
      <c r="B61" s="120"/>
      <c r="C61" s="120"/>
      <c r="D61" s="120" t="s">
        <v>683</v>
      </c>
      <c r="E61" s="120"/>
      <c r="F61" s="120"/>
      <c r="G61" s="126" t="s">
        <v>974</v>
      </c>
      <c r="H61" s="126"/>
      <c r="I61" s="126"/>
      <c r="J61" s="126"/>
      <c r="K61" s="126"/>
      <c r="L61" s="126"/>
      <c r="M61" s="126"/>
      <c r="N61" s="126"/>
      <c r="O61" s="126"/>
      <c r="P61" s="88"/>
      <c r="Q61" s="88"/>
      <c r="R61" s="88"/>
      <c r="S61" s="88"/>
    </row>
    <row r="62" spans="1:19" ht="14.5" customHeight="1" x14ac:dyDescent="0.35">
      <c r="A62" s="120" t="s">
        <v>20</v>
      </c>
      <c r="B62" s="120"/>
      <c r="C62" s="120"/>
      <c r="D62" s="120" t="s">
        <v>683</v>
      </c>
      <c r="E62" s="120"/>
      <c r="F62" s="120"/>
      <c r="G62" s="126" t="s">
        <v>974</v>
      </c>
      <c r="H62" s="126"/>
      <c r="I62" s="126"/>
      <c r="J62" s="126"/>
      <c r="K62" s="126"/>
      <c r="L62" s="126"/>
      <c r="M62" s="126"/>
      <c r="N62" s="126"/>
      <c r="O62" s="126"/>
      <c r="P62" s="88"/>
      <c r="Q62" s="88"/>
      <c r="R62" s="88"/>
      <c r="S62" s="88"/>
    </row>
    <row r="63" spans="1:19" ht="14.5" customHeight="1" x14ac:dyDescent="0.35">
      <c r="A63" s="120" t="s">
        <v>339</v>
      </c>
      <c r="B63" s="120"/>
      <c r="C63" s="120"/>
      <c r="D63" s="120" t="s">
        <v>683</v>
      </c>
      <c r="E63" s="120"/>
      <c r="F63" s="120"/>
      <c r="G63" s="126" t="s">
        <v>975</v>
      </c>
      <c r="H63" s="126"/>
      <c r="I63" s="126"/>
      <c r="J63" s="126"/>
      <c r="K63" s="126"/>
      <c r="L63" s="126"/>
      <c r="M63" s="126"/>
      <c r="N63" s="126"/>
      <c r="O63" s="126"/>
      <c r="P63" s="88"/>
      <c r="Q63" s="88"/>
      <c r="R63" s="88"/>
      <c r="S63" s="88"/>
    </row>
    <row r="64" spans="1:19" ht="14.5" customHeight="1" x14ac:dyDescent="0.35">
      <c r="A64" s="120" t="s">
        <v>338</v>
      </c>
      <c r="B64" s="120"/>
      <c r="C64" s="120"/>
      <c r="D64" s="120" t="s">
        <v>15</v>
      </c>
      <c r="E64" s="120"/>
      <c r="F64" s="120"/>
      <c r="G64" s="126" t="s">
        <v>976</v>
      </c>
      <c r="H64" s="126"/>
      <c r="I64" s="126"/>
      <c r="J64" s="126"/>
      <c r="K64" s="126"/>
      <c r="L64" s="126"/>
      <c r="M64" s="126"/>
      <c r="N64" s="126"/>
      <c r="O64" s="126"/>
      <c r="P64" s="88"/>
      <c r="Q64" s="88"/>
      <c r="R64" s="88"/>
      <c r="S64" s="88"/>
    </row>
    <row r="65" spans="1:19" ht="14.5" customHeight="1" x14ac:dyDescent="0.35">
      <c r="A65" s="120" t="s">
        <v>21</v>
      </c>
      <c r="B65" s="120"/>
      <c r="C65" s="120"/>
      <c r="D65" s="120" t="s">
        <v>682</v>
      </c>
      <c r="E65" s="120"/>
      <c r="F65" s="120"/>
      <c r="G65" s="126" t="s">
        <v>968</v>
      </c>
      <c r="H65" s="126"/>
      <c r="I65" s="126"/>
      <c r="J65" s="126"/>
      <c r="K65" s="126"/>
      <c r="L65" s="126"/>
      <c r="M65" s="126"/>
      <c r="N65" s="126"/>
      <c r="O65" s="126"/>
      <c r="P65" s="88"/>
      <c r="Q65" s="88"/>
      <c r="R65" s="88"/>
      <c r="S65" s="88"/>
    </row>
    <row r="66" spans="1:19" ht="14.5" customHeight="1" x14ac:dyDescent="0.35">
      <c r="A66" s="120" t="s">
        <v>963</v>
      </c>
      <c r="B66" s="120"/>
      <c r="C66" s="120"/>
      <c r="D66" s="120" t="s">
        <v>684</v>
      </c>
      <c r="E66" s="120"/>
      <c r="F66" s="120"/>
      <c r="G66" s="126" t="s">
        <v>977</v>
      </c>
      <c r="H66" s="126"/>
      <c r="I66" s="126"/>
      <c r="J66" s="126"/>
      <c r="K66" s="126"/>
      <c r="L66" s="126"/>
      <c r="M66" s="126"/>
      <c r="N66" s="126"/>
      <c r="O66" s="126"/>
      <c r="P66" s="88"/>
      <c r="Q66" s="88"/>
      <c r="R66" s="88"/>
      <c r="S66" s="88"/>
    </row>
    <row r="67" spans="1:19" ht="14.5" customHeight="1" x14ac:dyDescent="0.35">
      <c r="A67" s="120" t="s">
        <v>23</v>
      </c>
      <c r="B67" s="120"/>
      <c r="C67" s="120"/>
      <c r="D67" s="120" t="s">
        <v>684</v>
      </c>
      <c r="E67" s="120"/>
      <c r="F67" s="120"/>
      <c r="G67" s="126" t="s">
        <v>978</v>
      </c>
      <c r="H67" s="126"/>
      <c r="I67" s="126"/>
      <c r="J67" s="126"/>
      <c r="K67" s="126"/>
      <c r="L67" s="126"/>
      <c r="M67" s="126"/>
      <c r="N67" s="126"/>
      <c r="O67" s="126"/>
      <c r="P67" s="88"/>
      <c r="Q67" s="88"/>
      <c r="R67" s="88"/>
      <c r="S67" s="88"/>
    </row>
    <row r="68" spans="1:19" ht="14.5" customHeight="1" x14ac:dyDescent="0.35">
      <c r="A68" s="121" t="s">
        <v>961</v>
      </c>
      <c r="B68" s="120"/>
      <c r="C68" s="120"/>
      <c r="D68" s="120" t="s">
        <v>685</v>
      </c>
      <c r="E68" s="120"/>
      <c r="F68" s="120"/>
      <c r="G68" s="126" t="s">
        <v>979</v>
      </c>
      <c r="H68" s="126"/>
      <c r="I68" s="126"/>
      <c r="J68" s="126"/>
      <c r="K68" s="126"/>
      <c r="L68" s="126"/>
      <c r="M68" s="126"/>
      <c r="N68" s="126"/>
      <c r="O68" s="126"/>
      <c r="P68" s="88"/>
      <c r="Q68" s="88"/>
      <c r="R68" s="88"/>
      <c r="S68" s="88"/>
    </row>
    <row r="69" spans="1:19" ht="14.5" customHeight="1" x14ac:dyDescent="0.35">
      <c r="A69" s="120" t="s">
        <v>962</v>
      </c>
      <c r="B69" s="120"/>
      <c r="C69" s="120"/>
      <c r="D69" s="120" t="s">
        <v>685</v>
      </c>
      <c r="E69" s="120"/>
      <c r="F69" s="120"/>
      <c r="G69" s="126" t="s">
        <v>979</v>
      </c>
      <c r="H69" s="126"/>
      <c r="I69" s="126"/>
      <c r="J69" s="126"/>
      <c r="K69" s="126"/>
      <c r="L69" s="126"/>
      <c r="M69" s="126"/>
      <c r="N69" s="126"/>
      <c r="O69" s="126"/>
      <c r="P69" s="88"/>
      <c r="Q69" s="88"/>
      <c r="R69" s="88"/>
      <c r="S69" s="88"/>
    </row>
    <row r="70" spans="1:19" ht="14.5" customHeight="1" x14ac:dyDescent="0.35">
      <c r="A70" s="120" t="s">
        <v>26</v>
      </c>
      <c r="B70" s="120"/>
      <c r="C70" s="120"/>
      <c r="D70" s="120" t="s">
        <v>683</v>
      </c>
      <c r="E70" s="120"/>
      <c r="F70" s="120"/>
      <c r="G70" s="126" t="s">
        <v>980</v>
      </c>
      <c r="H70" s="126"/>
      <c r="I70" s="126"/>
      <c r="J70" s="126"/>
      <c r="K70" s="126"/>
      <c r="L70" s="126"/>
      <c r="M70" s="126"/>
      <c r="N70" s="126"/>
      <c r="O70" s="126"/>
      <c r="P70" s="88"/>
      <c r="Q70" s="88"/>
      <c r="R70" s="88"/>
      <c r="S70" s="88"/>
    </row>
    <row r="71" spans="1:19" ht="14.5" customHeight="1" x14ac:dyDescent="0.35">
      <c r="A71" s="120" t="s">
        <v>27</v>
      </c>
      <c r="B71" s="120"/>
      <c r="C71" s="120"/>
      <c r="D71" s="120" t="s">
        <v>683</v>
      </c>
      <c r="E71" s="120"/>
      <c r="F71" s="120"/>
      <c r="G71" s="126" t="s">
        <v>50</v>
      </c>
      <c r="H71" s="126"/>
      <c r="I71" s="126"/>
      <c r="J71" s="126"/>
      <c r="K71" s="126"/>
      <c r="L71" s="126"/>
      <c r="M71" s="126"/>
      <c r="N71" s="126"/>
      <c r="O71" s="126"/>
      <c r="P71" s="88"/>
      <c r="Q71" s="88"/>
      <c r="R71" s="88"/>
      <c r="S71" s="88"/>
    </row>
    <row r="72" spans="1:19" ht="14.5" customHeight="1" x14ac:dyDescent="0.35">
      <c r="A72" s="120" t="s">
        <v>28</v>
      </c>
      <c r="B72" s="120"/>
      <c r="C72" s="120"/>
      <c r="D72" s="120" t="s">
        <v>682</v>
      </c>
      <c r="E72" s="120"/>
      <c r="F72" s="120"/>
      <c r="G72" s="126" t="s">
        <v>981</v>
      </c>
      <c r="H72" s="126"/>
      <c r="I72" s="126"/>
      <c r="J72" s="126"/>
      <c r="K72" s="126"/>
      <c r="L72" s="126"/>
      <c r="M72" s="126"/>
      <c r="N72" s="126"/>
      <c r="O72" s="126"/>
      <c r="P72" s="88"/>
      <c r="Q72" s="88"/>
      <c r="R72" s="88"/>
      <c r="S72" s="88"/>
    </row>
    <row r="73" spans="1:19" ht="14.5" customHeight="1" x14ac:dyDescent="0.35">
      <c r="A73" s="120" t="s">
        <v>29</v>
      </c>
      <c r="B73" s="120"/>
      <c r="C73" s="120"/>
      <c r="D73" s="120" t="s">
        <v>683</v>
      </c>
      <c r="E73" s="120"/>
      <c r="F73" s="120"/>
      <c r="G73" s="136" t="s">
        <v>29</v>
      </c>
      <c r="H73" s="137"/>
      <c r="I73" s="137"/>
      <c r="J73" s="137"/>
      <c r="K73" s="137"/>
      <c r="L73" s="137"/>
      <c r="M73" s="137"/>
      <c r="N73" s="137"/>
      <c r="O73" s="138"/>
      <c r="P73" s="88"/>
      <c r="Q73" s="88"/>
      <c r="R73" s="88"/>
      <c r="S73" s="88"/>
    </row>
    <row r="74" spans="1:19" ht="14.5" customHeight="1" x14ac:dyDescent="0.35">
      <c r="A74" s="120" t="s">
        <v>30</v>
      </c>
      <c r="B74" s="120"/>
      <c r="C74" s="120"/>
      <c r="D74" s="120" t="s">
        <v>15</v>
      </c>
      <c r="E74" s="120"/>
      <c r="F74" s="120"/>
      <c r="G74" s="136" t="s">
        <v>30</v>
      </c>
      <c r="H74" s="137"/>
      <c r="I74" s="137"/>
      <c r="J74" s="137"/>
      <c r="K74" s="137"/>
      <c r="L74" s="137"/>
      <c r="M74" s="137"/>
      <c r="N74" s="137"/>
      <c r="O74" s="138"/>
      <c r="P74" s="88"/>
      <c r="Q74" s="88"/>
      <c r="R74" s="88"/>
      <c r="S74" s="88"/>
    </row>
    <row r="75" spans="1:19" ht="14.5" customHeight="1" x14ac:dyDescent="0.35">
      <c r="A75" s="120" t="s">
        <v>31</v>
      </c>
      <c r="B75" s="120"/>
      <c r="C75" s="120"/>
      <c r="D75" s="120" t="s">
        <v>683</v>
      </c>
      <c r="E75" s="120"/>
      <c r="F75" s="120"/>
      <c r="G75" s="127" t="s">
        <v>31</v>
      </c>
      <c r="H75" s="128"/>
      <c r="I75" s="128"/>
      <c r="J75" s="128"/>
      <c r="K75" s="128"/>
      <c r="L75" s="128"/>
      <c r="M75" s="128"/>
      <c r="N75" s="128"/>
      <c r="O75" s="129"/>
      <c r="P75" s="88"/>
      <c r="Q75" s="88"/>
      <c r="R75" s="88"/>
      <c r="S75" s="88"/>
    </row>
    <row r="76" spans="1:19" ht="14.5" customHeight="1" x14ac:dyDescent="0.35">
      <c r="A76" s="120" t="s">
        <v>32</v>
      </c>
      <c r="B76" s="120"/>
      <c r="C76" s="120"/>
      <c r="D76" s="120" t="s">
        <v>15</v>
      </c>
      <c r="E76" s="120"/>
      <c r="F76" s="120"/>
      <c r="G76" s="127" t="s">
        <v>32</v>
      </c>
      <c r="H76" s="128"/>
      <c r="I76" s="128"/>
      <c r="J76" s="128"/>
      <c r="K76" s="128"/>
      <c r="L76" s="128"/>
      <c r="M76" s="128"/>
      <c r="N76" s="128"/>
      <c r="O76" s="129"/>
      <c r="P76" s="88"/>
      <c r="Q76" s="88"/>
      <c r="R76" s="88"/>
      <c r="S76" s="88"/>
    </row>
    <row r="77" spans="1:19" ht="15.65" customHeight="1" x14ac:dyDescent="0.35">
      <c r="A77" s="88"/>
      <c r="B77" s="88"/>
      <c r="C77" s="88"/>
      <c r="D77" s="88"/>
      <c r="E77" s="88"/>
      <c r="F77" s="88"/>
      <c r="G77" s="88"/>
      <c r="H77" s="88"/>
      <c r="I77" s="88"/>
      <c r="J77" s="88"/>
      <c r="K77" s="88"/>
      <c r="L77" s="88"/>
      <c r="M77" s="88"/>
      <c r="N77" s="88"/>
      <c r="O77" s="88"/>
      <c r="P77" s="88"/>
      <c r="Q77" s="88"/>
      <c r="R77" s="88"/>
      <c r="S77" s="88"/>
    </row>
    <row r="78" spans="1:19" x14ac:dyDescent="0.35">
      <c r="A78" s="50"/>
      <c r="B78" s="50"/>
      <c r="C78" s="50"/>
      <c r="D78" s="50"/>
      <c r="E78" s="50"/>
      <c r="F78" s="50"/>
      <c r="G78" s="50"/>
      <c r="H78" s="50"/>
      <c r="I78" s="50"/>
      <c r="J78" s="50"/>
      <c r="K78" s="50"/>
      <c r="L78" s="50"/>
      <c r="M78" s="50"/>
      <c r="N78" s="50"/>
      <c r="O78" s="50"/>
      <c r="P78" s="50"/>
      <c r="Q78" s="50"/>
      <c r="R78" s="50"/>
      <c r="S78" s="50"/>
    </row>
    <row r="79" spans="1:19" x14ac:dyDescent="0.35">
      <c r="A79" s="92" t="s">
        <v>344</v>
      </c>
      <c r="B79" s="92"/>
      <c r="C79" s="92"/>
      <c r="D79" s="92"/>
      <c r="E79" s="92"/>
      <c r="F79" s="92"/>
      <c r="G79" s="92"/>
      <c r="H79" s="92"/>
      <c r="I79" s="92"/>
      <c r="J79" s="92"/>
      <c r="K79" s="92"/>
      <c r="L79" s="92"/>
      <c r="M79" s="92"/>
      <c r="N79" s="92"/>
      <c r="O79" s="92"/>
      <c r="P79" s="92"/>
      <c r="Q79" s="92"/>
      <c r="R79" s="92"/>
      <c r="S79" s="92"/>
    </row>
    <row r="80" spans="1:19" ht="14.5" customHeight="1" x14ac:dyDescent="0.35">
      <c r="A80" s="123" t="s">
        <v>342</v>
      </c>
      <c r="B80" s="124"/>
      <c r="C80" s="124"/>
      <c r="D80" s="124"/>
      <c r="E80" s="124"/>
      <c r="F80" s="124"/>
      <c r="G80" s="124"/>
      <c r="H80" s="124"/>
      <c r="I80" s="124"/>
      <c r="J80" s="124"/>
      <c r="K80" s="124"/>
      <c r="L80" s="124"/>
      <c r="M80" s="124"/>
      <c r="N80" s="124"/>
      <c r="O80" s="124"/>
      <c r="P80" s="124"/>
      <c r="Q80" s="124"/>
      <c r="R80" s="124"/>
      <c r="S80" s="125"/>
    </row>
    <row r="81" spans="1:19" ht="31" customHeight="1" x14ac:dyDescent="0.35">
      <c r="A81" s="123" t="s">
        <v>343</v>
      </c>
      <c r="B81" s="124"/>
      <c r="C81" s="124"/>
      <c r="D81" s="124"/>
      <c r="E81" s="124"/>
      <c r="F81" s="124"/>
      <c r="G81" s="124"/>
      <c r="H81" s="124"/>
      <c r="I81" s="124"/>
      <c r="J81" s="124"/>
      <c r="K81" s="124"/>
      <c r="L81" s="124"/>
      <c r="M81" s="124"/>
      <c r="N81" s="124"/>
      <c r="O81" s="124"/>
      <c r="P81" s="124"/>
      <c r="Q81" s="124"/>
      <c r="R81" s="124"/>
      <c r="S81" s="125"/>
    </row>
    <row r="82" spans="1:19" ht="31" customHeight="1" x14ac:dyDescent="0.35">
      <c r="A82" s="123" t="s">
        <v>694</v>
      </c>
      <c r="B82" s="124"/>
      <c r="C82" s="124"/>
      <c r="D82" s="124"/>
      <c r="E82" s="124"/>
      <c r="F82" s="124"/>
      <c r="G82" s="124"/>
      <c r="H82" s="124"/>
      <c r="I82" s="124"/>
      <c r="J82" s="124"/>
      <c r="K82" s="124"/>
      <c r="L82" s="124"/>
      <c r="M82" s="124"/>
      <c r="N82" s="124"/>
      <c r="O82" s="124"/>
      <c r="P82" s="124"/>
      <c r="Q82" s="124"/>
      <c r="R82" s="124"/>
      <c r="S82" s="125"/>
    </row>
    <row r="83" spans="1:19" ht="14.5" customHeight="1" x14ac:dyDescent="0.35">
      <c r="A83" s="123" t="s">
        <v>695</v>
      </c>
      <c r="B83" s="124"/>
      <c r="C83" s="124"/>
      <c r="D83" s="124"/>
      <c r="E83" s="124"/>
      <c r="F83" s="124"/>
      <c r="G83" s="124"/>
      <c r="H83" s="124"/>
      <c r="I83" s="124"/>
      <c r="J83" s="124"/>
      <c r="K83" s="124"/>
      <c r="L83" s="124"/>
      <c r="M83" s="124"/>
      <c r="N83" s="124"/>
      <c r="O83" s="124"/>
      <c r="P83" s="124"/>
      <c r="Q83" s="124"/>
      <c r="R83" s="124"/>
      <c r="S83" s="125"/>
    </row>
    <row r="84" spans="1:19" ht="31" customHeight="1" x14ac:dyDescent="0.35">
      <c r="A84" s="123" t="s">
        <v>696</v>
      </c>
      <c r="B84" s="124"/>
      <c r="C84" s="124"/>
      <c r="D84" s="124"/>
      <c r="E84" s="124"/>
      <c r="F84" s="124"/>
      <c r="G84" s="124"/>
      <c r="H84" s="124"/>
      <c r="I84" s="124"/>
      <c r="J84" s="124"/>
      <c r="K84" s="124"/>
      <c r="L84" s="124"/>
      <c r="M84" s="124"/>
      <c r="N84" s="124"/>
      <c r="O84" s="124"/>
      <c r="P84" s="124"/>
      <c r="Q84" s="124"/>
      <c r="R84" s="124"/>
      <c r="S84" s="125"/>
    </row>
    <row r="85" spans="1:19" ht="31" customHeight="1" x14ac:dyDescent="0.35">
      <c r="A85" s="123" t="s">
        <v>697</v>
      </c>
      <c r="B85" s="124"/>
      <c r="C85" s="124"/>
      <c r="D85" s="124"/>
      <c r="E85" s="124"/>
      <c r="F85" s="124"/>
      <c r="G85" s="124"/>
      <c r="H85" s="124"/>
      <c r="I85" s="124"/>
      <c r="J85" s="124"/>
      <c r="K85" s="124"/>
      <c r="L85" s="124"/>
      <c r="M85" s="124"/>
      <c r="N85" s="124"/>
      <c r="O85" s="124"/>
      <c r="P85" s="124"/>
      <c r="Q85" s="124"/>
      <c r="R85" s="124"/>
      <c r="S85" s="125"/>
    </row>
    <row r="86" spans="1:19" ht="31" customHeight="1" x14ac:dyDescent="0.35">
      <c r="A86" s="123" t="s">
        <v>698</v>
      </c>
      <c r="B86" s="124"/>
      <c r="C86" s="124"/>
      <c r="D86" s="124"/>
      <c r="E86" s="124"/>
      <c r="F86" s="124"/>
      <c r="G86" s="124"/>
      <c r="H86" s="124"/>
      <c r="I86" s="124"/>
      <c r="J86" s="124"/>
      <c r="K86" s="124"/>
      <c r="L86" s="124"/>
      <c r="M86" s="124"/>
      <c r="N86" s="124"/>
      <c r="O86" s="124"/>
      <c r="P86" s="124"/>
      <c r="Q86" s="124"/>
      <c r="R86" s="124"/>
      <c r="S86" s="125"/>
    </row>
    <row r="87" spans="1:19" ht="14.5" customHeight="1" x14ac:dyDescent="0.35">
      <c r="A87" s="123" t="s">
        <v>688</v>
      </c>
      <c r="B87" s="124"/>
      <c r="C87" s="124"/>
      <c r="D87" s="124"/>
      <c r="E87" s="124"/>
      <c r="F87" s="124"/>
      <c r="G87" s="124"/>
      <c r="H87" s="124"/>
      <c r="I87" s="124"/>
      <c r="J87" s="124"/>
      <c r="K87" s="124"/>
      <c r="L87" s="124"/>
      <c r="M87" s="124"/>
      <c r="N87" s="124"/>
      <c r="O87" s="124"/>
      <c r="P87" s="124"/>
      <c r="Q87" s="124"/>
      <c r="R87" s="124"/>
      <c r="S87" s="125"/>
    </row>
    <row r="88" spans="1:19" x14ac:dyDescent="0.35">
      <c r="A88" s="51"/>
      <c r="B88" s="51"/>
      <c r="C88" s="51"/>
      <c r="D88" s="51"/>
      <c r="E88" s="51"/>
      <c r="F88" s="51"/>
      <c r="G88" s="51"/>
      <c r="H88" s="51"/>
      <c r="I88" s="51"/>
      <c r="J88" s="51"/>
      <c r="K88" s="51"/>
      <c r="L88" s="51"/>
      <c r="M88" s="51"/>
      <c r="N88" s="51"/>
      <c r="O88" s="51"/>
      <c r="P88" s="51"/>
      <c r="Q88" s="51"/>
      <c r="R88" s="51"/>
      <c r="S88" s="51"/>
    </row>
    <row r="89" spans="1:19" x14ac:dyDescent="0.35">
      <c r="A89" s="122" t="s">
        <v>947</v>
      </c>
      <c r="B89" s="122"/>
      <c r="C89" s="122"/>
      <c r="D89" s="122" t="s">
        <v>949</v>
      </c>
      <c r="E89" s="122"/>
      <c r="F89" s="122"/>
      <c r="G89" s="122" t="s">
        <v>948</v>
      </c>
      <c r="H89" s="122"/>
      <c r="I89" s="122"/>
      <c r="J89" s="122"/>
      <c r="K89" s="122"/>
      <c r="L89" s="122"/>
      <c r="M89" s="122"/>
      <c r="N89" s="122"/>
      <c r="O89" s="122"/>
      <c r="P89" s="51"/>
      <c r="Q89" s="51"/>
      <c r="R89" s="51"/>
      <c r="S89" s="51"/>
    </row>
    <row r="90" spans="1:19" ht="14.5" customHeight="1" x14ac:dyDescent="0.35">
      <c r="A90" s="120" t="s">
        <v>89</v>
      </c>
      <c r="B90" s="120"/>
      <c r="C90" s="120"/>
      <c r="D90" s="120" t="s">
        <v>685</v>
      </c>
      <c r="E90" s="120"/>
      <c r="F90" s="120"/>
      <c r="G90" s="120" t="s">
        <v>964</v>
      </c>
      <c r="H90" s="120"/>
      <c r="I90" s="120"/>
      <c r="J90" s="120"/>
      <c r="K90" s="120"/>
      <c r="L90" s="120"/>
      <c r="M90" s="120"/>
      <c r="N90" s="120"/>
      <c r="O90" s="120"/>
      <c r="P90" s="51"/>
      <c r="Q90" s="51"/>
      <c r="R90" s="51"/>
      <c r="S90" s="51"/>
    </row>
    <row r="91" spans="1:19" ht="14.5" customHeight="1" x14ac:dyDescent="0.35">
      <c r="A91" s="120" t="s">
        <v>42</v>
      </c>
      <c r="B91" s="120"/>
      <c r="C91" s="120"/>
      <c r="D91" s="120" t="s">
        <v>683</v>
      </c>
      <c r="E91" s="120"/>
      <c r="F91" s="120"/>
      <c r="G91" s="126" t="s">
        <v>974</v>
      </c>
      <c r="H91" s="126"/>
      <c r="I91" s="126"/>
      <c r="J91" s="126"/>
      <c r="K91" s="126"/>
      <c r="L91" s="126"/>
      <c r="M91" s="126"/>
      <c r="N91" s="126"/>
      <c r="O91" s="126"/>
      <c r="P91" s="51"/>
      <c r="Q91" s="51"/>
      <c r="R91" s="51"/>
      <c r="S91" s="51"/>
    </row>
    <row r="92" spans="1:19" ht="46" customHeight="1" x14ac:dyDescent="0.35">
      <c r="A92" s="120" t="s">
        <v>43</v>
      </c>
      <c r="B92" s="120"/>
      <c r="C92" s="120"/>
      <c r="D92" s="120" t="s">
        <v>682</v>
      </c>
      <c r="E92" s="120"/>
      <c r="F92" s="120"/>
      <c r="G92" s="120" t="s">
        <v>968</v>
      </c>
      <c r="H92" s="120"/>
      <c r="I92" s="120"/>
      <c r="J92" s="120"/>
      <c r="K92" s="120"/>
      <c r="L92" s="120"/>
      <c r="M92" s="120"/>
      <c r="N92" s="120"/>
      <c r="O92" s="120"/>
      <c r="P92" s="51"/>
      <c r="Q92" s="51"/>
      <c r="R92" s="51"/>
      <c r="S92" s="51"/>
    </row>
    <row r="93" spans="1:19" ht="90" customHeight="1" x14ac:dyDescent="0.35">
      <c r="A93" s="120" t="s">
        <v>936</v>
      </c>
      <c r="B93" s="120"/>
      <c r="C93" s="120"/>
      <c r="D93" s="120" t="s">
        <v>940</v>
      </c>
      <c r="E93" s="120"/>
      <c r="F93" s="120"/>
      <c r="G93" s="120" t="s">
        <v>969</v>
      </c>
      <c r="H93" s="120"/>
      <c r="I93" s="120"/>
      <c r="J93" s="120"/>
      <c r="K93" s="120"/>
      <c r="L93" s="120"/>
      <c r="M93" s="120"/>
      <c r="N93" s="120"/>
      <c r="O93" s="120"/>
      <c r="P93" s="51"/>
      <c r="Q93" s="51"/>
      <c r="R93" s="51"/>
      <c r="S93" s="51"/>
    </row>
    <row r="94" spans="1:19" ht="34" customHeight="1" x14ac:dyDescent="0.35">
      <c r="A94" s="120" t="s">
        <v>937</v>
      </c>
      <c r="B94" s="120"/>
      <c r="C94" s="120"/>
      <c r="D94" s="120" t="s">
        <v>941</v>
      </c>
      <c r="E94" s="120"/>
      <c r="F94" s="120"/>
      <c r="G94" s="120" t="s">
        <v>970</v>
      </c>
      <c r="H94" s="120"/>
      <c r="I94" s="120"/>
      <c r="J94" s="120"/>
      <c r="K94" s="120"/>
      <c r="L94" s="120"/>
      <c r="M94" s="120"/>
      <c r="N94" s="120"/>
      <c r="O94" s="120"/>
      <c r="P94" s="51"/>
      <c r="Q94" s="51"/>
      <c r="R94" s="51"/>
      <c r="S94" s="51"/>
    </row>
    <row r="95" spans="1:19" ht="34" customHeight="1" x14ac:dyDescent="0.35">
      <c r="A95" s="120" t="s">
        <v>938</v>
      </c>
      <c r="B95" s="120"/>
      <c r="C95" s="120"/>
      <c r="D95" s="120" t="s">
        <v>940</v>
      </c>
      <c r="E95" s="120"/>
      <c r="F95" s="120"/>
      <c r="G95" s="120" t="s">
        <v>971</v>
      </c>
      <c r="H95" s="120"/>
      <c r="I95" s="120"/>
      <c r="J95" s="120"/>
      <c r="K95" s="120"/>
      <c r="L95" s="120"/>
      <c r="M95" s="120"/>
      <c r="N95" s="120"/>
      <c r="O95" s="120"/>
      <c r="P95" s="51"/>
      <c r="Q95" s="51"/>
      <c r="R95" s="51"/>
      <c r="S95" s="51"/>
    </row>
    <row r="96" spans="1:19" ht="34" customHeight="1" x14ac:dyDescent="0.35">
      <c r="A96" s="120" t="s">
        <v>939</v>
      </c>
      <c r="B96" s="120"/>
      <c r="C96" s="120"/>
      <c r="D96" s="120" t="s">
        <v>940</v>
      </c>
      <c r="E96" s="120"/>
      <c r="F96" s="120"/>
      <c r="G96" s="120" t="s">
        <v>972</v>
      </c>
      <c r="H96" s="120"/>
      <c r="I96" s="120"/>
      <c r="J96" s="120"/>
      <c r="K96" s="120"/>
      <c r="L96" s="120"/>
      <c r="M96" s="120"/>
      <c r="N96" s="120"/>
      <c r="O96" s="120"/>
      <c r="P96" s="51"/>
      <c r="Q96" s="51"/>
      <c r="R96" s="51"/>
      <c r="S96" s="51"/>
    </row>
    <row r="97" spans="1:19" ht="59.5" customHeight="1" x14ac:dyDescent="0.35">
      <c r="A97" s="120" t="s">
        <v>88</v>
      </c>
      <c r="B97" s="120"/>
      <c r="C97" s="120"/>
      <c r="D97" s="120" t="s">
        <v>683</v>
      </c>
      <c r="E97" s="120"/>
      <c r="F97" s="120"/>
      <c r="G97" s="120" t="s">
        <v>973</v>
      </c>
      <c r="H97" s="120"/>
      <c r="I97" s="120"/>
      <c r="J97" s="120"/>
      <c r="K97" s="120"/>
      <c r="L97" s="120"/>
      <c r="M97" s="120"/>
      <c r="N97" s="120"/>
      <c r="O97" s="120"/>
      <c r="P97" s="51"/>
      <c r="Q97" s="51"/>
      <c r="R97" s="51"/>
      <c r="S97" s="51"/>
    </row>
    <row r="98" spans="1:19" ht="14.5" customHeight="1" x14ac:dyDescent="0.35">
      <c r="A98" s="120" t="s">
        <v>44</v>
      </c>
      <c r="B98" s="120"/>
      <c r="C98" s="120"/>
      <c r="D98" s="120" t="s">
        <v>683</v>
      </c>
      <c r="E98" s="120"/>
      <c r="F98" s="120"/>
      <c r="G98" s="120" t="s">
        <v>44</v>
      </c>
      <c r="H98" s="120"/>
      <c r="I98" s="120"/>
      <c r="J98" s="120"/>
      <c r="K98" s="120"/>
      <c r="L98" s="120"/>
      <c r="M98" s="120"/>
      <c r="N98" s="120"/>
      <c r="O98" s="120"/>
      <c r="P98" s="51"/>
      <c r="Q98" s="51"/>
      <c r="R98" s="51"/>
      <c r="S98" s="51"/>
    </row>
    <row r="99" spans="1:19" ht="14.5" customHeight="1" x14ac:dyDescent="0.35">
      <c r="A99" s="120" t="s">
        <v>45</v>
      </c>
      <c r="B99" s="120"/>
      <c r="C99" s="120"/>
      <c r="D99" s="120" t="s">
        <v>683</v>
      </c>
      <c r="E99" s="120"/>
      <c r="F99" s="120"/>
      <c r="G99" s="120" t="s">
        <v>45</v>
      </c>
      <c r="H99" s="120"/>
      <c r="I99" s="120"/>
      <c r="J99" s="120"/>
      <c r="K99" s="120"/>
      <c r="L99" s="120"/>
      <c r="M99" s="120"/>
      <c r="N99" s="120"/>
      <c r="O99" s="120"/>
      <c r="P99" s="51"/>
      <c r="Q99" s="51"/>
      <c r="R99" s="51"/>
      <c r="S99" s="51"/>
    </row>
    <row r="100" spans="1:19" ht="14.5" customHeight="1" x14ac:dyDescent="0.35">
      <c r="A100" s="120" t="s">
        <v>46</v>
      </c>
      <c r="B100" s="120"/>
      <c r="C100" s="120"/>
      <c r="D100" s="120" t="s">
        <v>15</v>
      </c>
      <c r="E100" s="120"/>
      <c r="F100" s="120"/>
      <c r="G100" s="120" t="s">
        <v>965</v>
      </c>
      <c r="H100" s="120"/>
      <c r="I100" s="120"/>
      <c r="J100" s="120"/>
      <c r="K100" s="120"/>
      <c r="L100" s="120"/>
      <c r="M100" s="120"/>
      <c r="N100" s="120"/>
      <c r="O100" s="120"/>
      <c r="P100" s="51"/>
      <c r="Q100" s="51"/>
      <c r="R100" s="51"/>
      <c r="S100" s="51"/>
    </row>
    <row r="101" spans="1:19" ht="14.5" customHeight="1" x14ac:dyDescent="0.35">
      <c r="A101" s="120" t="s">
        <v>47</v>
      </c>
      <c r="B101" s="120"/>
      <c r="C101" s="120"/>
      <c r="D101" s="120" t="s">
        <v>683</v>
      </c>
      <c r="E101" s="120"/>
      <c r="F101" s="120"/>
      <c r="G101" s="120" t="s">
        <v>47</v>
      </c>
      <c r="H101" s="120"/>
      <c r="I101" s="120"/>
      <c r="J101" s="120"/>
      <c r="K101" s="120"/>
      <c r="L101" s="120"/>
      <c r="M101" s="120"/>
      <c r="N101" s="120"/>
      <c r="O101" s="120"/>
      <c r="P101" s="51"/>
      <c r="Q101" s="51"/>
      <c r="R101" s="51"/>
      <c r="S101" s="51"/>
    </row>
    <row r="102" spans="1:19" ht="14.5" customHeight="1" x14ac:dyDescent="0.35">
      <c r="A102" s="120" t="s">
        <v>48</v>
      </c>
      <c r="B102" s="120"/>
      <c r="C102" s="120"/>
      <c r="D102" s="120" t="s">
        <v>683</v>
      </c>
      <c r="E102" s="120"/>
      <c r="F102" s="120"/>
      <c r="G102" s="120" t="s">
        <v>48</v>
      </c>
      <c r="H102" s="120"/>
      <c r="I102" s="120"/>
      <c r="J102" s="120"/>
      <c r="K102" s="120"/>
      <c r="L102" s="120"/>
      <c r="M102" s="120"/>
      <c r="N102" s="120"/>
      <c r="O102" s="120"/>
      <c r="P102" s="51"/>
      <c r="Q102" s="51"/>
      <c r="R102" s="51"/>
      <c r="S102" s="51"/>
    </row>
    <row r="103" spans="1:19" ht="14.5" customHeight="1" x14ac:dyDescent="0.35">
      <c r="A103" s="120" t="s">
        <v>49</v>
      </c>
      <c r="B103" s="120"/>
      <c r="C103" s="120"/>
      <c r="D103" s="120" t="s">
        <v>15</v>
      </c>
      <c r="E103" s="120"/>
      <c r="F103" s="120"/>
      <c r="G103" s="120" t="s">
        <v>49</v>
      </c>
      <c r="H103" s="120"/>
      <c r="I103" s="120"/>
      <c r="J103" s="120"/>
      <c r="K103" s="120"/>
      <c r="L103" s="120"/>
      <c r="M103" s="120"/>
      <c r="N103" s="120"/>
      <c r="O103" s="120"/>
      <c r="P103" s="51"/>
      <c r="Q103" s="51"/>
      <c r="R103" s="51"/>
      <c r="S103" s="51"/>
    </row>
    <row r="104" spans="1:19" ht="27" customHeight="1" x14ac:dyDescent="0.35">
      <c r="A104" s="120" t="s">
        <v>50</v>
      </c>
      <c r="B104" s="120"/>
      <c r="C104" s="120"/>
      <c r="D104" s="120" t="s">
        <v>683</v>
      </c>
      <c r="E104" s="120"/>
      <c r="F104" s="120"/>
      <c r="G104" s="120" t="s">
        <v>50</v>
      </c>
      <c r="H104" s="120"/>
      <c r="I104" s="120"/>
      <c r="J104" s="120"/>
      <c r="K104" s="120"/>
      <c r="L104" s="120"/>
      <c r="M104" s="120"/>
      <c r="N104" s="120"/>
      <c r="O104" s="120"/>
      <c r="P104" s="51"/>
      <c r="Q104" s="51"/>
      <c r="R104" s="51"/>
      <c r="S104" s="51"/>
    </row>
    <row r="105" spans="1:19" ht="14.5" customHeight="1" x14ac:dyDescent="0.35">
      <c r="A105" s="120" t="s">
        <v>29</v>
      </c>
      <c r="B105" s="120"/>
      <c r="C105" s="120"/>
      <c r="D105" s="120" t="s">
        <v>683</v>
      </c>
      <c r="E105" s="120"/>
      <c r="F105" s="120"/>
      <c r="G105" s="120" t="s">
        <v>29</v>
      </c>
      <c r="H105" s="120"/>
      <c r="I105" s="120"/>
      <c r="J105" s="120"/>
      <c r="K105" s="120"/>
      <c r="L105" s="120"/>
      <c r="M105" s="120"/>
      <c r="N105" s="120"/>
      <c r="O105" s="120"/>
      <c r="P105" s="51"/>
      <c r="Q105" s="51"/>
      <c r="R105" s="51"/>
      <c r="S105" s="51"/>
    </row>
    <row r="106" spans="1:19" ht="14.5" customHeight="1" x14ac:dyDescent="0.35">
      <c r="A106" s="120" t="s">
        <v>30</v>
      </c>
      <c r="B106" s="120"/>
      <c r="C106" s="120"/>
      <c r="D106" s="120" t="s">
        <v>15</v>
      </c>
      <c r="E106" s="120"/>
      <c r="F106" s="120"/>
      <c r="G106" s="120" t="s">
        <v>30</v>
      </c>
      <c r="H106" s="120"/>
      <c r="I106" s="120"/>
      <c r="J106" s="120"/>
      <c r="K106" s="120"/>
      <c r="L106" s="120"/>
      <c r="M106" s="120"/>
      <c r="N106" s="120"/>
      <c r="O106" s="120"/>
      <c r="P106" s="51"/>
      <c r="Q106" s="51"/>
      <c r="R106" s="51"/>
      <c r="S106" s="51"/>
    </row>
    <row r="107" spans="1:19" ht="14.5" customHeight="1" x14ac:dyDescent="0.35">
      <c r="A107" s="120" t="s">
        <v>31</v>
      </c>
      <c r="B107" s="120"/>
      <c r="C107" s="120"/>
      <c r="D107" s="120" t="s">
        <v>683</v>
      </c>
      <c r="E107" s="120"/>
      <c r="F107" s="120"/>
      <c r="G107" s="120" t="s">
        <v>31</v>
      </c>
      <c r="H107" s="120"/>
      <c r="I107" s="120"/>
      <c r="J107" s="120"/>
      <c r="K107" s="120"/>
      <c r="L107" s="120"/>
      <c r="M107" s="120"/>
      <c r="N107" s="120"/>
      <c r="O107" s="120"/>
      <c r="P107" s="51"/>
      <c r="Q107" s="51"/>
      <c r="R107" s="51"/>
      <c r="S107" s="51"/>
    </row>
    <row r="108" spans="1:19" ht="14.5" customHeight="1" x14ac:dyDescent="0.35">
      <c r="A108" s="120" t="s">
        <v>32</v>
      </c>
      <c r="B108" s="120"/>
      <c r="C108" s="120"/>
      <c r="D108" s="120" t="s">
        <v>15</v>
      </c>
      <c r="E108" s="120"/>
      <c r="F108" s="120"/>
      <c r="G108" s="120" t="s">
        <v>32</v>
      </c>
      <c r="H108" s="120"/>
      <c r="I108" s="120"/>
      <c r="J108" s="120"/>
      <c r="K108" s="120"/>
      <c r="L108" s="120"/>
      <c r="M108" s="120"/>
      <c r="N108" s="120"/>
      <c r="O108" s="120"/>
      <c r="P108" s="51"/>
      <c r="Q108" s="51"/>
      <c r="R108" s="51"/>
      <c r="S108" s="51"/>
    </row>
    <row r="109" spans="1:19" x14ac:dyDescent="0.35">
      <c r="A109" s="51"/>
      <c r="B109" s="51"/>
      <c r="C109" s="51"/>
      <c r="D109" s="51"/>
      <c r="E109" s="51"/>
      <c r="F109" s="51"/>
      <c r="G109" s="51"/>
      <c r="H109" s="51"/>
      <c r="I109" s="51"/>
      <c r="J109" s="51"/>
      <c r="K109" s="51"/>
      <c r="L109" s="51"/>
      <c r="M109" s="51"/>
      <c r="N109" s="51"/>
      <c r="O109" s="51"/>
      <c r="P109" s="51"/>
      <c r="Q109" s="51"/>
      <c r="R109" s="51"/>
      <c r="S109" s="51"/>
    </row>
    <row r="110" spans="1:19" x14ac:dyDescent="0.35">
      <c r="A110" s="51"/>
      <c r="B110" s="51"/>
      <c r="C110" s="51"/>
      <c r="D110" s="51"/>
      <c r="E110" s="51"/>
      <c r="F110" s="51"/>
      <c r="G110" s="51"/>
      <c r="H110" s="51"/>
      <c r="I110" s="51"/>
      <c r="J110" s="51"/>
      <c r="K110" s="51"/>
      <c r="L110" s="51"/>
      <c r="M110" s="51"/>
      <c r="N110" s="51"/>
      <c r="O110" s="51"/>
      <c r="P110" s="51"/>
      <c r="Q110" s="51"/>
      <c r="R110" s="51"/>
      <c r="S110" s="51"/>
    </row>
    <row r="111" spans="1:19" x14ac:dyDescent="0.35">
      <c r="A111" s="92" t="s">
        <v>686</v>
      </c>
      <c r="B111" s="92"/>
      <c r="C111" s="92"/>
      <c r="D111" s="92"/>
      <c r="E111" s="92"/>
      <c r="F111" s="92"/>
      <c r="G111" s="92"/>
      <c r="H111" s="92"/>
      <c r="I111" s="92"/>
      <c r="J111" s="92"/>
      <c r="K111" s="92"/>
      <c r="L111" s="92"/>
      <c r="M111" s="92"/>
      <c r="N111" s="92"/>
      <c r="O111" s="92"/>
      <c r="P111" s="92"/>
      <c r="Q111" s="92"/>
      <c r="R111" s="92"/>
      <c r="S111" s="92"/>
    </row>
    <row r="112" spans="1:19" ht="14.5" customHeight="1" x14ac:dyDescent="0.35">
      <c r="A112" s="123" t="s">
        <v>687</v>
      </c>
      <c r="B112" s="124"/>
      <c r="C112" s="124"/>
      <c r="D112" s="124"/>
      <c r="E112" s="124"/>
      <c r="F112" s="124"/>
      <c r="G112" s="124"/>
      <c r="H112" s="124"/>
      <c r="I112" s="124"/>
      <c r="J112" s="124"/>
      <c r="K112" s="124"/>
      <c r="L112" s="124"/>
      <c r="M112" s="124"/>
      <c r="N112" s="124"/>
      <c r="O112" s="124"/>
      <c r="P112" s="124"/>
      <c r="Q112" s="124"/>
      <c r="R112" s="124"/>
      <c r="S112" s="125"/>
    </row>
    <row r="113" spans="1:19" ht="14.5" customHeight="1" x14ac:dyDescent="0.35">
      <c r="A113" s="123" t="s">
        <v>58</v>
      </c>
      <c r="B113" s="124"/>
      <c r="C113" s="124"/>
      <c r="D113" s="124"/>
      <c r="E113" s="124"/>
      <c r="F113" s="124"/>
      <c r="G113" s="124"/>
      <c r="H113" s="124"/>
      <c r="I113" s="124"/>
      <c r="J113" s="124"/>
      <c r="K113" s="124"/>
      <c r="L113" s="124"/>
      <c r="M113" s="124"/>
      <c r="N113" s="124"/>
      <c r="O113" s="124"/>
      <c r="P113" s="124"/>
      <c r="Q113" s="124"/>
      <c r="R113" s="124"/>
      <c r="S113" s="125"/>
    </row>
    <row r="114" spans="1:19" ht="30.65" customHeight="1" x14ac:dyDescent="0.35">
      <c r="A114" s="123" t="s">
        <v>694</v>
      </c>
      <c r="B114" s="124"/>
      <c r="C114" s="124"/>
      <c r="D114" s="124"/>
      <c r="E114" s="124"/>
      <c r="F114" s="124"/>
      <c r="G114" s="124"/>
      <c r="H114" s="124"/>
      <c r="I114" s="124"/>
      <c r="J114" s="124"/>
      <c r="K114" s="124"/>
      <c r="L114" s="124"/>
      <c r="M114" s="124"/>
      <c r="N114" s="124"/>
      <c r="O114" s="124"/>
      <c r="P114" s="124"/>
      <c r="Q114" s="124"/>
      <c r="R114" s="124"/>
      <c r="S114" s="125"/>
    </row>
    <row r="115" spans="1:19" ht="14.5" customHeight="1" x14ac:dyDescent="0.35">
      <c r="A115" s="123" t="s">
        <v>695</v>
      </c>
      <c r="B115" s="124"/>
      <c r="C115" s="124"/>
      <c r="D115" s="124"/>
      <c r="E115" s="124"/>
      <c r="F115" s="124"/>
      <c r="G115" s="124"/>
      <c r="H115" s="124"/>
      <c r="I115" s="124"/>
      <c r="J115" s="124"/>
      <c r="K115" s="124"/>
      <c r="L115" s="124"/>
      <c r="M115" s="124"/>
      <c r="N115" s="124"/>
      <c r="O115" s="124"/>
      <c r="P115" s="124"/>
      <c r="Q115" s="124"/>
      <c r="R115" s="124"/>
      <c r="S115" s="125"/>
    </row>
    <row r="116" spans="1:19" ht="30.65" customHeight="1" x14ac:dyDescent="0.35">
      <c r="A116" s="123" t="s">
        <v>696</v>
      </c>
      <c r="B116" s="124"/>
      <c r="C116" s="124"/>
      <c r="D116" s="124"/>
      <c r="E116" s="124"/>
      <c r="F116" s="124"/>
      <c r="G116" s="124"/>
      <c r="H116" s="124"/>
      <c r="I116" s="124"/>
      <c r="J116" s="124"/>
      <c r="K116" s="124"/>
      <c r="L116" s="124"/>
      <c r="M116" s="124"/>
      <c r="N116" s="124"/>
      <c r="O116" s="124"/>
      <c r="P116" s="124"/>
      <c r="Q116" s="124"/>
      <c r="R116" s="124"/>
      <c r="S116" s="125"/>
    </row>
    <row r="117" spans="1:19" ht="30.65" customHeight="1" x14ac:dyDescent="0.35">
      <c r="A117" s="123" t="s">
        <v>697</v>
      </c>
      <c r="B117" s="124"/>
      <c r="C117" s="124"/>
      <c r="D117" s="124"/>
      <c r="E117" s="124"/>
      <c r="F117" s="124"/>
      <c r="G117" s="124"/>
      <c r="H117" s="124"/>
      <c r="I117" s="124"/>
      <c r="J117" s="124"/>
      <c r="K117" s="124"/>
      <c r="L117" s="124"/>
      <c r="M117" s="124"/>
      <c r="N117" s="124"/>
      <c r="O117" s="124"/>
      <c r="P117" s="124"/>
      <c r="Q117" s="124"/>
      <c r="R117" s="124"/>
      <c r="S117" s="125"/>
    </row>
    <row r="118" spans="1:19" ht="30.65" customHeight="1" x14ac:dyDescent="0.35">
      <c r="A118" s="123" t="s">
        <v>698</v>
      </c>
      <c r="B118" s="124"/>
      <c r="C118" s="124"/>
      <c r="D118" s="124"/>
      <c r="E118" s="124"/>
      <c r="F118" s="124"/>
      <c r="G118" s="124"/>
      <c r="H118" s="124"/>
      <c r="I118" s="124"/>
      <c r="J118" s="124"/>
      <c r="K118" s="124"/>
      <c r="L118" s="124"/>
      <c r="M118" s="124"/>
      <c r="N118" s="124"/>
      <c r="O118" s="124"/>
      <c r="P118" s="124"/>
      <c r="Q118" s="124"/>
      <c r="R118" s="124"/>
      <c r="S118" s="125"/>
    </row>
    <row r="119" spans="1:19" ht="14.5" customHeight="1" x14ac:dyDescent="0.35">
      <c r="A119" s="123" t="s">
        <v>688</v>
      </c>
      <c r="B119" s="124"/>
      <c r="C119" s="124"/>
      <c r="D119" s="124"/>
      <c r="E119" s="124"/>
      <c r="F119" s="124"/>
      <c r="G119" s="124"/>
      <c r="H119" s="124"/>
      <c r="I119" s="124"/>
      <c r="J119" s="124"/>
      <c r="K119" s="124"/>
      <c r="L119" s="124"/>
      <c r="M119" s="124"/>
      <c r="N119" s="124"/>
      <c r="O119" s="124"/>
      <c r="P119" s="124"/>
      <c r="Q119" s="124"/>
      <c r="R119" s="124"/>
      <c r="S119" s="125"/>
    </row>
    <row r="120" spans="1:19" x14ac:dyDescent="0.35">
      <c r="A120" s="51"/>
      <c r="B120" s="51"/>
      <c r="C120" s="51"/>
      <c r="D120" s="51"/>
      <c r="E120" s="51"/>
      <c r="F120" s="51"/>
      <c r="G120" s="51"/>
      <c r="H120" s="51"/>
      <c r="I120" s="51"/>
      <c r="J120" s="51"/>
      <c r="K120" s="51"/>
      <c r="L120" s="51"/>
      <c r="M120" s="51"/>
      <c r="N120" s="51"/>
      <c r="O120" s="51"/>
      <c r="P120" s="51"/>
      <c r="Q120" s="51"/>
      <c r="R120" s="51"/>
      <c r="S120" s="51"/>
    </row>
    <row r="121" spans="1:19" x14ac:dyDescent="0.35">
      <c r="A121" s="122" t="s">
        <v>947</v>
      </c>
      <c r="B121" s="122"/>
      <c r="C121" s="122"/>
      <c r="D121" s="122" t="s">
        <v>949</v>
      </c>
      <c r="E121" s="122"/>
      <c r="F121" s="122"/>
      <c r="G121" s="122" t="s">
        <v>948</v>
      </c>
      <c r="H121" s="122"/>
      <c r="I121" s="122"/>
      <c r="J121" s="122"/>
      <c r="K121" s="122"/>
      <c r="L121" s="122"/>
      <c r="M121" s="122"/>
      <c r="N121" s="122"/>
      <c r="O121" s="122"/>
      <c r="P121" s="51"/>
      <c r="Q121" s="51"/>
      <c r="R121" s="51"/>
      <c r="S121" s="51"/>
    </row>
    <row r="122" spans="1:19" ht="14.5" customHeight="1" x14ac:dyDescent="0.35">
      <c r="A122" s="120" t="s">
        <v>89</v>
      </c>
      <c r="B122" s="120"/>
      <c r="C122" s="120"/>
      <c r="D122" s="120" t="s">
        <v>685</v>
      </c>
      <c r="E122" s="120"/>
      <c r="F122" s="120"/>
      <c r="G122" s="120" t="s">
        <v>964</v>
      </c>
      <c r="H122" s="120"/>
      <c r="I122" s="120"/>
      <c r="J122" s="120"/>
      <c r="K122" s="120"/>
      <c r="L122" s="120"/>
      <c r="M122" s="120"/>
      <c r="N122" s="120"/>
      <c r="O122" s="120"/>
      <c r="P122" s="51"/>
      <c r="Q122" s="51"/>
      <c r="R122" s="51"/>
      <c r="S122" s="51"/>
    </row>
    <row r="123" spans="1:19" ht="14.5" customHeight="1" x14ac:dyDescent="0.35">
      <c r="A123" s="120" t="s">
        <v>59</v>
      </c>
      <c r="B123" s="120"/>
      <c r="C123" s="120"/>
      <c r="D123" s="120" t="s">
        <v>683</v>
      </c>
      <c r="E123" s="120"/>
      <c r="F123" s="120"/>
      <c r="G123" s="126" t="s">
        <v>974</v>
      </c>
      <c r="H123" s="126"/>
      <c r="I123" s="126"/>
      <c r="J123" s="126"/>
      <c r="K123" s="126"/>
      <c r="L123" s="126"/>
      <c r="M123" s="126"/>
      <c r="N123" s="126"/>
      <c r="O123" s="126"/>
      <c r="P123" s="51"/>
      <c r="Q123" s="51"/>
      <c r="R123" s="51"/>
      <c r="S123" s="51"/>
    </row>
    <row r="124" spans="1:19" ht="48" customHeight="1" x14ac:dyDescent="0.35">
      <c r="A124" s="120" t="s">
        <v>60</v>
      </c>
      <c r="B124" s="120"/>
      <c r="C124" s="120"/>
      <c r="D124" s="120" t="s">
        <v>682</v>
      </c>
      <c r="E124" s="120"/>
      <c r="F124" s="120"/>
      <c r="G124" s="120" t="s">
        <v>968</v>
      </c>
      <c r="H124" s="120"/>
      <c r="I124" s="120"/>
      <c r="J124" s="120"/>
      <c r="K124" s="120"/>
      <c r="L124" s="120"/>
      <c r="M124" s="120"/>
      <c r="N124" s="120"/>
      <c r="O124" s="120"/>
      <c r="P124" s="51"/>
      <c r="Q124" s="51"/>
      <c r="R124" s="51"/>
      <c r="S124" s="51"/>
    </row>
    <row r="125" spans="1:19" ht="93.5" customHeight="1" x14ac:dyDescent="0.35">
      <c r="A125" s="120" t="s">
        <v>942</v>
      </c>
      <c r="B125" s="120"/>
      <c r="C125" s="120"/>
      <c r="D125" s="120" t="s">
        <v>940</v>
      </c>
      <c r="E125" s="120"/>
      <c r="F125" s="120"/>
      <c r="G125" s="120" t="s">
        <v>969</v>
      </c>
      <c r="H125" s="120"/>
      <c r="I125" s="120"/>
      <c r="J125" s="120"/>
      <c r="K125" s="120"/>
      <c r="L125" s="120"/>
      <c r="M125" s="120"/>
      <c r="N125" s="120"/>
      <c r="O125" s="120"/>
      <c r="P125" s="51"/>
      <c r="Q125" s="51"/>
      <c r="R125" s="51"/>
      <c r="S125" s="51"/>
    </row>
    <row r="126" spans="1:19" ht="29" customHeight="1" x14ac:dyDescent="0.35">
      <c r="A126" s="120" t="s">
        <v>1219</v>
      </c>
      <c r="B126" s="120"/>
      <c r="C126" s="120"/>
      <c r="D126" s="120" t="s">
        <v>941</v>
      </c>
      <c r="E126" s="120"/>
      <c r="F126" s="120"/>
      <c r="G126" s="120" t="s">
        <v>970</v>
      </c>
      <c r="H126" s="120"/>
      <c r="I126" s="120"/>
      <c r="J126" s="120"/>
      <c r="K126" s="120"/>
      <c r="L126" s="120"/>
      <c r="M126" s="120"/>
      <c r="N126" s="120"/>
      <c r="O126" s="120"/>
      <c r="P126" s="51"/>
      <c r="Q126" s="51"/>
      <c r="R126" s="51"/>
      <c r="S126" s="51"/>
    </row>
    <row r="127" spans="1:19" ht="29" customHeight="1" x14ac:dyDescent="0.35">
      <c r="A127" s="120" t="s">
        <v>944</v>
      </c>
      <c r="B127" s="120"/>
      <c r="C127" s="120"/>
      <c r="D127" s="120" t="s">
        <v>940</v>
      </c>
      <c r="E127" s="120"/>
      <c r="F127" s="120"/>
      <c r="G127" s="120" t="s">
        <v>971</v>
      </c>
      <c r="H127" s="120"/>
      <c r="I127" s="120"/>
      <c r="J127" s="120"/>
      <c r="K127" s="120"/>
      <c r="L127" s="120"/>
      <c r="M127" s="120"/>
      <c r="N127" s="120"/>
      <c r="O127" s="120"/>
      <c r="P127" s="51"/>
      <c r="Q127" s="51"/>
      <c r="R127" s="51"/>
      <c r="S127" s="51"/>
    </row>
    <row r="128" spans="1:19" ht="29" customHeight="1" x14ac:dyDescent="0.35">
      <c r="A128" s="120" t="s">
        <v>945</v>
      </c>
      <c r="B128" s="120"/>
      <c r="C128" s="120"/>
      <c r="D128" s="120" t="s">
        <v>940</v>
      </c>
      <c r="E128" s="120"/>
      <c r="F128" s="120"/>
      <c r="G128" s="120" t="s">
        <v>972</v>
      </c>
      <c r="H128" s="120"/>
      <c r="I128" s="120"/>
      <c r="J128" s="120"/>
      <c r="K128" s="120"/>
      <c r="L128" s="120"/>
      <c r="M128" s="120"/>
      <c r="N128" s="120"/>
      <c r="O128" s="120"/>
      <c r="P128" s="51"/>
      <c r="Q128" s="51"/>
      <c r="R128" s="51"/>
      <c r="S128" s="51"/>
    </row>
    <row r="129" spans="1:19" ht="60.5" customHeight="1" x14ac:dyDescent="0.35">
      <c r="A129" s="120" t="s">
        <v>946</v>
      </c>
      <c r="B129" s="120"/>
      <c r="C129" s="120"/>
      <c r="D129" s="120" t="s">
        <v>683</v>
      </c>
      <c r="E129" s="120"/>
      <c r="F129" s="120"/>
      <c r="G129" s="120" t="s">
        <v>973</v>
      </c>
      <c r="H129" s="120"/>
      <c r="I129" s="120"/>
      <c r="J129" s="120"/>
      <c r="K129" s="120"/>
      <c r="L129" s="120"/>
      <c r="M129" s="120"/>
      <c r="N129" s="120"/>
      <c r="O129" s="120"/>
      <c r="P129" s="51"/>
      <c r="Q129" s="51"/>
      <c r="R129" s="51"/>
      <c r="S129" s="51"/>
    </row>
    <row r="130" spans="1:19" ht="14.5" customHeight="1" x14ac:dyDescent="0.35">
      <c r="A130" s="120" t="s">
        <v>61</v>
      </c>
      <c r="B130" s="120"/>
      <c r="C130" s="120"/>
      <c r="D130" s="120" t="s">
        <v>683</v>
      </c>
      <c r="E130" s="120"/>
      <c r="F130" s="120"/>
      <c r="G130" s="120" t="s">
        <v>44</v>
      </c>
      <c r="H130" s="120"/>
      <c r="I130" s="120"/>
      <c r="J130" s="120"/>
      <c r="K130" s="120"/>
      <c r="L130" s="120"/>
      <c r="M130" s="120"/>
      <c r="N130" s="120"/>
      <c r="O130" s="120"/>
      <c r="P130" s="51"/>
      <c r="Q130" s="51"/>
      <c r="R130" s="51"/>
      <c r="S130" s="51"/>
    </row>
    <row r="131" spans="1:19" ht="14.5" customHeight="1" x14ac:dyDescent="0.35">
      <c r="A131" s="120" t="s">
        <v>960</v>
      </c>
      <c r="B131" s="120"/>
      <c r="C131" s="120"/>
      <c r="D131" s="120" t="s">
        <v>683</v>
      </c>
      <c r="E131" s="120"/>
      <c r="F131" s="120"/>
      <c r="G131" s="120" t="s">
        <v>45</v>
      </c>
      <c r="H131" s="120"/>
      <c r="I131" s="120"/>
      <c r="J131" s="120"/>
      <c r="K131" s="120"/>
      <c r="L131" s="120"/>
      <c r="M131" s="120"/>
      <c r="N131" s="120"/>
      <c r="O131" s="120"/>
      <c r="P131" s="51"/>
      <c r="Q131" s="51"/>
      <c r="R131" s="51"/>
      <c r="S131" s="51"/>
    </row>
    <row r="132" spans="1:19" ht="14.5" customHeight="1" x14ac:dyDescent="0.35">
      <c r="A132" s="120" t="s">
        <v>46</v>
      </c>
      <c r="B132" s="120"/>
      <c r="C132" s="120"/>
      <c r="D132" s="120" t="s">
        <v>15</v>
      </c>
      <c r="E132" s="120"/>
      <c r="F132" s="120"/>
      <c r="G132" s="120" t="s">
        <v>965</v>
      </c>
      <c r="H132" s="120"/>
      <c r="I132" s="120"/>
      <c r="J132" s="120"/>
      <c r="K132" s="120"/>
      <c r="L132" s="120"/>
      <c r="M132" s="120"/>
      <c r="N132" s="120"/>
      <c r="O132" s="120"/>
      <c r="P132" s="51"/>
      <c r="Q132" s="51"/>
      <c r="R132" s="51"/>
      <c r="S132" s="51"/>
    </row>
    <row r="133" spans="1:19" ht="14.5" customHeight="1" x14ac:dyDescent="0.35">
      <c r="A133" s="120" t="s">
        <v>47</v>
      </c>
      <c r="B133" s="120"/>
      <c r="C133" s="120"/>
      <c r="D133" s="120" t="s">
        <v>683</v>
      </c>
      <c r="E133" s="120"/>
      <c r="F133" s="120"/>
      <c r="G133" s="120" t="s">
        <v>47</v>
      </c>
      <c r="H133" s="120"/>
      <c r="I133" s="120"/>
      <c r="J133" s="120"/>
      <c r="K133" s="120"/>
      <c r="L133" s="120"/>
      <c r="M133" s="120"/>
      <c r="N133" s="120"/>
      <c r="O133" s="120"/>
      <c r="P133" s="51"/>
      <c r="Q133" s="51"/>
      <c r="R133" s="51"/>
      <c r="S133" s="51"/>
    </row>
    <row r="134" spans="1:19" ht="14.5" customHeight="1" x14ac:dyDescent="0.35">
      <c r="A134" s="120" t="s">
        <v>48</v>
      </c>
      <c r="B134" s="120"/>
      <c r="C134" s="120"/>
      <c r="D134" s="120" t="s">
        <v>683</v>
      </c>
      <c r="E134" s="120"/>
      <c r="F134" s="120"/>
      <c r="G134" s="120" t="s">
        <v>48</v>
      </c>
      <c r="H134" s="120"/>
      <c r="I134" s="120"/>
      <c r="J134" s="120"/>
      <c r="K134" s="120"/>
      <c r="L134" s="120"/>
      <c r="M134" s="120"/>
      <c r="N134" s="120"/>
      <c r="O134" s="120"/>
      <c r="P134" s="51"/>
      <c r="Q134" s="51"/>
      <c r="R134" s="51"/>
      <c r="S134" s="51"/>
    </row>
    <row r="135" spans="1:19" ht="14.5" customHeight="1" x14ac:dyDescent="0.35">
      <c r="A135" s="120" t="s">
        <v>49</v>
      </c>
      <c r="B135" s="120"/>
      <c r="C135" s="120"/>
      <c r="D135" s="120" t="s">
        <v>15</v>
      </c>
      <c r="E135" s="120"/>
      <c r="F135" s="120"/>
      <c r="G135" s="120" t="s">
        <v>49</v>
      </c>
      <c r="H135" s="120"/>
      <c r="I135" s="120"/>
      <c r="J135" s="120"/>
      <c r="K135" s="120"/>
      <c r="L135" s="120"/>
      <c r="M135" s="120"/>
      <c r="N135" s="120"/>
      <c r="O135" s="120"/>
      <c r="P135" s="51"/>
      <c r="Q135" s="51"/>
      <c r="R135" s="51"/>
      <c r="S135" s="51"/>
    </row>
    <row r="136" spans="1:19" ht="28.5" customHeight="1" x14ac:dyDescent="0.35">
      <c r="A136" s="120" t="s">
        <v>50</v>
      </c>
      <c r="B136" s="120"/>
      <c r="C136" s="120"/>
      <c r="D136" s="120" t="s">
        <v>683</v>
      </c>
      <c r="E136" s="120"/>
      <c r="F136" s="120"/>
      <c r="G136" s="120" t="s">
        <v>50</v>
      </c>
      <c r="H136" s="120"/>
      <c r="I136" s="120"/>
      <c r="J136" s="120"/>
      <c r="K136" s="120"/>
      <c r="L136" s="120"/>
      <c r="M136" s="120"/>
      <c r="N136" s="120"/>
      <c r="O136" s="120"/>
      <c r="P136" s="51"/>
      <c r="Q136" s="51"/>
      <c r="R136" s="51"/>
      <c r="S136" s="51"/>
    </row>
    <row r="137" spans="1:19" ht="14.5" customHeight="1" x14ac:dyDescent="0.35">
      <c r="A137" s="120" t="s">
        <v>29</v>
      </c>
      <c r="B137" s="120"/>
      <c r="C137" s="120"/>
      <c r="D137" s="120" t="s">
        <v>683</v>
      </c>
      <c r="E137" s="120"/>
      <c r="F137" s="120"/>
      <c r="G137" s="120" t="s">
        <v>29</v>
      </c>
      <c r="H137" s="120"/>
      <c r="I137" s="120"/>
      <c r="J137" s="120"/>
      <c r="K137" s="120"/>
      <c r="L137" s="120"/>
      <c r="M137" s="120"/>
      <c r="N137" s="120"/>
      <c r="O137" s="120"/>
      <c r="P137" s="51"/>
      <c r="Q137" s="51"/>
      <c r="R137" s="51"/>
      <c r="S137" s="51"/>
    </row>
    <row r="138" spans="1:19" ht="14.5" customHeight="1" x14ac:dyDescent="0.35">
      <c r="A138" s="120" t="s">
        <v>30</v>
      </c>
      <c r="B138" s="120"/>
      <c r="C138" s="120"/>
      <c r="D138" s="120" t="s">
        <v>15</v>
      </c>
      <c r="E138" s="120"/>
      <c r="F138" s="120"/>
      <c r="G138" s="120" t="s">
        <v>30</v>
      </c>
      <c r="H138" s="120"/>
      <c r="I138" s="120"/>
      <c r="J138" s="120"/>
      <c r="K138" s="120"/>
      <c r="L138" s="120"/>
      <c r="M138" s="120"/>
      <c r="N138" s="120"/>
      <c r="O138" s="120"/>
      <c r="P138" s="51"/>
      <c r="Q138" s="51"/>
      <c r="R138" s="51"/>
      <c r="S138" s="51"/>
    </row>
    <row r="139" spans="1:19" ht="14.5" customHeight="1" x14ac:dyDescent="0.35">
      <c r="A139" s="120" t="s">
        <v>31</v>
      </c>
      <c r="B139" s="120"/>
      <c r="C139" s="120"/>
      <c r="D139" s="120" t="s">
        <v>683</v>
      </c>
      <c r="E139" s="120"/>
      <c r="F139" s="120"/>
      <c r="G139" s="120" t="s">
        <v>31</v>
      </c>
      <c r="H139" s="120"/>
      <c r="I139" s="120"/>
      <c r="J139" s="120"/>
      <c r="K139" s="120"/>
      <c r="L139" s="120"/>
      <c r="M139" s="120"/>
      <c r="N139" s="120"/>
      <c r="O139" s="120"/>
      <c r="P139" s="51"/>
      <c r="Q139" s="51"/>
      <c r="R139" s="51"/>
      <c r="S139" s="51"/>
    </row>
    <row r="140" spans="1:19" ht="14.5" customHeight="1" x14ac:dyDescent="0.35">
      <c r="A140" s="120" t="s">
        <v>32</v>
      </c>
      <c r="B140" s="120"/>
      <c r="C140" s="120"/>
      <c r="D140" s="120" t="s">
        <v>15</v>
      </c>
      <c r="E140" s="120"/>
      <c r="F140" s="120"/>
      <c r="G140" s="120" t="s">
        <v>32</v>
      </c>
      <c r="H140" s="120"/>
      <c r="I140" s="120"/>
      <c r="J140" s="120"/>
      <c r="K140" s="120"/>
      <c r="L140" s="120"/>
      <c r="M140" s="120"/>
      <c r="N140" s="120"/>
      <c r="O140" s="120"/>
      <c r="P140" s="51"/>
      <c r="Q140" s="51"/>
      <c r="R140" s="51"/>
      <c r="S140" s="51"/>
    </row>
    <row r="141" spans="1:19" x14ac:dyDescent="0.35">
      <c r="A141" s="51"/>
      <c r="B141" s="51"/>
      <c r="C141" s="51"/>
      <c r="D141" s="51"/>
      <c r="E141" s="51"/>
      <c r="F141" s="51"/>
      <c r="G141" s="51"/>
      <c r="H141" s="51"/>
      <c r="I141" s="51"/>
      <c r="J141" s="51"/>
      <c r="K141" s="51"/>
      <c r="L141" s="51"/>
      <c r="M141" s="51"/>
      <c r="N141" s="51"/>
      <c r="O141" s="51"/>
      <c r="P141" s="51"/>
      <c r="Q141" s="51"/>
      <c r="R141" s="51"/>
      <c r="S141" s="51"/>
    </row>
    <row r="142" spans="1:19" x14ac:dyDescent="0.35">
      <c r="A142" s="92" t="s">
        <v>689</v>
      </c>
      <c r="B142" s="92"/>
      <c r="C142" s="92"/>
      <c r="D142" s="92"/>
      <c r="E142" s="92"/>
      <c r="F142" s="92"/>
      <c r="G142" s="92"/>
      <c r="H142" s="92"/>
      <c r="I142" s="92"/>
      <c r="J142" s="92"/>
      <c r="K142" s="92"/>
      <c r="L142" s="92"/>
      <c r="M142" s="92"/>
      <c r="N142" s="92"/>
      <c r="O142" s="92"/>
      <c r="P142" s="92"/>
      <c r="Q142" s="92"/>
      <c r="R142" s="92"/>
      <c r="S142" s="92"/>
    </row>
    <row r="143" spans="1:19" ht="14.5" customHeight="1" x14ac:dyDescent="0.35">
      <c r="A143" s="123" t="s">
        <v>699</v>
      </c>
      <c r="B143" s="124"/>
      <c r="C143" s="124"/>
      <c r="D143" s="124"/>
      <c r="E143" s="124"/>
      <c r="F143" s="124"/>
      <c r="G143" s="124"/>
      <c r="H143" s="124"/>
      <c r="I143" s="124"/>
      <c r="J143" s="124"/>
      <c r="K143" s="124"/>
      <c r="L143" s="124"/>
      <c r="M143" s="124"/>
      <c r="N143" s="124"/>
      <c r="O143" s="124"/>
      <c r="P143" s="124"/>
      <c r="Q143" s="124"/>
      <c r="R143" s="124"/>
      <c r="S143" s="125"/>
    </row>
    <row r="144" spans="1:19" ht="32.15" customHeight="1" x14ac:dyDescent="0.35">
      <c r="A144" s="123" t="s">
        <v>700</v>
      </c>
      <c r="B144" s="124"/>
      <c r="C144" s="124"/>
      <c r="D144" s="124"/>
      <c r="E144" s="124"/>
      <c r="F144" s="124"/>
      <c r="G144" s="124"/>
      <c r="H144" s="124"/>
      <c r="I144" s="124"/>
      <c r="J144" s="124"/>
      <c r="K144" s="124"/>
      <c r="L144" s="124"/>
      <c r="M144" s="124"/>
      <c r="N144" s="124"/>
      <c r="O144" s="124"/>
      <c r="P144" s="124"/>
      <c r="Q144" s="124"/>
      <c r="R144" s="124"/>
      <c r="S144" s="125"/>
    </row>
    <row r="145" spans="1:19" ht="14.5" customHeight="1" x14ac:dyDescent="0.35">
      <c r="A145" s="123" t="s">
        <v>695</v>
      </c>
      <c r="B145" s="124"/>
      <c r="C145" s="124"/>
      <c r="D145" s="124"/>
      <c r="E145" s="124"/>
      <c r="F145" s="124"/>
      <c r="G145" s="124"/>
      <c r="H145" s="124"/>
      <c r="I145" s="124"/>
      <c r="J145" s="124"/>
      <c r="K145" s="124"/>
      <c r="L145" s="124"/>
      <c r="M145" s="124"/>
      <c r="N145" s="124"/>
      <c r="O145" s="124"/>
      <c r="P145" s="124"/>
      <c r="Q145" s="124"/>
      <c r="R145" s="124"/>
      <c r="S145" s="125"/>
    </row>
    <row r="146" spans="1:19" ht="32.15" customHeight="1" x14ac:dyDescent="0.35">
      <c r="A146" s="123" t="s">
        <v>696</v>
      </c>
      <c r="B146" s="124"/>
      <c r="C146" s="124"/>
      <c r="D146" s="124"/>
      <c r="E146" s="124"/>
      <c r="F146" s="124"/>
      <c r="G146" s="124"/>
      <c r="H146" s="124"/>
      <c r="I146" s="124"/>
      <c r="J146" s="124"/>
      <c r="K146" s="124"/>
      <c r="L146" s="124"/>
      <c r="M146" s="124"/>
      <c r="N146" s="124"/>
      <c r="O146" s="124"/>
      <c r="P146" s="124"/>
      <c r="Q146" s="124"/>
      <c r="R146" s="124"/>
      <c r="S146" s="125"/>
    </row>
    <row r="147" spans="1:19" ht="32.15" customHeight="1" x14ac:dyDescent="0.35">
      <c r="A147" s="123" t="s">
        <v>697</v>
      </c>
      <c r="B147" s="124"/>
      <c r="C147" s="124"/>
      <c r="D147" s="124"/>
      <c r="E147" s="124"/>
      <c r="F147" s="124"/>
      <c r="G147" s="124"/>
      <c r="H147" s="124"/>
      <c r="I147" s="124"/>
      <c r="J147" s="124"/>
      <c r="K147" s="124"/>
      <c r="L147" s="124"/>
      <c r="M147" s="124"/>
      <c r="N147" s="124"/>
      <c r="O147" s="124"/>
      <c r="P147" s="124"/>
      <c r="Q147" s="124"/>
      <c r="R147" s="124"/>
      <c r="S147" s="125"/>
    </row>
    <row r="148" spans="1:19" ht="32.15" customHeight="1" x14ac:dyDescent="0.35">
      <c r="A148" s="123" t="s">
        <v>698</v>
      </c>
      <c r="B148" s="124"/>
      <c r="C148" s="124"/>
      <c r="D148" s="124"/>
      <c r="E148" s="124"/>
      <c r="F148" s="124"/>
      <c r="G148" s="124"/>
      <c r="H148" s="124"/>
      <c r="I148" s="124"/>
      <c r="J148" s="124"/>
      <c r="K148" s="124"/>
      <c r="L148" s="124"/>
      <c r="M148" s="124"/>
      <c r="N148" s="124"/>
      <c r="O148" s="124"/>
      <c r="P148" s="124"/>
      <c r="Q148" s="124"/>
      <c r="R148" s="124"/>
      <c r="S148" s="125"/>
    </row>
    <row r="149" spans="1:19" ht="14.5" customHeight="1" x14ac:dyDescent="0.35">
      <c r="A149" s="123" t="s">
        <v>701</v>
      </c>
      <c r="B149" s="124"/>
      <c r="C149" s="124"/>
      <c r="D149" s="124"/>
      <c r="E149" s="124"/>
      <c r="F149" s="124"/>
      <c r="G149" s="124"/>
      <c r="H149" s="124"/>
      <c r="I149" s="124"/>
      <c r="J149" s="124"/>
      <c r="K149" s="124"/>
      <c r="L149" s="124"/>
      <c r="M149" s="124"/>
      <c r="N149" s="124"/>
      <c r="O149" s="124"/>
      <c r="P149" s="124"/>
      <c r="Q149" s="124"/>
      <c r="R149" s="124"/>
      <c r="S149" s="125"/>
    </row>
    <row r="150" spans="1:19" ht="14.5" customHeight="1" x14ac:dyDescent="0.35">
      <c r="A150" s="123" t="s">
        <v>688</v>
      </c>
      <c r="B150" s="124"/>
      <c r="C150" s="124"/>
      <c r="D150" s="124"/>
      <c r="E150" s="124"/>
      <c r="F150" s="124"/>
      <c r="G150" s="124"/>
      <c r="H150" s="124"/>
      <c r="I150" s="124"/>
      <c r="J150" s="124"/>
      <c r="K150" s="124"/>
      <c r="L150" s="124"/>
      <c r="M150" s="124"/>
      <c r="N150" s="124"/>
      <c r="O150" s="124"/>
      <c r="P150" s="124"/>
      <c r="Q150" s="124"/>
      <c r="R150" s="124"/>
      <c r="S150" s="125"/>
    </row>
    <row r="152" spans="1:19" x14ac:dyDescent="0.35">
      <c r="A152" s="122" t="s">
        <v>947</v>
      </c>
      <c r="B152" s="122"/>
      <c r="C152" s="122"/>
      <c r="D152" s="122" t="s">
        <v>949</v>
      </c>
      <c r="E152" s="122"/>
      <c r="F152" s="122"/>
      <c r="G152" s="122" t="s">
        <v>948</v>
      </c>
      <c r="H152" s="122"/>
      <c r="I152" s="122"/>
      <c r="J152" s="122"/>
      <c r="K152" s="122"/>
      <c r="L152" s="122"/>
      <c r="M152" s="122"/>
      <c r="N152" s="122"/>
      <c r="O152" s="122"/>
    </row>
    <row r="153" spans="1:19" ht="14.5" customHeight="1" x14ac:dyDescent="0.35">
      <c r="A153" s="120" t="s">
        <v>89</v>
      </c>
      <c r="B153" s="120"/>
      <c r="C153" s="120"/>
      <c r="D153" s="120" t="s">
        <v>685</v>
      </c>
      <c r="E153" s="120"/>
      <c r="F153" s="120"/>
      <c r="G153" s="120" t="s">
        <v>964</v>
      </c>
      <c r="H153" s="120"/>
      <c r="I153" s="120"/>
      <c r="J153" s="120"/>
      <c r="K153" s="120"/>
      <c r="L153" s="120"/>
      <c r="M153" s="120"/>
      <c r="N153" s="120"/>
      <c r="O153" s="120"/>
    </row>
    <row r="154" spans="1:19" x14ac:dyDescent="0.35">
      <c r="A154" s="120" t="s">
        <v>68</v>
      </c>
      <c r="B154" s="120"/>
      <c r="C154" s="120"/>
      <c r="D154" s="120" t="s">
        <v>683</v>
      </c>
      <c r="E154" s="120"/>
      <c r="F154" s="120"/>
      <c r="G154" s="126" t="s">
        <v>974</v>
      </c>
      <c r="H154" s="126"/>
      <c r="I154" s="126"/>
      <c r="J154" s="126"/>
      <c r="K154" s="126"/>
      <c r="L154" s="126"/>
      <c r="M154" s="126"/>
      <c r="N154" s="126"/>
      <c r="O154" s="126"/>
    </row>
    <row r="155" spans="1:19" ht="14.5" customHeight="1" x14ac:dyDescent="0.35">
      <c r="A155" s="120" t="s">
        <v>69</v>
      </c>
      <c r="B155" s="120"/>
      <c r="C155" s="120"/>
      <c r="D155" s="120" t="s">
        <v>683</v>
      </c>
      <c r="E155" s="120"/>
      <c r="F155" s="120"/>
      <c r="G155" s="126" t="s">
        <v>982</v>
      </c>
      <c r="H155" s="126"/>
      <c r="I155" s="126"/>
      <c r="J155" s="126"/>
      <c r="K155" s="126"/>
      <c r="L155" s="126"/>
      <c r="M155" s="126"/>
      <c r="N155" s="126"/>
      <c r="O155" s="126"/>
    </row>
    <row r="156" spans="1:19" ht="14.5" customHeight="1" x14ac:dyDescent="0.35">
      <c r="A156" s="120" t="s">
        <v>70</v>
      </c>
      <c r="B156" s="120"/>
      <c r="C156" s="120"/>
      <c r="D156" s="120" t="s">
        <v>683</v>
      </c>
      <c r="E156" s="120"/>
      <c r="F156" s="120"/>
      <c r="G156" s="126" t="s">
        <v>983</v>
      </c>
      <c r="H156" s="126"/>
      <c r="I156" s="126"/>
      <c r="J156" s="126"/>
      <c r="K156" s="126"/>
      <c r="L156" s="126"/>
      <c r="M156" s="126"/>
      <c r="N156" s="126"/>
      <c r="O156" s="126"/>
    </row>
    <row r="157" spans="1:19" ht="14.5" customHeight="1" x14ac:dyDescent="0.35">
      <c r="A157" s="120" t="s">
        <v>61</v>
      </c>
      <c r="B157" s="120"/>
      <c r="C157" s="120"/>
      <c r="D157" s="120" t="s">
        <v>683</v>
      </c>
      <c r="E157" s="120"/>
      <c r="F157" s="120"/>
      <c r="G157" s="126" t="s">
        <v>44</v>
      </c>
      <c r="H157" s="126"/>
      <c r="I157" s="126"/>
      <c r="J157" s="126"/>
      <c r="K157" s="126"/>
      <c r="L157" s="126"/>
      <c r="M157" s="126"/>
      <c r="N157" s="126"/>
      <c r="O157" s="126"/>
    </row>
    <row r="158" spans="1:19" ht="14.5" customHeight="1" x14ac:dyDescent="0.35">
      <c r="A158" s="120" t="s">
        <v>960</v>
      </c>
      <c r="B158" s="120"/>
      <c r="C158" s="120"/>
      <c r="D158" s="120" t="s">
        <v>683</v>
      </c>
      <c r="E158" s="120"/>
      <c r="F158" s="120"/>
      <c r="G158" s="126" t="s">
        <v>45</v>
      </c>
      <c r="H158" s="126"/>
      <c r="I158" s="126"/>
      <c r="J158" s="126"/>
      <c r="K158" s="126"/>
      <c r="L158" s="126"/>
      <c r="M158" s="126"/>
      <c r="N158" s="126"/>
      <c r="O158" s="126"/>
    </row>
    <row r="159" spans="1:19" ht="14.5" customHeight="1" x14ac:dyDescent="0.35">
      <c r="A159" s="120" t="s">
        <v>46</v>
      </c>
      <c r="B159" s="120"/>
      <c r="C159" s="120"/>
      <c r="D159" s="120" t="s">
        <v>15</v>
      </c>
      <c r="E159" s="120"/>
      <c r="F159" s="120"/>
      <c r="G159" s="126" t="s">
        <v>965</v>
      </c>
      <c r="H159" s="126"/>
      <c r="I159" s="126"/>
      <c r="J159" s="126"/>
      <c r="K159" s="126"/>
      <c r="L159" s="126"/>
      <c r="M159" s="126"/>
      <c r="N159" s="126"/>
      <c r="O159" s="126"/>
    </row>
    <row r="160" spans="1:19" ht="14.5" customHeight="1" x14ac:dyDescent="0.35">
      <c r="A160" s="120" t="s">
        <v>47</v>
      </c>
      <c r="B160" s="120"/>
      <c r="C160" s="120"/>
      <c r="D160" s="120" t="s">
        <v>683</v>
      </c>
      <c r="E160" s="120"/>
      <c r="F160" s="120"/>
      <c r="G160" s="120" t="s">
        <v>47</v>
      </c>
      <c r="H160" s="120"/>
      <c r="I160" s="120"/>
      <c r="J160" s="120"/>
      <c r="K160" s="120"/>
      <c r="L160" s="120"/>
      <c r="M160" s="120"/>
      <c r="N160" s="120"/>
      <c r="O160" s="120"/>
    </row>
    <row r="161" spans="1:19" ht="14.5" customHeight="1" x14ac:dyDescent="0.35">
      <c r="A161" s="120" t="s">
        <v>48</v>
      </c>
      <c r="B161" s="120"/>
      <c r="C161" s="120"/>
      <c r="D161" s="120" t="s">
        <v>683</v>
      </c>
      <c r="E161" s="120"/>
      <c r="F161" s="120"/>
      <c r="G161" s="120" t="s">
        <v>48</v>
      </c>
      <c r="H161" s="120"/>
      <c r="I161" s="120"/>
      <c r="J161" s="120"/>
      <c r="K161" s="120"/>
      <c r="L161" s="120"/>
      <c r="M161" s="120"/>
      <c r="N161" s="120"/>
      <c r="O161" s="120"/>
    </row>
    <row r="162" spans="1:19" ht="14.5" customHeight="1" x14ac:dyDescent="0.35">
      <c r="A162" s="120" t="s">
        <v>49</v>
      </c>
      <c r="B162" s="120"/>
      <c r="C162" s="120"/>
      <c r="D162" s="120" t="s">
        <v>15</v>
      </c>
      <c r="E162" s="120"/>
      <c r="F162" s="120"/>
      <c r="G162" s="120" t="s">
        <v>49</v>
      </c>
      <c r="H162" s="120"/>
      <c r="I162" s="120"/>
      <c r="J162" s="120"/>
      <c r="K162" s="120"/>
      <c r="L162" s="120"/>
      <c r="M162" s="120"/>
      <c r="N162" s="120"/>
      <c r="O162" s="120"/>
    </row>
    <row r="163" spans="1:19" ht="30.65" customHeight="1" x14ac:dyDescent="0.35">
      <c r="A163" s="120" t="s">
        <v>50</v>
      </c>
      <c r="B163" s="120"/>
      <c r="C163" s="120"/>
      <c r="D163" s="120" t="s">
        <v>683</v>
      </c>
      <c r="E163" s="120"/>
      <c r="F163" s="120"/>
      <c r="G163" s="120" t="s">
        <v>50</v>
      </c>
      <c r="H163" s="120"/>
      <c r="I163" s="120"/>
      <c r="J163" s="120"/>
      <c r="K163" s="120"/>
      <c r="L163" s="120"/>
      <c r="M163" s="120"/>
      <c r="N163" s="120"/>
      <c r="O163" s="120"/>
    </row>
    <row r="164" spans="1:19" ht="14.5" customHeight="1" x14ac:dyDescent="0.35">
      <c r="A164" s="120" t="s">
        <v>29</v>
      </c>
      <c r="B164" s="120"/>
      <c r="C164" s="120"/>
      <c r="D164" s="120" t="s">
        <v>683</v>
      </c>
      <c r="E164" s="120"/>
      <c r="F164" s="120"/>
      <c r="G164" s="120" t="s">
        <v>29</v>
      </c>
      <c r="H164" s="120"/>
      <c r="I164" s="120"/>
      <c r="J164" s="120"/>
      <c r="K164" s="120"/>
      <c r="L164" s="120"/>
      <c r="M164" s="120"/>
      <c r="N164" s="120"/>
      <c r="O164" s="120"/>
    </row>
    <row r="165" spans="1:19" ht="14.5" customHeight="1" x14ac:dyDescent="0.35">
      <c r="A165" s="120" t="s">
        <v>30</v>
      </c>
      <c r="B165" s="120"/>
      <c r="C165" s="120"/>
      <c r="D165" s="120" t="s">
        <v>15</v>
      </c>
      <c r="E165" s="120"/>
      <c r="F165" s="120"/>
      <c r="G165" s="120" t="s">
        <v>30</v>
      </c>
      <c r="H165" s="120"/>
      <c r="I165" s="120"/>
      <c r="J165" s="120"/>
      <c r="K165" s="120"/>
      <c r="L165" s="120"/>
      <c r="M165" s="120"/>
      <c r="N165" s="120"/>
      <c r="O165" s="120"/>
    </row>
    <row r="166" spans="1:19" ht="14.5" customHeight="1" x14ac:dyDescent="0.35">
      <c r="A166" s="120" t="s">
        <v>31</v>
      </c>
      <c r="B166" s="120"/>
      <c r="C166" s="120"/>
      <c r="D166" s="120" t="s">
        <v>683</v>
      </c>
      <c r="E166" s="120"/>
      <c r="F166" s="120"/>
      <c r="G166" s="120" t="s">
        <v>31</v>
      </c>
      <c r="H166" s="120"/>
      <c r="I166" s="120"/>
      <c r="J166" s="120"/>
      <c r="K166" s="120"/>
      <c r="L166" s="120"/>
      <c r="M166" s="120"/>
      <c r="N166" s="120"/>
      <c r="O166" s="120"/>
    </row>
    <row r="167" spans="1:19" ht="14.5" customHeight="1" x14ac:dyDescent="0.35">
      <c r="A167" s="120" t="s">
        <v>32</v>
      </c>
      <c r="B167" s="120"/>
      <c r="C167" s="120"/>
      <c r="D167" s="120" t="s">
        <v>15</v>
      </c>
      <c r="E167" s="120"/>
      <c r="F167" s="120"/>
      <c r="G167" s="120" t="s">
        <v>32</v>
      </c>
      <c r="H167" s="120"/>
      <c r="I167" s="120"/>
      <c r="J167" s="120"/>
      <c r="K167" s="120"/>
      <c r="L167" s="120"/>
      <c r="M167" s="120"/>
      <c r="N167" s="120"/>
      <c r="O167" s="120"/>
    </row>
    <row r="170" spans="1:19" x14ac:dyDescent="0.35">
      <c r="A170" s="92" t="s">
        <v>967</v>
      </c>
      <c r="B170" s="92"/>
      <c r="C170" s="92"/>
      <c r="D170" s="92"/>
      <c r="E170" s="92"/>
      <c r="F170" s="92"/>
      <c r="G170" s="92"/>
      <c r="H170" s="92"/>
      <c r="I170" s="92"/>
      <c r="J170" s="92"/>
      <c r="K170" s="92"/>
      <c r="L170" s="92"/>
      <c r="M170" s="92"/>
      <c r="N170" s="92"/>
      <c r="O170" s="92"/>
      <c r="P170" s="92"/>
      <c r="Q170" s="92"/>
      <c r="R170" s="92"/>
      <c r="S170" s="92"/>
    </row>
    <row r="171" spans="1:19" ht="14.5" customHeight="1" x14ac:dyDescent="0.35">
      <c r="A171" s="123" t="s">
        <v>699</v>
      </c>
      <c r="B171" s="124"/>
      <c r="C171" s="124"/>
      <c r="D171" s="124"/>
      <c r="E171" s="124"/>
      <c r="F171" s="124"/>
      <c r="G171" s="124"/>
      <c r="H171" s="124"/>
      <c r="I171" s="124"/>
      <c r="J171" s="124"/>
      <c r="K171" s="124"/>
      <c r="L171" s="124"/>
      <c r="M171" s="124"/>
      <c r="N171" s="124"/>
      <c r="O171" s="124"/>
      <c r="P171" s="124"/>
      <c r="Q171" s="124"/>
      <c r="R171" s="124"/>
      <c r="S171" s="125"/>
    </row>
    <row r="172" spans="1:19" ht="47.15" customHeight="1" x14ac:dyDescent="0.35">
      <c r="A172" s="123" t="s">
        <v>966</v>
      </c>
      <c r="B172" s="124"/>
      <c r="C172" s="124"/>
      <c r="D172" s="124"/>
      <c r="E172" s="124"/>
      <c r="F172" s="124"/>
      <c r="G172" s="124"/>
      <c r="H172" s="124"/>
      <c r="I172" s="124"/>
      <c r="J172" s="124"/>
      <c r="K172" s="124"/>
      <c r="L172" s="124"/>
      <c r="M172" s="124"/>
      <c r="N172" s="124"/>
      <c r="O172" s="124"/>
      <c r="P172" s="124"/>
      <c r="Q172" s="124"/>
      <c r="R172" s="124"/>
      <c r="S172" s="125"/>
    </row>
    <row r="173" spans="1:19" ht="14.5" customHeight="1" x14ac:dyDescent="0.35">
      <c r="A173" s="123" t="s">
        <v>695</v>
      </c>
      <c r="B173" s="124"/>
      <c r="C173" s="124"/>
      <c r="D173" s="124"/>
      <c r="E173" s="124"/>
      <c r="F173" s="124"/>
      <c r="G173" s="124"/>
      <c r="H173" s="124"/>
      <c r="I173" s="124"/>
      <c r="J173" s="124"/>
      <c r="K173" s="124"/>
      <c r="L173" s="124"/>
      <c r="M173" s="124"/>
      <c r="N173" s="124"/>
      <c r="O173" s="124"/>
      <c r="P173" s="124"/>
      <c r="Q173" s="124"/>
      <c r="R173" s="124"/>
      <c r="S173" s="125"/>
    </row>
    <row r="174" spans="1:19" ht="30.65" customHeight="1" x14ac:dyDescent="0.35">
      <c r="A174" s="123" t="s">
        <v>696</v>
      </c>
      <c r="B174" s="124"/>
      <c r="C174" s="124"/>
      <c r="D174" s="124"/>
      <c r="E174" s="124"/>
      <c r="F174" s="124"/>
      <c r="G174" s="124"/>
      <c r="H174" s="124"/>
      <c r="I174" s="124"/>
      <c r="J174" s="124"/>
      <c r="K174" s="124"/>
      <c r="L174" s="124"/>
      <c r="M174" s="124"/>
      <c r="N174" s="124"/>
      <c r="O174" s="124"/>
      <c r="P174" s="124"/>
      <c r="Q174" s="124"/>
      <c r="R174" s="124"/>
      <c r="S174" s="125"/>
    </row>
    <row r="175" spans="1:19" ht="30" customHeight="1" x14ac:dyDescent="0.35">
      <c r="A175" s="123" t="s">
        <v>702</v>
      </c>
      <c r="B175" s="124"/>
      <c r="C175" s="124"/>
      <c r="D175" s="124"/>
      <c r="E175" s="124"/>
      <c r="F175" s="124"/>
      <c r="G175" s="124"/>
      <c r="H175" s="124"/>
      <c r="I175" s="124"/>
      <c r="J175" s="124"/>
      <c r="K175" s="124"/>
      <c r="L175" s="124"/>
      <c r="M175" s="124"/>
      <c r="N175" s="124"/>
      <c r="O175" s="124"/>
      <c r="P175" s="124"/>
      <c r="Q175" s="124"/>
      <c r="R175" s="124"/>
      <c r="S175" s="125"/>
    </row>
    <row r="176" spans="1:19" ht="30" customHeight="1" x14ac:dyDescent="0.35">
      <c r="A176" s="123" t="s">
        <v>703</v>
      </c>
      <c r="B176" s="124"/>
      <c r="C176" s="124"/>
      <c r="D176" s="124"/>
      <c r="E176" s="124"/>
      <c r="F176" s="124"/>
      <c r="G176" s="124"/>
      <c r="H176" s="124"/>
      <c r="I176" s="124"/>
      <c r="J176" s="124"/>
      <c r="K176" s="124"/>
      <c r="L176" s="124"/>
      <c r="M176" s="124"/>
      <c r="N176" s="124"/>
      <c r="O176" s="124"/>
      <c r="P176" s="124"/>
      <c r="Q176" s="124"/>
      <c r="R176" s="124"/>
      <c r="S176" s="125"/>
    </row>
    <row r="177" spans="1:19" ht="14.5" customHeight="1" x14ac:dyDescent="0.35">
      <c r="A177" s="123" t="s">
        <v>701</v>
      </c>
      <c r="B177" s="124"/>
      <c r="C177" s="124"/>
      <c r="D177" s="124"/>
      <c r="E177" s="124"/>
      <c r="F177" s="124"/>
      <c r="G177" s="124"/>
      <c r="H177" s="124"/>
      <c r="I177" s="124"/>
      <c r="J177" s="124"/>
      <c r="K177" s="124"/>
      <c r="L177" s="124"/>
      <c r="M177" s="124"/>
      <c r="N177" s="124"/>
      <c r="O177" s="124"/>
      <c r="P177" s="124"/>
      <c r="Q177" s="124"/>
      <c r="R177" s="124"/>
      <c r="S177" s="125"/>
    </row>
    <row r="178" spans="1:19" ht="14.5" customHeight="1" x14ac:dyDescent="0.35">
      <c r="A178" s="123" t="s">
        <v>688</v>
      </c>
      <c r="B178" s="124"/>
      <c r="C178" s="124"/>
      <c r="D178" s="124"/>
      <c r="E178" s="124"/>
      <c r="F178" s="124"/>
      <c r="G178" s="124"/>
      <c r="H178" s="124"/>
      <c r="I178" s="124"/>
      <c r="J178" s="124"/>
      <c r="K178" s="124"/>
      <c r="L178" s="124"/>
      <c r="M178" s="124"/>
      <c r="N178" s="124"/>
      <c r="O178" s="124"/>
      <c r="P178" s="124"/>
      <c r="Q178" s="124"/>
      <c r="R178" s="124"/>
      <c r="S178" s="125"/>
    </row>
    <row r="180" spans="1:19" x14ac:dyDescent="0.35">
      <c r="A180" s="122" t="s">
        <v>947</v>
      </c>
      <c r="B180" s="122"/>
      <c r="C180" s="122"/>
      <c r="D180" s="122" t="s">
        <v>949</v>
      </c>
      <c r="E180" s="122"/>
      <c r="F180" s="122"/>
      <c r="G180" s="122" t="s">
        <v>948</v>
      </c>
      <c r="H180" s="122"/>
      <c r="I180" s="122"/>
      <c r="J180" s="122"/>
      <c r="K180" s="122"/>
      <c r="L180" s="122"/>
      <c r="M180" s="122"/>
      <c r="N180" s="122"/>
      <c r="O180" s="122"/>
    </row>
    <row r="181" spans="1:19" ht="14.5" customHeight="1" x14ac:dyDescent="0.35">
      <c r="A181" s="120" t="s">
        <v>89</v>
      </c>
      <c r="B181" s="120"/>
      <c r="C181" s="120"/>
      <c r="D181" s="120" t="s">
        <v>685</v>
      </c>
      <c r="E181" s="120"/>
      <c r="F181" s="120"/>
      <c r="G181" s="120" t="s">
        <v>964</v>
      </c>
      <c r="H181" s="120"/>
      <c r="I181" s="120"/>
      <c r="J181" s="120"/>
      <c r="K181" s="120"/>
      <c r="L181" s="120"/>
      <c r="M181" s="120"/>
      <c r="N181" s="120"/>
      <c r="O181" s="120"/>
    </row>
    <row r="182" spans="1:19" x14ac:dyDescent="0.35">
      <c r="A182" s="120" t="s">
        <v>68</v>
      </c>
      <c r="B182" s="120"/>
      <c r="C182" s="120"/>
      <c r="D182" s="120" t="s">
        <v>683</v>
      </c>
      <c r="E182" s="120"/>
      <c r="F182" s="120"/>
      <c r="G182" s="126" t="s">
        <v>974</v>
      </c>
      <c r="H182" s="126"/>
      <c r="I182" s="126"/>
      <c r="J182" s="126"/>
      <c r="K182" s="126"/>
      <c r="L182" s="126"/>
      <c r="M182" s="126"/>
      <c r="N182" s="126"/>
      <c r="O182" s="126"/>
    </row>
    <row r="183" spans="1:19" ht="14.5" customHeight="1" x14ac:dyDescent="0.35">
      <c r="A183" s="120" t="s">
        <v>69</v>
      </c>
      <c r="B183" s="120"/>
      <c r="C183" s="120"/>
      <c r="D183" s="120" t="s">
        <v>683</v>
      </c>
      <c r="E183" s="120"/>
      <c r="F183" s="120"/>
      <c r="G183" s="126" t="s">
        <v>982</v>
      </c>
      <c r="H183" s="126"/>
      <c r="I183" s="126"/>
      <c r="J183" s="126"/>
      <c r="K183" s="126"/>
      <c r="L183" s="126"/>
      <c r="M183" s="126"/>
      <c r="N183" s="126"/>
      <c r="O183" s="126"/>
    </row>
    <row r="184" spans="1:19" ht="14.5" customHeight="1" x14ac:dyDescent="0.35">
      <c r="A184" s="120" t="s">
        <v>70</v>
      </c>
      <c r="B184" s="120"/>
      <c r="C184" s="120"/>
      <c r="D184" s="120" t="s">
        <v>683</v>
      </c>
      <c r="E184" s="120"/>
      <c r="F184" s="120"/>
      <c r="G184" s="126" t="s">
        <v>983</v>
      </c>
      <c r="H184" s="126"/>
      <c r="I184" s="126"/>
      <c r="J184" s="126"/>
      <c r="K184" s="126"/>
      <c r="L184" s="126"/>
      <c r="M184" s="126"/>
      <c r="N184" s="126"/>
      <c r="O184" s="126"/>
    </row>
    <row r="185" spans="1:19" ht="14.5" customHeight="1" x14ac:dyDescent="0.35">
      <c r="A185" s="120" t="s">
        <v>61</v>
      </c>
      <c r="B185" s="120"/>
      <c r="C185" s="120"/>
      <c r="D185" s="120" t="s">
        <v>683</v>
      </c>
      <c r="E185" s="120"/>
      <c r="F185" s="120"/>
      <c r="G185" s="120" t="s">
        <v>44</v>
      </c>
      <c r="H185" s="120"/>
      <c r="I185" s="120"/>
      <c r="J185" s="120"/>
      <c r="K185" s="120"/>
      <c r="L185" s="120"/>
      <c r="M185" s="120"/>
      <c r="N185" s="120"/>
      <c r="O185" s="120"/>
    </row>
    <row r="186" spans="1:19" ht="14.5" customHeight="1" x14ac:dyDescent="0.35">
      <c r="A186" s="120" t="s">
        <v>62</v>
      </c>
      <c r="B186" s="120"/>
      <c r="C186" s="120"/>
      <c r="D186" s="120" t="s">
        <v>683</v>
      </c>
      <c r="E186" s="120"/>
      <c r="F186" s="120"/>
      <c r="G186" s="120" t="s">
        <v>45</v>
      </c>
      <c r="H186" s="120"/>
      <c r="I186" s="120"/>
      <c r="J186" s="120"/>
      <c r="K186" s="120"/>
      <c r="L186" s="120"/>
      <c r="M186" s="120"/>
      <c r="N186" s="120"/>
      <c r="O186" s="120"/>
    </row>
    <row r="187" spans="1:19" ht="14.5" customHeight="1" x14ac:dyDescent="0.35">
      <c r="A187" s="120" t="s">
        <v>46</v>
      </c>
      <c r="B187" s="120"/>
      <c r="C187" s="120"/>
      <c r="D187" s="120" t="s">
        <v>15</v>
      </c>
      <c r="E187" s="120"/>
      <c r="F187" s="120"/>
      <c r="G187" s="120" t="s">
        <v>965</v>
      </c>
      <c r="H187" s="120"/>
      <c r="I187" s="120"/>
      <c r="J187" s="120"/>
      <c r="K187" s="120"/>
      <c r="L187" s="120"/>
      <c r="M187" s="120"/>
      <c r="N187" s="120"/>
      <c r="O187" s="120"/>
    </row>
    <row r="188" spans="1:19" ht="14.5" customHeight="1" x14ac:dyDescent="0.35">
      <c r="A188" s="120" t="s">
        <v>47</v>
      </c>
      <c r="B188" s="120"/>
      <c r="C188" s="120"/>
      <c r="D188" s="120" t="s">
        <v>683</v>
      </c>
      <c r="E188" s="120"/>
      <c r="F188" s="120"/>
      <c r="G188" s="120" t="s">
        <v>47</v>
      </c>
      <c r="H188" s="120"/>
      <c r="I188" s="120"/>
      <c r="J188" s="120"/>
      <c r="K188" s="120"/>
      <c r="L188" s="120"/>
      <c r="M188" s="120"/>
      <c r="N188" s="120"/>
      <c r="O188" s="120"/>
    </row>
    <row r="189" spans="1:19" ht="14.5" customHeight="1" x14ac:dyDescent="0.35">
      <c r="A189" s="120" t="s">
        <v>48</v>
      </c>
      <c r="B189" s="120"/>
      <c r="C189" s="120"/>
      <c r="D189" s="120" t="s">
        <v>683</v>
      </c>
      <c r="E189" s="120"/>
      <c r="F189" s="120"/>
      <c r="G189" s="120" t="s">
        <v>48</v>
      </c>
      <c r="H189" s="120"/>
      <c r="I189" s="120"/>
      <c r="J189" s="120"/>
      <c r="K189" s="120"/>
      <c r="L189" s="120"/>
      <c r="M189" s="120"/>
      <c r="N189" s="120"/>
      <c r="O189" s="120"/>
    </row>
    <row r="190" spans="1:19" ht="14.5" customHeight="1" x14ac:dyDescent="0.35">
      <c r="A190" s="120" t="s">
        <v>49</v>
      </c>
      <c r="B190" s="120"/>
      <c r="C190" s="120"/>
      <c r="D190" s="120" t="s">
        <v>15</v>
      </c>
      <c r="E190" s="120"/>
      <c r="F190" s="120"/>
      <c r="G190" s="120" t="s">
        <v>49</v>
      </c>
      <c r="H190" s="120"/>
      <c r="I190" s="120"/>
      <c r="J190" s="120"/>
      <c r="K190" s="120"/>
      <c r="L190" s="120"/>
      <c r="M190" s="120"/>
      <c r="N190" s="120"/>
      <c r="O190" s="120"/>
    </row>
    <row r="191" spans="1:19" ht="26.15" customHeight="1" x14ac:dyDescent="0.35">
      <c r="A191" s="120" t="s">
        <v>50</v>
      </c>
      <c r="B191" s="120"/>
      <c r="C191" s="120"/>
      <c r="D191" s="120" t="s">
        <v>683</v>
      </c>
      <c r="E191" s="120"/>
      <c r="F191" s="120"/>
      <c r="G191" s="120" t="s">
        <v>50</v>
      </c>
      <c r="H191" s="120"/>
      <c r="I191" s="120"/>
      <c r="J191" s="120"/>
      <c r="K191" s="120"/>
      <c r="L191" s="120"/>
      <c r="M191" s="120"/>
      <c r="N191" s="120"/>
      <c r="O191" s="120"/>
    </row>
    <row r="192" spans="1:19" ht="14.5" customHeight="1" x14ac:dyDescent="0.35">
      <c r="A192" s="120" t="s">
        <v>77</v>
      </c>
      <c r="B192" s="120"/>
      <c r="C192" s="120"/>
      <c r="D192" s="120" t="s">
        <v>683</v>
      </c>
      <c r="E192" s="120"/>
      <c r="F192" s="120"/>
      <c r="G192" s="127" t="s">
        <v>77</v>
      </c>
      <c r="H192" s="128"/>
      <c r="I192" s="128"/>
      <c r="J192" s="128"/>
      <c r="K192" s="128"/>
      <c r="L192" s="128"/>
      <c r="M192" s="128"/>
      <c r="N192" s="128"/>
      <c r="O192" s="129"/>
    </row>
    <row r="193" spans="1:15" ht="14.5" customHeight="1" x14ac:dyDescent="0.35">
      <c r="A193" s="120" t="s">
        <v>78</v>
      </c>
      <c r="B193" s="120"/>
      <c r="C193" s="120"/>
      <c r="D193" s="120" t="s">
        <v>15</v>
      </c>
      <c r="E193" s="120"/>
      <c r="F193" s="120"/>
      <c r="G193" s="127" t="s">
        <v>78</v>
      </c>
      <c r="H193" s="128"/>
      <c r="I193" s="128"/>
      <c r="J193" s="128"/>
      <c r="K193" s="128"/>
      <c r="L193" s="128"/>
      <c r="M193" s="128"/>
      <c r="N193" s="128"/>
      <c r="O193" s="129"/>
    </row>
    <row r="194" spans="1:15" ht="14.5" customHeight="1" x14ac:dyDescent="0.35">
      <c r="A194" s="120" t="s">
        <v>31</v>
      </c>
      <c r="B194" s="120"/>
      <c r="C194" s="120"/>
      <c r="D194" s="120" t="s">
        <v>683</v>
      </c>
      <c r="E194" s="120"/>
      <c r="F194" s="120"/>
      <c r="G194" s="127" t="s">
        <v>31</v>
      </c>
      <c r="H194" s="128"/>
      <c r="I194" s="128"/>
      <c r="J194" s="128"/>
      <c r="K194" s="128"/>
      <c r="L194" s="128"/>
      <c r="M194" s="128"/>
      <c r="N194" s="128"/>
      <c r="O194" s="129"/>
    </row>
    <row r="195" spans="1:15" ht="14.5" customHeight="1" x14ac:dyDescent="0.35">
      <c r="A195" s="120" t="s">
        <v>32</v>
      </c>
      <c r="B195" s="120"/>
      <c r="C195" s="120"/>
      <c r="D195" s="120" t="s">
        <v>15</v>
      </c>
      <c r="E195" s="120"/>
      <c r="F195" s="120"/>
      <c r="G195" s="127" t="s">
        <v>32</v>
      </c>
      <c r="H195" s="128"/>
      <c r="I195" s="128"/>
      <c r="J195" s="128"/>
      <c r="K195" s="128"/>
      <c r="L195" s="128"/>
      <c r="M195" s="128"/>
      <c r="N195" s="128"/>
      <c r="O195" s="129"/>
    </row>
  </sheetData>
  <sheetProtection algorithmName="SHA-512" hashValue="pXOv58A3A8rZgkss9rdkI0Q/HH4RGXlW/k6N9zZLUjSqBwVthoRTn9knfD9qGFn7aFz35XrNjTnNzCp536x4SA==" saltValue="TTWIp4fDAf/Q+L34zNAXOw==" spinCount="100000" sheet="1" objects="1" scenarios="1"/>
  <mergeCells count="381">
    <mergeCell ref="B11:N11"/>
    <mergeCell ref="B12:N12"/>
    <mergeCell ref="A32:C32"/>
    <mergeCell ref="D32:F32"/>
    <mergeCell ref="G32:S32"/>
    <mergeCell ref="A34:C34"/>
    <mergeCell ref="D34:F34"/>
    <mergeCell ref="G34:S34"/>
    <mergeCell ref="A45:C45"/>
    <mergeCell ref="A41:C41"/>
    <mergeCell ref="D36:F36"/>
    <mergeCell ref="D37:F37"/>
    <mergeCell ref="D38:F38"/>
    <mergeCell ref="G41:S41"/>
    <mergeCell ref="G42:S42"/>
    <mergeCell ref="G43:S43"/>
    <mergeCell ref="G44:S44"/>
    <mergeCell ref="G45:S45"/>
    <mergeCell ref="D33:F33"/>
    <mergeCell ref="D35:F35"/>
    <mergeCell ref="G65:O65"/>
    <mergeCell ref="A46:C46"/>
    <mergeCell ref="A47:C47"/>
    <mergeCell ref="A48:C48"/>
    <mergeCell ref="A49:C49"/>
    <mergeCell ref="A50:C50"/>
    <mergeCell ref="A51:C51"/>
    <mergeCell ref="D41:F41"/>
    <mergeCell ref="D42:F42"/>
    <mergeCell ref="D43:F43"/>
    <mergeCell ref="D44:F44"/>
    <mergeCell ref="A33:C33"/>
    <mergeCell ref="A35:C35"/>
    <mergeCell ref="A36:C36"/>
    <mergeCell ref="A37:C37"/>
    <mergeCell ref="A38:C38"/>
    <mergeCell ref="A39:C39"/>
    <mergeCell ref="A40:C40"/>
    <mergeCell ref="A42:C42"/>
    <mergeCell ref="A43:C43"/>
    <mergeCell ref="A44:C44"/>
    <mergeCell ref="G66:O66"/>
    <mergeCell ref="G67:O67"/>
    <mergeCell ref="G68:O68"/>
    <mergeCell ref="G69:O69"/>
    <mergeCell ref="G70:O70"/>
    <mergeCell ref="G59:O59"/>
    <mergeCell ref="G60:O60"/>
    <mergeCell ref="G61:O61"/>
    <mergeCell ref="G62:O62"/>
    <mergeCell ref="G63:O63"/>
    <mergeCell ref="G64:O64"/>
    <mergeCell ref="G89:O89"/>
    <mergeCell ref="G90:O90"/>
    <mergeCell ref="A84:S84"/>
    <mergeCell ref="A85:S85"/>
    <mergeCell ref="A86:S86"/>
    <mergeCell ref="A87:S87"/>
    <mergeCell ref="G71:O71"/>
    <mergeCell ref="G72:O72"/>
    <mergeCell ref="G73:O73"/>
    <mergeCell ref="G74:O74"/>
    <mergeCell ref="G75:O75"/>
    <mergeCell ref="G76:O76"/>
    <mergeCell ref="D89:F89"/>
    <mergeCell ref="D90:F90"/>
    <mergeCell ref="D75:F75"/>
    <mergeCell ref="D76:F76"/>
    <mergeCell ref="A89:C89"/>
    <mergeCell ref="A90:C90"/>
    <mergeCell ref="G97:O97"/>
    <mergeCell ref="G98:O98"/>
    <mergeCell ref="G99:O99"/>
    <mergeCell ref="G100:O100"/>
    <mergeCell ref="G101:O101"/>
    <mergeCell ref="G102:O102"/>
    <mergeCell ref="G91:O91"/>
    <mergeCell ref="G92:O92"/>
    <mergeCell ref="G93:O93"/>
    <mergeCell ref="G94:O94"/>
    <mergeCell ref="G95:O95"/>
    <mergeCell ref="G96:O96"/>
    <mergeCell ref="G121:O121"/>
    <mergeCell ref="G122:O122"/>
    <mergeCell ref="G123:O123"/>
    <mergeCell ref="G124:O124"/>
    <mergeCell ref="G125:O125"/>
    <mergeCell ref="G126:O126"/>
    <mergeCell ref="G103:O103"/>
    <mergeCell ref="G104:O104"/>
    <mergeCell ref="G105:O105"/>
    <mergeCell ref="G106:O106"/>
    <mergeCell ref="G107:O107"/>
    <mergeCell ref="G108:O108"/>
    <mergeCell ref="A112:S112"/>
    <mergeCell ref="A113:S113"/>
    <mergeCell ref="A114:S114"/>
    <mergeCell ref="A115:S115"/>
    <mergeCell ref="A116:S116"/>
    <mergeCell ref="D122:F122"/>
    <mergeCell ref="D123:F123"/>
    <mergeCell ref="D124:F124"/>
    <mergeCell ref="D125:F125"/>
    <mergeCell ref="D126:F126"/>
    <mergeCell ref="D104:F104"/>
    <mergeCell ref="D105:F105"/>
    <mergeCell ref="G133:O133"/>
    <mergeCell ref="G134:O134"/>
    <mergeCell ref="G135:O135"/>
    <mergeCell ref="G136:O136"/>
    <mergeCell ref="G137:O137"/>
    <mergeCell ref="G138:O138"/>
    <mergeCell ref="G127:O127"/>
    <mergeCell ref="G128:O128"/>
    <mergeCell ref="G129:O129"/>
    <mergeCell ref="G130:O130"/>
    <mergeCell ref="G131:O131"/>
    <mergeCell ref="G132:O132"/>
    <mergeCell ref="G158:O158"/>
    <mergeCell ref="G159:O159"/>
    <mergeCell ref="G160:O160"/>
    <mergeCell ref="G161:O161"/>
    <mergeCell ref="G139:O139"/>
    <mergeCell ref="G140:O140"/>
    <mergeCell ref="G152:O152"/>
    <mergeCell ref="G153:O153"/>
    <mergeCell ref="G154:O154"/>
    <mergeCell ref="G155:O155"/>
    <mergeCell ref="A147:S147"/>
    <mergeCell ref="A148:S148"/>
    <mergeCell ref="A149:S149"/>
    <mergeCell ref="A150:S150"/>
    <mergeCell ref="A139:C139"/>
    <mergeCell ref="A140:C140"/>
    <mergeCell ref="D140:F140"/>
    <mergeCell ref="D153:F153"/>
    <mergeCell ref="D154:F154"/>
    <mergeCell ref="D155:F155"/>
    <mergeCell ref="D156:F156"/>
    <mergeCell ref="D157:F157"/>
    <mergeCell ref="D158:F158"/>
    <mergeCell ref="G194:O194"/>
    <mergeCell ref="G195:O195"/>
    <mergeCell ref="A26:S26"/>
    <mergeCell ref="A55:S55"/>
    <mergeCell ref="A56:S56"/>
    <mergeCell ref="A57:S57"/>
    <mergeCell ref="A80:S80"/>
    <mergeCell ref="A81:S81"/>
    <mergeCell ref="A82:S82"/>
    <mergeCell ref="A83:S83"/>
    <mergeCell ref="G188:O188"/>
    <mergeCell ref="G189:O189"/>
    <mergeCell ref="G190:O190"/>
    <mergeCell ref="G191:O191"/>
    <mergeCell ref="G192:O192"/>
    <mergeCell ref="G193:O193"/>
    <mergeCell ref="G182:O182"/>
    <mergeCell ref="G183:O183"/>
    <mergeCell ref="G184:O184"/>
    <mergeCell ref="G185:O185"/>
    <mergeCell ref="G186:O186"/>
    <mergeCell ref="G187:O187"/>
    <mergeCell ref="G180:O180"/>
    <mergeCell ref="G181:O181"/>
    <mergeCell ref="A175:S175"/>
    <mergeCell ref="A176:S176"/>
    <mergeCell ref="A177:S177"/>
    <mergeCell ref="A118:S118"/>
    <mergeCell ref="A119:S119"/>
    <mergeCell ref="A143:S143"/>
    <mergeCell ref="A144:S144"/>
    <mergeCell ref="A145:S145"/>
    <mergeCell ref="A146:S146"/>
    <mergeCell ref="A127:C127"/>
    <mergeCell ref="A128:C128"/>
    <mergeCell ref="A129:C129"/>
    <mergeCell ref="A130:C130"/>
    <mergeCell ref="A121:C121"/>
    <mergeCell ref="D121:F121"/>
    <mergeCell ref="A122:C122"/>
    <mergeCell ref="A123:C123"/>
    <mergeCell ref="A124:C124"/>
    <mergeCell ref="A125:C125"/>
    <mergeCell ref="A126:C126"/>
    <mergeCell ref="D160:F160"/>
    <mergeCell ref="D161:F161"/>
    <mergeCell ref="D162:F162"/>
    <mergeCell ref="D163:F163"/>
    <mergeCell ref="D28:F28"/>
    <mergeCell ref="D29:F29"/>
    <mergeCell ref="G29:S29"/>
    <mergeCell ref="G28:S28"/>
    <mergeCell ref="A28:C28"/>
    <mergeCell ref="D30:F30"/>
    <mergeCell ref="A29:C29"/>
    <mergeCell ref="A30:C30"/>
    <mergeCell ref="A31:C31"/>
    <mergeCell ref="D31:F31"/>
    <mergeCell ref="G46:S46"/>
    <mergeCell ref="D51:F51"/>
    <mergeCell ref="G30:S30"/>
    <mergeCell ref="G31:S31"/>
    <mergeCell ref="G33:S33"/>
    <mergeCell ref="G35:S35"/>
    <mergeCell ref="G36:S36"/>
    <mergeCell ref="G37:S37"/>
    <mergeCell ref="G38:S38"/>
    <mergeCell ref="G39:S39"/>
    <mergeCell ref="G40:S40"/>
    <mergeCell ref="D45:F45"/>
    <mergeCell ref="D46:F46"/>
    <mergeCell ref="D47:F47"/>
    <mergeCell ref="D48:F48"/>
    <mergeCell ref="D49:F49"/>
    <mergeCell ref="D50:F50"/>
    <mergeCell ref="D39:F39"/>
    <mergeCell ref="D40:F40"/>
    <mergeCell ref="G47:S47"/>
    <mergeCell ref="G48:S48"/>
    <mergeCell ref="G49:S49"/>
    <mergeCell ref="G50:S50"/>
    <mergeCell ref="G51:S51"/>
    <mergeCell ref="A180:C180"/>
    <mergeCell ref="A158:C158"/>
    <mergeCell ref="A159:C159"/>
    <mergeCell ref="A160:C160"/>
    <mergeCell ref="A161:C161"/>
    <mergeCell ref="A178:S178"/>
    <mergeCell ref="A117:S117"/>
    <mergeCell ref="A171:S171"/>
    <mergeCell ref="A172:S172"/>
    <mergeCell ref="A173:S173"/>
    <mergeCell ref="A174:S174"/>
    <mergeCell ref="G162:O162"/>
    <mergeCell ref="G163:O163"/>
    <mergeCell ref="G164:O164"/>
    <mergeCell ref="G165:O165"/>
    <mergeCell ref="G166:O166"/>
    <mergeCell ref="G167:O167"/>
    <mergeCell ref="G156:O156"/>
    <mergeCell ref="G157:O157"/>
    <mergeCell ref="A164:C164"/>
    <mergeCell ref="A165:C165"/>
    <mergeCell ref="A166:C166"/>
    <mergeCell ref="A167:C167"/>
    <mergeCell ref="D164:F164"/>
    <mergeCell ref="A190:C190"/>
    <mergeCell ref="A191:C191"/>
    <mergeCell ref="A192:C192"/>
    <mergeCell ref="A181:C181"/>
    <mergeCell ref="A182:C182"/>
    <mergeCell ref="A183:C183"/>
    <mergeCell ref="A184:C184"/>
    <mergeCell ref="A185:C185"/>
    <mergeCell ref="A186:C186"/>
    <mergeCell ref="D181:F181"/>
    <mergeCell ref="D182:F182"/>
    <mergeCell ref="D183:F183"/>
    <mergeCell ref="D184:F184"/>
    <mergeCell ref="D185:F185"/>
    <mergeCell ref="D186:F186"/>
    <mergeCell ref="A187:C187"/>
    <mergeCell ref="A188:C188"/>
    <mergeCell ref="A189:C189"/>
    <mergeCell ref="D193:F193"/>
    <mergeCell ref="D194:F194"/>
    <mergeCell ref="D195:F195"/>
    <mergeCell ref="A152:C152"/>
    <mergeCell ref="D152:F152"/>
    <mergeCell ref="A153:C153"/>
    <mergeCell ref="A154:C154"/>
    <mergeCell ref="A155:C155"/>
    <mergeCell ref="A156:C156"/>
    <mergeCell ref="A157:C157"/>
    <mergeCell ref="D187:F187"/>
    <mergeCell ref="D188:F188"/>
    <mergeCell ref="D189:F189"/>
    <mergeCell ref="D190:F190"/>
    <mergeCell ref="D191:F191"/>
    <mergeCell ref="D192:F192"/>
    <mergeCell ref="A193:C193"/>
    <mergeCell ref="A194:C194"/>
    <mergeCell ref="A195:C195"/>
    <mergeCell ref="D180:F180"/>
    <mergeCell ref="D165:F165"/>
    <mergeCell ref="D166:F166"/>
    <mergeCell ref="D167:F167"/>
    <mergeCell ref="D159:F159"/>
    <mergeCell ref="A162:C162"/>
    <mergeCell ref="A163:C163"/>
    <mergeCell ref="D139:F139"/>
    <mergeCell ref="D128:F128"/>
    <mergeCell ref="D129:F129"/>
    <mergeCell ref="D130:F130"/>
    <mergeCell ref="D131:F131"/>
    <mergeCell ref="D132:F132"/>
    <mergeCell ref="D133:F133"/>
    <mergeCell ref="A137:C137"/>
    <mergeCell ref="A138:C138"/>
    <mergeCell ref="A136:C136"/>
    <mergeCell ref="D136:F136"/>
    <mergeCell ref="D137:F137"/>
    <mergeCell ref="D138:F138"/>
    <mergeCell ref="A92:C92"/>
    <mergeCell ref="A93:C93"/>
    <mergeCell ref="A94:C94"/>
    <mergeCell ref="A95:C95"/>
    <mergeCell ref="A96:C96"/>
    <mergeCell ref="A97:C97"/>
    <mergeCell ref="D134:F134"/>
    <mergeCell ref="D135:F135"/>
    <mergeCell ref="A106:C106"/>
    <mergeCell ref="A107:C107"/>
    <mergeCell ref="A108:C108"/>
    <mergeCell ref="D106:F106"/>
    <mergeCell ref="D107:F107"/>
    <mergeCell ref="D108:F108"/>
    <mergeCell ref="D127:F127"/>
    <mergeCell ref="A131:C131"/>
    <mergeCell ref="A132:C132"/>
    <mergeCell ref="A133:C133"/>
    <mergeCell ref="A134:C134"/>
    <mergeCell ref="A135:C135"/>
    <mergeCell ref="D59:F59"/>
    <mergeCell ref="A60:C60"/>
    <mergeCell ref="A61:C61"/>
    <mergeCell ref="A62:C62"/>
    <mergeCell ref="A63:C63"/>
    <mergeCell ref="A64:C64"/>
    <mergeCell ref="D100:F100"/>
    <mergeCell ref="D101:F101"/>
    <mergeCell ref="D94:F94"/>
    <mergeCell ref="D95:F95"/>
    <mergeCell ref="D96:F96"/>
    <mergeCell ref="D97:F97"/>
    <mergeCell ref="D98:F98"/>
    <mergeCell ref="D99:F99"/>
    <mergeCell ref="D60:F60"/>
    <mergeCell ref="D61:F61"/>
    <mergeCell ref="D62:F62"/>
    <mergeCell ref="D63:F63"/>
    <mergeCell ref="D64:F64"/>
    <mergeCell ref="D65:F65"/>
    <mergeCell ref="D72:F72"/>
    <mergeCell ref="D73:F73"/>
    <mergeCell ref="D74:F74"/>
    <mergeCell ref="A91:C91"/>
    <mergeCell ref="A66:C66"/>
    <mergeCell ref="A67:C67"/>
    <mergeCell ref="A68:C68"/>
    <mergeCell ref="A69:C69"/>
    <mergeCell ref="A70:C70"/>
    <mergeCell ref="A71:C71"/>
    <mergeCell ref="A72:C72"/>
    <mergeCell ref="A73:C73"/>
    <mergeCell ref="A59:C59"/>
    <mergeCell ref="B4:N9"/>
    <mergeCell ref="D66:F66"/>
    <mergeCell ref="D67:F67"/>
    <mergeCell ref="D68:F68"/>
    <mergeCell ref="D69:F69"/>
    <mergeCell ref="D70:F70"/>
    <mergeCell ref="D71:F71"/>
    <mergeCell ref="A104:C104"/>
    <mergeCell ref="A105:C105"/>
    <mergeCell ref="A74:C74"/>
    <mergeCell ref="A75:C75"/>
    <mergeCell ref="A76:C76"/>
    <mergeCell ref="D91:F91"/>
    <mergeCell ref="D92:F92"/>
    <mergeCell ref="D93:F93"/>
    <mergeCell ref="A98:C98"/>
    <mergeCell ref="A99:C99"/>
    <mergeCell ref="A100:C100"/>
    <mergeCell ref="A101:C101"/>
    <mergeCell ref="A102:C102"/>
    <mergeCell ref="A103:C103"/>
    <mergeCell ref="D102:F102"/>
    <mergeCell ref="D103:F103"/>
    <mergeCell ref="A65:C65"/>
  </mergeCells>
  <hyperlinks>
    <hyperlink ref="B19" location="Guidance!A53" display="SoA HBN Derogations" xr:uid="{7602C6DF-4CC4-40BE-AB49-932ECF2D35E9}"/>
    <hyperlink ref="B20" location="Guidance!A78" display="HBN Derogation (other than m²)" xr:uid="{CCAE3499-BDA4-44FA-BE5B-04BA7E43E1F4}"/>
    <hyperlink ref="B21" location="Guidance!A110" display="HTM Derogation" xr:uid="{C3BF74C5-BD53-43A1-A512-35AE8133B4DB}"/>
    <hyperlink ref="B22" location="Guidance!A141" display="Other than HBN &amp; HTM" xr:uid="{9F324E25-9B60-41BA-9947-DAD19889218C}"/>
    <hyperlink ref="B23" location="Guidance!A169" display="NHS Net Zero Building Standard, ICB &amp; Trust Green Plans" xr:uid="{9E23B07E-0C03-4540-82AC-48C7D6D2D5AB}"/>
    <hyperlink ref="B15" r:id="rId1" display="https://www.england.nhs.uk/estates/" xr:uid="{6435ABBF-25BF-4076-B2EF-2B2586AF79E7}"/>
    <hyperlink ref="B18" location="Guidance!A24" display="Cover Page" xr:uid="{67192EF1-5697-4288-8815-7A9A1B9CFE20}"/>
  </hyperlinks>
  <pageMargins left="0.7" right="0.7" top="0.75" bottom="0.75" header="0.3" footer="0.3"/>
  <pageSetup paperSize="9" scale="4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E8D44-E8B2-4BA2-8544-F34A1D37E631}">
  <dimension ref="A1:U26"/>
  <sheetViews>
    <sheetView showGridLines="0" zoomScale="80" zoomScaleNormal="80" zoomScaleSheetLayoutView="40" workbookViewId="0">
      <pane ySplit="1" topLeftCell="A2" activePane="bottomLeft" state="frozen"/>
      <selection pane="bottomLeft" activeCell="D26" sqref="D26:H26"/>
    </sheetView>
  </sheetViews>
  <sheetFormatPr defaultColWidth="9.1796875" defaultRowHeight="22.5" customHeight="1" x14ac:dyDescent="0.35"/>
  <cols>
    <col min="1" max="1" width="2.1796875" customWidth="1"/>
    <col min="2" max="2" width="9" customWidth="1"/>
    <col min="3" max="3" width="28.453125" customWidth="1"/>
    <col min="4" max="6" width="19.26953125" customWidth="1"/>
    <col min="7" max="7" width="43.81640625" customWidth="1"/>
    <col min="8" max="8" width="19.1796875" customWidth="1"/>
    <col min="9" max="9" width="38.81640625" customWidth="1"/>
    <col min="10" max="10" width="3.453125" customWidth="1"/>
    <col min="11" max="11" width="23.81640625" customWidth="1"/>
    <col min="12" max="12" width="43.81640625" customWidth="1"/>
    <col min="13" max="13" width="23.81640625" customWidth="1"/>
    <col min="14" max="15" width="16.7265625" customWidth="1"/>
    <col min="16" max="16" width="41.26953125" customWidth="1"/>
    <col min="17" max="17" width="56.7265625" customWidth="1"/>
    <col min="18" max="18" width="26.26953125" customWidth="1"/>
    <col min="19" max="20" width="16.7265625" customWidth="1"/>
  </cols>
  <sheetData>
    <row r="1" spans="1:21" ht="42" customHeight="1" x14ac:dyDescent="0.75">
      <c r="B1" s="14" t="s">
        <v>91</v>
      </c>
      <c r="I1" s="9"/>
      <c r="O1" s="15"/>
      <c r="P1" s="15"/>
      <c r="Q1" s="15"/>
    </row>
    <row r="2" spans="1:21" ht="22.5" customHeight="1" x14ac:dyDescent="0.4">
      <c r="D2" s="148"/>
      <c r="E2" s="148"/>
      <c r="I2" s="9"/>
      <c r="O2" s="15"/>
      <c r="P2" s="15"/>
      <c r="Q2" s="15"/>
    </row>
    <row r="3" spans="1:21" ht="27.65" customHeight="1" x14ac:dyDescent="0.4">
      <c r="B3" s="139" t="s">
        <v>1209</v>
      </c>
      <c r="C3" s="139"/>
      <c r="D3" s="152"/>
      <c r="E3" s="152"/>
      <c r="I3" s="9"/>
      <c r="O3" s="15"/>
      <c r="P3" s="15"/>
      <c r="Q3" s="15"/>
    </row>
    <row r="4" spans="1:21" ht="22.5" customHeight="1" x14ac:dyDescent="0.35">
      <c r="D4" s="148" t="s">
        <v>681</v>
      </c>
      <c r="E4" s="148"/>
      <c r="F4" s="148"/>
      <c r="H4" s="148" t="s">
        <v>681</v>
      </c>
      <c r="I4" s="148"/>
      <c r="P4" s="15"/>
      <c r="Q4" s="15"/>
    </row>
    <row r="5" spans="1:21" ht="19.5" customHeight="1" x14ac:dyDescent="0.4">
      <c r="B5" s="139" t="s">
        <v>1</v>
      </c>
      <c r="C5" s="139"/>
      <c r="D5" s="140"/>
      <c r="E5" s="140"/>
      <c r="F5" s="140"/>
      <c r="G5" s="32" t="s">
        <v>0</v>
      </c>
      <c r="H5" s="140"/>
      <c r="I5" s="140"/>
      <c r="S5" s="9"/>
      <c r="T5" s="9"/>
      <c r="U5" s="9"/>
    </row>
    <row r="6" spans="1:21" ht="19.5" customHeight="1" x14ac:dyDescent="0.4">
      <c r="B6" s="139" t="s">
        <v>1210</v>
      </c>
      <c r="C6" s="139"/>
      <c r="D6" s="140"/>
      <c r="E6" s="140"/>
      <c r="F6" s="140"/>
      <c r="G6" s="32" t="s">
        <v>1221</v>
      </c>
      <c r="H6" s="159" t="str">
        <f>IF(D6="","",VLOOKUP(D6,Lists!$S$4:$T$215,2,0))</f>
        <v/>
      </c>
      <c r="I6" s="159"/>
      <c r="S6" s="9"/>
      <c r="T6" s="9"/>
      <c r="U6" s="9"/>
    </row>
    <row r="7" spans="1:21" ht="19.5" customHeight="1" x14ac:dyDescent="0.35">
      <c r="A7" s="11"/>
      <c r="B7" s="139" t="s">
        <v>1208</v>
      </c>
      <c r="C7" s="139"/>
      <c r="D7" s="140"/>
      <c r="E7" s="140"/>
      <c r="F7" s="140"/>
      <c r="G7" s="32" t="s">
        <v>1220</v>
      </c>
      <c r="H7" s="159" t="str">
        <f>IF(D6="","",_xlfn.CONCAT((VLOOKUP(D6,Lists!$S$4:$U$215,3,0))," (",(VLOOKUP(D6,Lists!$S$4:$V$215,2,0)),")"))</f>
        <v/>
      </c>
      <c r="I7" s="159"/>
    </row>
    <row r="8" spans="1:21" ht="19.5" customHeight="1" x14ac:dyDescent="0.35">
      <c r="B8" s="139" t="s">
        <v>5</v>
      </c>
      <c r="C8" s="139"/>
      <c r="D8" s="140"/>
      <c r="E8" s="140"/>
      <c r="F8" s="140"/>
      <c r="G8" s="16" t="s">
        <v>2</v>
      </c>
      <c r="H8" s="140"/>
      <c r="I8" s="140"/>
      <c r="U8" s="17"/>
    </row>
    <row r="9" spans="1:21" ht="19.5" customHeight="1" x14ac:dyDescent="0.35">
      <c r="B9" s="139" t="s">
        <v>7</v>
      </c>
      <c r="C9" s="139"/>
      <c r="D9" s="140"/>
      <c r="E9" s="140"/>
      <c r="F9" s="140"/>
      <c r="G9" s="16" t="s">
        <v>4</v>
      </c>
      <c r="H9" s="140"/>
      <c r="I9" s="140"/>
      <c r="U9" s="17"/>
    </row>
    <row r="10" spans="1:21" ht="19.5" customHeight="1" x14ac:dyDescent="0.35">
      <c r="B10" s="139" t="s">
        <v>9</v>
      </c>
      <c r="C10" s="139"/>
      <c r="D10" s="140"/>
      <c r="E10" s="140"/>
      <c r="F10" s="140"/>
      <c r="G10" s="16" t="s">
        <v>6</v>
      </c>
      <c r="H10" s="140"/>
      <c r="I10" s="140"/>
      <c r="U10" s="17"/>
    </row>
    <row r="11" spans="1:21" ht="19.5" customHeight="1" x14ac:dyDescent="0.35">
      <c r="B11" s="139" t="s">
        <v>934</v>
      </c>
      <c r="C11" s="139"/>
      <c r="D11" s="140"/>
      <c r="E11" s="140"/>
      <c r="F11" s="140"/>
      <c r="G11" s="16" t="s">
        <v>8</v>
      </c>
      <c r="H11" s="160"/>
      <c r="I11" s="160"/>
      <c r="U11" s="17"/>
    </row>
    <row r="12" spans="1:21" ht="22.5" customHeight="1" x14ac:dyDescent="0.35">
      <c r="B12" s="139" t="s">
        <v>935</v>
      </c>
      <c r="C12" s="139"/>
      <c r="D12" s="140"/>
      <c r="E12" s="140"/>
      <c r="F12" s="140"/>
      <c r="G12" s="16" t="s">
        <v>10</v>
      </c>
      <c r="H12" s="153"/>
      <c r="I12" s="153"/>
      <c r="U12" s="17"/>
    </row>
    <row r="13" spans="1:21" ht="22.5" customHeight="1" x14ac:dyDescent="0.35">
      <c r="B13" s="139" t="s">
        <v>985</v>
      </c>
      <c r="C13" s="139"/>
      <c r="D13" s="140"/>
      <c r="E13" s="140"/>
      <c r="F13" s="140"/>
      <c r="U13" s="17"/>
    </row>
    <row r="14" spans="1:21" ht="19.5" customHeight="1" x14ac:dyDescent="0.35">
      <c r="D14" s="148"/>
      <c r="E14" s="148"/>
      <c r="F14" s="148"/>
      <c r="U14" s="17"/>
    </row>
    <row r="15" spans="1:21" ht="19.5" customHeight="1" x14ac:dyDescent="0.35">
      <c r="B15" s="139" t="s">
        <v>11</v>
      </c>
      <c r="C15" s="139"/>
      <c r="D15" s="153"/>
      <c r="E15" s="153"/>
      <c r="F15" s="153"/>
      <c r="U15" s="17"/>
    </row>
    <row r="16" spans="1:21" ht="19.5" customHeight="1" x14ac:dyDescent="0.35">
      <c r="D16" s="148" t="s">
        <v>681</v>
      </c>
      <c r="E16" s="148"/>
      <c r="F16" s="148"/>
      <c r="H16" s="148" t="s">
        <v>681</v>
      </c>
      <c r="I16" s="148"/>
      <c r="U16" s="17"/>
    </row>
    <row r="17" spans="1:21" ht="19.5" customHeight="1" x14ac:dyDescent="0.35">
      <c r="B17" s="139" t="s">
        <v>706</v>
      </c>
      <c r="C17" s="139"/>
      <c r="D17" s="140"/>
      <c r="E17" s="140"/>
      <c r="F17" s="140"/>
      <c r="G17" s="32" t="s">
        <v>709</v>
      </c>
      <c r="H17" s="146"/>
      <c r="I17" s="147"/>
      <c r="U17" s="17"/>
    </row>
    <row r="18" spans="1:21" ht="19.5" customHeight="1" x14ac:dyDescent="0.35">
      <c r="B18" s="139" t="s">
        <v>707</v>
      </c>
      <c r="C18" s="139"/>
      <c r="D18" s="140"/>
      <c r="E18" s="140"/>
      <c r="F18" s="140"/>
      <c r="G18" s="145" t="s">
        <v>710</v>
      </c>
      <c r="H18" s="141"/>
      <c r="I18" s="142"/>
      <c r="U18" s="17"/>
    </row>
    <row r="19" spans="1:21" ht="22.5" customHeight="1" x14ac:dyDescent="0.35">
      <c r="B19" s="139" t="s">
        <v>708</v>
      </c>
      <c r="C19" s="139"/>
      <c r="D19" s="140"/>
      <c r="E19" s="140"/>
      <c r="F19" s="140"/>
      <c r="G19" s="145"/>
      <c r="H19" s="143"/>
      <c r="I19" s="144"/>
      <c r="U19" s="17"/>
    </row>
    <row r="20" spans="1:21" ht="19.5" customHeight="1" x14ac:dyDescent="0.35">
      <c r="A20" t="s">
        <v>12</v>
      </c>
    </row>
    <row r="21" spans="1:21" s="13" customFormat="1" ht="44.15" customHeight="1" x14ac:dyDescent="0.35">
      <c r="B21" s="154" t="s">
        <v>13</v>
      </c>
      <c r="C21" s="155"/>
      <c r="D21" s="156" t="s">
        <v>14</v>
      </c>
      <c r="E21" s="157"/>
      <c r="F21" s="157"/>
      <c r="G21" s="157"/>
      <c r="H21" s="158"/>
      <c r="I21" s="34" t="s">
        <v>15</v>
      </c>
    </row>
    <row r="22" spans="1:21" s="13" customFormat="1" ht="40" customHeight="1" x14ac:dyDescent="0.35">
      <c r="B22" s="149"/>
      <c r="C22" s="150"/>
      <c r="D22" s="149"/>
      <c r="E22" s="151"/>
      <c r="F22" s="151"/>
      <c r="G22" s="151"/>
      <c r="H22" s="150"/>
      <c r="I22" s="94"/>
    </row>
    <row r="23" spans="1:21" s="13" customFormat="1" ht="40" customHeight="1" x14ac:dyDescent="0.35">
      <c r="B23" s="149"/>
      <c r="C23" s="150"/>
      <c r="D23" s="149"/>
      <c r="E23" s="151"/>
      <c r="F23" s="151"/>
      <c r="G23" s="151"/>
      <c r="H23" s="150"/>
      <c r="I23" s="94"/>
    </row>
    <row r="24" spans="1:21" s="13" customFormat="1" ht="40" customHeight="1" x14ac:dyDescent="0.35">
      <c r="B24" s="149"/>
      <c r="C24" s="150"/>
      <c r="D24" s="149"/>
      <c r="E24" s="151"/>
      <c r="F24" s="151"/>
      <c r="G24" s="151"/>
      <c r="H24" s="150"/>
      <c r="I24" s="95"/>
    </row>
    <row r="25" spans="1:21" s="13" customFormat="1" ht="40" customHeight="1" x14ac:dyDescent="0.35">
      <c r="B25" s="149"/>
      <c r="C25" s="150"/>
      <c r="D25" s="149"/>
      <c r="E25" s="151"/>
      <c r="F25" s="151"/>
      <c r="G25" s="151"/>
      <c r="H25" s="150"/>
      <c r="I25" s="95"/>
    </row>
    <row r="26" spans="1:21" ht="40" customHeight="1" x14ac:dyDescent="0.35">
      <c r="B26" s="149"/>
      <c r="C26" s="150"/>
      <c r="D26" s="149"/>
      <c r="E26" s="151"/>
      <c r="F26" s="151"/>
      <c r="G26" s="151"/>
      <c r="H26" s="150"/>
      <c r="I26" s="95"/>
    </row>
  </sheetData>
  <sheetProtection algorithmName="SHA-512" hashValue="r2VzmIrGiFwQXgu4AG3XT9kTbnIhvTmUNO+PKZ8q6Rh6C9YjyCix4ttBQeKyNiVZO/tzVSeNAQGpz4v3ns1PxA==" saltValue="/48aUUO8dg4Aa9OrsDzztw==" spinCount="100000" sheet="1" autoFilter="0" pivotTables="0"/>
  <protectedRanges>
    <protectedRange sqref="D15:F15 D3:E3 I22:I26 B22:G26 D17:F19 H17:I18 H5:I12 D8:E10 D6:F7 F13 F8:F11 F12" name="Trust Details"/>
  </protectedRanges>
  <mergeCells count="57">
    <mergeCell ref="B7:C7"/>
    <mergeCell ref="D7:F7"/>
    <mergeCell ref="H10:I10"/>
    <mergeCell ref="H11:I11"/>
    <mergeCell ref="B13:C13"/>
    <mergeCell ref="D24:H24"/>
    <mergeCell ref="D25:H25"/>
    <mergeCell ref="D4:F4"/>
    <mergeCell ref="H4:I4"/>
    <mergeCell ref="B8:C8"/>
    <mergeCell ref="B9:C9"/>
    <mergeCell ref="B6:C6"/>
    <mergeCell ref="D6:F6"/>
    <mergeCell ref="B5:C5"/>
    <mergeCell ref="D5:F5"/>
    <mergeCell ref="D8:F8"/>
    <mergeCell ref="D9:F9"/>
    <mergeCell ref="B12:C12"/>
    <mergeCell ref="D12:F12"/>
    <mergeCell ref="D13:F13"/>
    <mergeCell ref="H6:I6"/>
    <mergeCell ref="B21:C21"/>
    <mergeCell ref="B22:C22"/>
    <mergeCell ref="B23:C23"/>
    <mergeCell ref="D21:H21"/>
    <mergeCell ref="D22:H22"/>
    <mergeCell ref="D23:H23"/>
    <mergeCell ref="B26:C26"/>
    <mergeCell ref="D26:H26"/>
    <mergeCell ref="B11:C11"/>
    <mergeCell ref="D3:E3"/>
    <mergeCell ref="B3:C3"/>
    <mergeCell ref="D11:F11"/>
    <mergeCell ref="B10:C10"/>
    <mergeCell ref="D10:F10"/>
    <mergeCell ref="B15:C15"/>
    <mergeCell ref="D15:F15"/>
    <mergeCell ref="H12:I12"/>
    <mergeCell ref="H5:I5"/>
    <mergeCell ref="H8:I8"/>
    <mergeCell ref="H9:I9"/>
    <mergeCell ref="B24:C24"/>
    <mergeCell ref="B25:C25"/>
    <mergeCell ref="D16:F16"/>
    <mergeCell ref="H16:I16"/>
    <mergeCell ref="D18:F18"/>
    <mergeCell ref="D2:E2"/>
    <mergeCell ref="D14:F14"/>
    <mergeCell ref="H7:I7"/>
    <mergeCell ref="B17:C17"/>
    <mergeCell ref="B18:C18"/>
    <mergeCell ref="B19:C19"/>
    <mergeCell ref="D17:F17"/>
    <mergeCell ref="H18:I19"/>
    <mergeCell ref="D19:F19"/>
    <mergeCell ref="G18:G19"/>
    <mergeCell ref="H17:I17"/>
  </mergeCells>
  <conditionalFormatting sqref="D3 H5 H8:I12 D15 D17:F19 H17:I19 B22:I26 D5:F13">
    <cfRule type="containsBlanks" dxfId="23" priority="3">
      <formula>LEN(TRIM(B3))=0</formula>
    </cfRule>
  </conditionalFormatting>
  <dataValidations count="7">
    <dataValidation type="list" allowBlank="1" showInputMessage="1" showErrorMessage="1" sqref="D3:E3" xr:uid="{DDDD79EE-4492-41F7-90E1-4A9D293F1832}">
      <formula1>"OBC,FBC,POE"</formula1>
    </dataValidation>
    <dataValidation type="list" allowBlank="1" showInputMessage="1" showErrorMessage="1" sqref="B26:C26" xr:uid="{F269BB9C-ED84-4973-A61C-547EE994A0DC}">
      <formula1>"5"</formula1>
    </dataValidation>
    <dataValidation type="list" allowBlank="1" showInputMessage="1" showErrorMessage="1" sqref="B22:C22" xr:uid="{E796C1AD-9188-4ED4-8018-E2D94DF9FD1D}">
      <formula1>"1"</formula1>
    </dataValidation>
    <dataValidation type="list" allowBlank="1" showInputMessage="1" showErrorMessage="1" sqref="B23:C23" xr:uid="{BC3CE91F-DD0E-4908-A9AE-4B2B952D1032}">
      <formula1>"2"</formula1>
    </dataValidation>
    <dataValidation type="list" allowBlank="1" showInputMessage="1" showErrorMessage="1" sqref="B24:C24" xr:uid="{03B47133-6B87-4AC3-92A8-6C364F076D76}">
      <formula1>"3"</formula1>
    </dataValidation>
    <dataValidation type="list" allowBlank="1" showInputMessage="1" showErrorMessage="1" sqref="B25:C25" xr:uid="{D82330C6-4173-4AE1-9AF3-E89BDD10E96B}">
      <formula1>"4"</formula1>
    </dataValidation>
    <dataValidation type="date" operator="greaterThanOrEqual" allowBlank="1" showInputMessage="1" showErrorMessage="1" errorTitle="Date Error" error="Input a date on or after 01/01/2010" sqref="D15:F15 I22:I26 H12:I12" xr:uid="{AF326D3D-951F-4823-A323-52C377653EDC}">
      <formula1>40179</formula1>
    </dataValidation>
  </dataValidations>
  <pageMargins left="0.23622047244094491" right="0.23622047244094491" top="0.74803149606299213" bottom="0.74803149606299213" header="0.31496062992125984" footer="0.31496062992125984"/>
  <pageSetup paperSize="8" fitToWidth="3"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3C8C229-9CF4-4F17-8167-8475DC731072}">
          <x14:formula1>
            <xm:f>Lists!$S$4:$S$215</xm:f>
          </x14:formula1>
          <xm:sqref>D6:F6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9F606-9048-43A5-9A94-0F362DA64D8D}">
  <sheetPr>
    <pageSetUpPr fitToPage="1"/>
  </sheetPr>
  <dimension ref="A1:AF519"/>
  <sheetViews>
    <sheetView showGridLines="0" topLeftCell="P1" zoomScaleNormal="100" zoomScaleSheetLayoutView="20" zoomScalePageLayoutView="70" workbookViewId="0">
      <pane ySplit="2" topLeftCell="A6" activePane="bottomLeft" state="frozen"/>
      <selection pane="bottomLeft" activeCell="P18" sqref="P18"/>
    </sheetView>
  </sheetViews>
  <sheetFormatPr defaultColWidth="9.1796875" defaultRowHeight="22.5" customHeight="1" x14ac:dyDescent="0.35"/>
  <cols>
    <col min="1" max="2" width="9.1796875" hidden="1" customWidth="1"/>
    <col min="3" max="15" width="14" hidden="1" customWidth="1"/>
    <col min="16" max="16" width="12" customWidth="1"/>
    <col min="17" max="17" width="29" customWidth="1"/>
    <col min="18" max="18" width="40.7265625" customWidth="1"/>
    <col min="19" max="20" width="13.1796875" customWidth="1"/>
    <col min="21" max="21" width="48.1796875" customWidth="1"/>
    <col min="22" max="25" width="14.1796875" customWidth="1"/>
    <col min="26" max="27" width="53.54296875" customWidth="1"/>
    <col min="28" max="28" width="28.54296875" customWidth="1"/>
    <col min="29" max="29" width="31.453125" customWidth="1"/>
    <col min="30" max="30" width="15.7265625" customWidth="1"/>
    <col min="31" max="31" width="31.453125" customWidth="1"/>
    <col min="32" max="32" width="15.7265625" customWidth="1"/>
    <col min="33" max="34" width="18.453125" customWidth="1"/>
  </cols>
  <sheetData>
    <row r="1" spans="16:25" ht="10" customHeight="1" x14ac:dyDescent="0.4">
      <c r="V1" s="9"/>
      <c r="W1" s="9"/>
      <c r="X1" s="10"/>
    </row>
    <row r="2" spans="16:25" ht="19.5" customHeight="1" x14ac:dyDescent="0.35">
      <c r="P2" s="161" t="s">
        <v>16</v>
      </c>
      <c r="Q2" s="161"/>
      <c r="R2" s="167" t="s">
        <v>17</v>
      </c>
      <c r="S2" s="167"/>
      <c r="T2" s="167"/>
      <c r="U2" s="49" t="s">
        <v>90</v>
      </c>
      <c r="V2" s="168" t="str">
        <f>IF('Cover Page'!D3="","",'Cover Page'!D3)</f>
        <v/>
      </c>
      <c r="W2" s="168"/>
      <c r="X2" s="168"/>
      <c r="Y2" s="168"/>
    </row>
    <row r="3" spans="16:25" ht="10" customHeight="1" x14ac:dyDescent="0.35"/>
    <row r="4" spans="16:25" ht="19.5" customHeight="1" x14ac:dyDescent="0.35">
      <c r="P4" s="162" t="s">
        <v>1</v>
      </c>
      <c r="Q4" s="162"/>
      <c r="R4" s="168" t="str">
        <f>TRIM(PROPER(IF('Cover Page'!D5="","",'Cover Page'!D5)))</f>
        <v/>
      </c>
      <c r="S4" s="168"/>
      <c r="T4" s="168"/>
      <c r="U4" s="46" t="s">
        <v>984</v>
      </c>
      <c r="V4" s="168" t="str">
        <f>IF('Cover Page'!H6="","",'Cover Page'!H6)</f>
        <v/>
      </c>
      <c r="W4" s="168"/>
      <c r="X4" s="168"/>
      <c r="Y4" s="168"/>
    </row>
    <row r="5" spans="16:25" ht="19.5" customHeight="1" x14ac:dyDescent="0.35">
      <c r="P5" s="162" t="s">
        <v>3</v>
      </c>
      <c r="Q5" s="162"/>
      <c r="R5" s="168" t="str">
        <f>IF('Cover Page'!D6="","",'Cover Page'!D6)</f>
        <v/>
      </c>
      <c r="S5" s="168"/>
      <c r="T5" s="168"/>
      <c r="U5" s="46" t="s">
        <v>930</v>
      </c>
      <c r="V5" s="168" t="str">
        <f>IF('Cover Page'!H7="","",'Cover Page'!H7)</f>
        <v/>
      </c>
      <c r="W5" s="168"/>
      <c r="X5" s="168"/>
      <c r="Y5" s="168"/>
    </row>
    <row r="6" spans="16:25" ht="19.5" customHeight="1" x14ac:dyDescent="0.35">
      <c r="P6" s="162" t="s">
        <v>1208</v>
      </c>
      <c r="Q6" s="162"/>
      <c r="R6" s="168" t="str">
        <f>TRIM(PROPER(IF('Cover Page'!D7="","",'Cover Page'!D7)))</f>
        <v/>
      </c>
      <c r="S6" s="168"/>
      <c r="T6" s="168"/>
      <c r="U6" s="46" t="s">
        <v>2</v>
      </c>
      <c r="V6" s="168" t="str">
        <f>TRIM(PROPER(IF('Cover Page'!H8="","",'Cover Page'!H8)))</f>
        <v/>
      </c>
      <c r="W6" s="168"/>
      <c r="X6" s="168"/>
      <c r="Y6" s="168"/>
    </row>
    <row r="7" spans="16:25" ht="19.5" customHeight="1" x14ac:dyDescent="0.35">
      <c r="P7" s="162" t="s">
        <v>5</v>
      </c>
      <c r="Q7" s="162"/>
      <c r="R7" s="168" t="str">
        <f>TRIM(PROPER(IF('Cover Page'!D8="","",'Cover Page'!D8)))</f>
        <v/>
      </c>
      <c r="S7" s="168"/>
      <c r="T7" s="168"/>
      <c r="U7" s="46" t="s">
        <v>4</v>
      </c>
      <c r="V7" s="168" t="str">
        <f>TRIM(PROPER(IF('Cover Page'!H9="","",'Cover Page'!H9)))</f>
        <v/>
      </c>
      <c r="W7" s="168"/>
      <c r="X7" s="168"/>
      <c r="Y7" s="168"/>
    </row>
    <row r="8" spans="16:25" ht="19.5" customHeight="1" x14ac:dyDescent="0.35">
      <c r="P8" s="162" t="s">
        <v>7</v>
      </c>
      <c r="Q8" s="162"/>
      <c r="R8" s="168" t="str">
        <f>TRIM(PROPER(IF('Cover Page'!D9="","",'Cover Page'!D9)))</f>
        <v/>
      </c>
      <c r="S8" s="168"/>
      <c r="T8" s="168"/>
      <c r="U8" s="46" t="s">
        <v>6</v>
      </c>
      <c r="V8" s="168" t="str">
        <f>TRIM(PROPER(IF('Cover Page'!H10="","",'Cover Page'!H10)))</f>
        <v/>
      </c>
      <c r="W8" s="168"/>
      <c r="X8" s="168"/>
      <c r="Y8" s="168"/>
    </row>
    <row r="9" spans="16:25" ht="19.5" customHeight="1" x14ac:dyDescent="0.35">
      <c r="P9" s="162" t="s">
        <v>9</v>
      </c>
      <c r="Q9" s="162"/>
      <c r="R9" s="168" t="str">
        <f>TRIM(PROPER(IF('Cover Page'!D10="","",'Cover Page'!D10)))</f>
        <v/>
      </c>
      <c r="S9" s="168"/>
      <c r="T9" s="168"/>
      <c r="U9" s="46" t="s">
        <v>8</v>
      </c>
      <c r="V9" s="168" t="str">
        <f>TRIM(PROPER(IF('Cover Page'!H11="","",'Cover Page'!H11)))</f>
        <v/>
      </c>
      <c r="W9" s="168"/>
      <c r="X9" s="168"/>
      <c r="Y9" s="168"/>
    </row>
    <row r="10" spans="16:25" ht="19.5" customHeight="1" x14ac:dyDescent="0.35">
      <c r="U10" s="46" t="s">
        <v>10</v>
      </c>
      <c r="V10" s="171" t="str">
        <f>IF('Cover Page'!H12="","",'Cover Page'!H12)</f>
        <v/>
      </c>
      <c r="W10" s="171"/>
      <c r="X10" s="171"/>
      <c r="Y10" s="171"/>
    </row>
    <row r="11" spans="16:25" ht="10" customHeight="1" x14ac:dyDescent="0.35"/>
    <row r="12" spans="16:25" ht="19.5" customHeight="1" x14ac:dyDescent="0.35">
      <c r="P12" s="165" t="s">
        <v>13</v>
      </c>
      <c r="Q12" s="165"/>
      <c r="R12" s="172" t="s">
        <v>14</v>
      </c>
      <c r="S12" s="172"/>
      <c r="T12" s="172"/>
      <c r="U12" s="172"/>
      <c r="V12" s="172"/>
      <c r="W12" s="34" t="s">
        <v>15</v>
      </c>
    </row>
    <row r="13" spans="16:25" ht="19.5" customHeight="1" x14ac:dyDescent="0.35">
      <c r="P13" s="166"/>
      <c r="Q13" s="166"/>
      <c r="R13" s="170"/>
      <c r="S13" s="170"/>
      <c r="T13" s="170"/>
      <c r="U13" s="170"/>
      <c r="V13" s="170"/>
      <c r="W13" s="29"/>
    </row>
    <row r="14" spans="16:25" ht="19.5" customHeight="1" x14ac:dyDescent="0.35">
      <c r="P14" s="163"/>
      <c r="Q14" s="164"/>
      <c r="R14" s="170"/>
      <c r="S14" s="170"/>
      <c r="T14" s="170"/>
      <c r="U14" s="170"/>
      <c r="V14" s="170"/>
      <c r="W14" s="33"/>
    </row>
    <row r="15" spans="16:25" ht="19.5" customHeight="1" x14ac:dyDescent="0.35">
      <c r="P15" s="163"/>
      <c r="Q15" s="164"/>
      <c r="R15" s="170"/>
      <c r="S15" s="170"/>
      <c r="T15" s="170"/>
      <c r="U15" s="170"/>
      <c r="V15" s="170"/>
      <c r="W15" s="33"/>
    </row>
    <row r="16" spans="16:25" ht="14.5" x14ac:dyDescent="0.35">
      <c r="P16" s="169" t="s">
        <v>690</v>
      </c>
      <c r="Q16" s="169"/>
      <c r="R16" s="12"/>
      <c r="S16" s="12"/>
      <c r="T16" s="12"/>
      <c r="U16" s="12"/>
    </row>
    <row r="17" spans="1:32" s="35" customFormat="1" ht="13.5" thickBot="1" x14ac:dyDescent="0.35">
      <c r="P17" s="35" t="s">
        <v>685</v>
      </c>
      <c r="Q17" s="35" t="s">
        <v>683</v>
      </c>
      <c r="R17" s="35" t="s">
        <v>683</v>
      </c>
      <c r="S17" s="35" t="s">
        <v>683</v>
      </c>
      <c r="T17" s="35" t="s">
        <v>15</v>
      </c>
      <c r="U17" s="35" t="s">
        <v>682</v>
      </c>
      <c r="V17" s="35" t="s">
        <v>684</v>
      </c>
      <c r="W17" s="35" t="s">
        <v>684</v>
      </c>
      <c r="X17" s="35" t="s">
        <v>685</v>
      </c>
      <c r="Y17" s="35" t="s">
        <v>685</v>
      </c>
      <c r="Z17" s="35" t="s">
        <v>683</v>
      </c>
      <c r="AA17" s="35" t="s">
        <v>683</v>
      </c>
      <c r="AB17" s="35" t="s">
        <v>682</v>
      </c>
      <c r="AC17" s="35" t="s">
        <v>683</v>
      </c>
      <c r="AD17" s="35" t="s">
        <v>15</v>
      </c>
      <c r="AE17" s="35" t="s">
        <v>683</v>
      </c>
      <c r="AF17" s="35" t="s">
        <v>15</v>
      </c>
    </row>
    <row r="18" spans="1:32" ht="68.5" thickBot="1" x14ac:dyDescent="0.4">
      <c r="A18" s="101" t="s">
        <v>16</v>
      </c>
      <c r="B18" s="101" t="s">
        <v>90</v>
      </c>
      <c r="C18" s="97" t="s">
        <v>1</v>
      </c>
      <c r="D18" s="97" t="s">
        <v>3</v>
      </c>
      <c r="E18" s="97" t="s">
        <v>1208</v>
      </c>
      <c r="F18" s="97" t="s">
        <v>5</v>
      </c>
      <c r="G18" s="97" t="s">
        <v>7</v>
      </c>
      <c r="H18" s="97" t="s">
        <v>9</v>
      </c>
      <c r="I18" s="97" t="s">
        <v>984</v>
      </c>
      <c r="J18" s="97" t="s">
        <v>930</v>
      </c>
      <c r="K18" s="97" t="s">
        <v>2</v>
      </c>
      <c r="L18" s="97" t="s">
        <v>4</v>
      </c>
      <c r="M18" s="97" t="s">
        <v>6</v>
      </c>
      <c r="N18" s="97" t="s">
        <v>8</v>
      </c>
      <c r="O18" s="98" t="s">
        <v>10</v>
      </c>
      <c r="P18" s="39" t="s">
        <v>89</v>
      </c>
      <c r="Q18" s="39" t="s">
        <v>19</v>
      </c>
      <c r="R18" s="40" t="s">
        <v>20</v>
      </c>
      <c r="S18" s="27" t="s">
        <v>339</v>
      </c>
      <c r="T18" s="27" t="s">
        <v>338</v>
      </c>
      <c r="U18" s="40" t="s">
        <v>21</v>
      </c>
      <c r="V18" s="6" t="s">
        <v>22</v>
      </c>
      <c r="W18" s="6" t="s">
        <v>23</v>
      </c>
      <c r="X18" s="7" t="s">
        <v>24</v>
      </c>
      <c r="Y18" s="7" t="s">
        <v>25</v>
      </c>
      <c r="Z18" s="41" t="s">
        <v>26</v>
      </c>
      <c r="AA18" s="8" t="s">
        <v>27</v>
      </c>
      <c r="AB18" s="8" t="s">
        <v>28</v>
      </c>
      <c r="AC18" s="8" t="s">
        <v>29</v>
      </c>
      <c r="AD18" s="8" t="s">
        <v>30</v>
      </c>
      <c r="AE18" s="8" t="s">
        <v>31</v>
      </c>
      <c r="AF18" s="8" t="s">
        <v>32</v>
      </c>
    </row>
    <row r="19" spans="1:32" ht="40" customHeight="1" x14ac:dyDescent="0.35">
      <c r="A19" s="99" t="s">
        <v>33</v>
      </c>
      <c r="B19" s="99" t="s">
        <v>33</v>
      </c>
      <c r="C19" s="99" t="s">
        <v>33</v>
      </c>
      <c r="D19" s="99" t="s">
        <v>33</v>
      </c>
      <c r="E19" s="99" t="s">
        <v>33</v>
      </c>
      <c r="F19" s="99" t="s">
        <v>33</v>
      </c>
      <c r="G19" s="99" t="s">
        <v>33</v>
      </c>
      <c r="H19" s="99" t="s">
        <v>33</v>
      </c>
      <c r="I19" s="99" t="s">
        <v>33</v>
      </c>
      <c r="J19" s="99" t="s">
        <v>33</v>
      </c>
      <c r="K19" s="99" t="s">
        <v>33</v>
      </c>
      <c r="L19" s="99" t="s">
        <v>33</v>
      </c>
      <c r="M19" s="99" t="s">
        <v>33</v>
      </c>
      <c r="N19" s="99" t="s">
        <v>33</v>
      </c>
      <c r="O19" s="99" t="s">
        <v>33</v>
      </c>
      <c r="P19" s="21" t="s">
        <v>34</v>
      </c>
      <c r="Q19" s="42" t="s">
        <v>34</v>
      </c>
      <c r="R19" s="22" t="s">
        <v>35</v>
      </c>
      <c r="S19" s="22" t="s">
        <v>340</v>
      </c>
      <c r="T19" s="23">
        <v>43944</v>
      </c>
      <c r="U19" s="22" t="s">
        <v>265</v>
      </c>
      <c r="V19" s="24">
        <v>12</v>
      </c>
      <c r="W19" s="24">
        <v>11.5</v>
      </c>
      <c r="X19" s="24">
        <f>IF(Tbl_SoA_HBN_Derogations[[#This Row],[HBN
NIA/m²]]="","",+W19-V19)</f>
        <v>-0.5</v>
      </c>
      <c r="Y19" s="24">
        <f>IF(Tbl_SoA_HBN_Derogations[[#This Row],[HBN
NIA/m²]]="","",Tbl_SoA_HBN_Derogations[[#This Row],[Proposed NIA/m²]]/Tbl_SoA_HBN_Derogations[[#This Row],[HBN
NIA/m²]])</f>
        <v>0.95833333333333337</v>
      </c>
      <c r="Z19" s="22" t="s">
        <v>36</v>
      </c>
      <c r="AA19" s="22" t="s">
        <v>37</v>
      </c>
      <c r="AB19" s="43" t="s">
        <v>38</v>
      </c>
      <c r="AC19" s="22" t="s">
        <v>39</v>
      </c>
      <c r="AD19" s="25">
        <v>43671</v>
      </c>
      <c r="AE19" s="22" t="s">
        <v>40</v>
      </c>
      <c r="AF19" s="25">
        <v>43671</v>
      </c>
    </row>
    <row r="20" spans="1:32" ht="40" customHeight="1" x14ac:dyDescent="0.35">
      <c r="A20" s="99" t="str">
        <f>IF(Tbl_SoA_HBN_Derogations[[#This Row],[Unit / Department name]]="","",$R$2)</f>
        <v/>
      </c>
      <c r="B20" s="99" t="str">
        <f>IF(Tbl_SoA_HBN_Derogations[[#This Row],[Unit / Department name]]="","",$V$2)</f>
        <v/>
      </c>
      <c r="C20" s="99" t="str">
        <f>IF(Tbl_SoA_HBN_Derogations[[#This Row],[Unit / Department name]]="","",$R$4)</f>
        <v/>
      </c>
      <c r="D20" s="99" t="str">
        <f>IF(Tbl_SoA_HBN_Derogations[[#This Row],[Unit / Department name]]="","",$R$5)</f>
        <v/>
      </c>
      <c r="E20" s="99" t="str">
        <f>IF(Tbl_SoA_HBN_Derogations[[#This Row],[Unit / Department name]]="","",$R$6)</f>
        <v/>
      </c>
      <c r="F20" s="99" t="str">
        <f>IF(Tbl_SoA_HBN_Derogations[[#This Row],[Unit / Department name]]="","",$R$7)</f>
        <v/>
      </c>
      <c r="G20" s="99" t="str">
        <f>IF(Tbl_SoA_HBN_Derogations[[#This Row],[Unit / Department name]]="","",$R$8)</f>
        <v/>
      </c>
      <c r="H20" s="99" t="str">
        <f>IF(Tbl_SoA_HBN_Derogations[[#This Row],[Unit / Department name]]="","",$R$9)</f>
        <v/>
      </c>
      <c r="I20" s="99" t="str">
        <f>IF(Tbl_SoA_HBN_Derogations[[#This Row],[Unit / Department name]]="","",$V$4)</f>
        <v/>
      </c>
      <c r="J20" s="99" t="str">
        <f>IF(Tbl_SoA_HBN_Derogations[[#This Row],[Unit / Department name]]="","",$V$5)</f>
        <v/>
      </c>
      <c r="K20" s="99" t="str">
        <f>IF(Tbl_SoA_HBN_Derogations[[#This Row],[Unit / Department name]]="","",$V$6)</f>
        <v/>
      </c>
      <c r="L20" s="99" t="str">
        <f>IF(Tbl_SoA_HBN_Derogations[[#This Row],[Unit / Department name]]="","",$V$7)</f>
        <v/>
      </c>
      <c r="M20" s="99" t="str">
        <f>IF(Tbl_SoA_HBN_Derogations[[#This Row],[Unit / Department name]]="","",$V$8)</f>
        <v/>
      </c>
      <c r="N20" s="99" t="str">
        <f>IF(Tbl_SoA_HBN_Derogations[[#This Row],[Unit / Department name]]="","",$V$9)</f>
        <v/>
      </c>
      <c r="O20" s="100" t="str">
        <f>IF(Tbl_SoA_HBN_Derogations[[#This Row],[Unit / Department name]]="","",$V$10)</f>
        <v/>
      </c>
      <c r="P20" s="28">
        <v>1</v>
      </c>
      <c r="Q20" s="37"/>
      <c r="R20" s="36"/>
      <c r="S20" s="36"/>
      <c r="T20" s="4"/>
      <c r="U20" s="44"/>
      <c r="V20" s="37"/>
      <c r="W20" s="37"/>
      <c r="X20" s="26" t="str">
        <f>IF(Tbl_SoA_HBN_Derogations[[#This Row],[HBN
NIA/m²]]="","",+W20-V20)</f>
        <v/>
      </c>
      <c r="Y20" s="26" t="str">
        <f>IF(Tbl_SoA_HBN_Derogations[[#This Row],[HBN
NIA/m²]]="","",Tbl_SoA_HBN_Derogations[[#This Row],[Proposed NIA/m²]]/Tbl_SoA_HBN_Derogations[[#This Row],[HBN
NIA/m²]])</f>
        <v/>
      </c>
      <c r="Z20" s="1"/>
      <c r="AA20" s="45"/>
      <c r="AB20" s="1"/>
      <c r="AC20" s="1"/>
      <c r="AD20" s="38"/>
      <c r="AE20" s="1"/>
      <c r="AF20" s="38"/>
    </row>
    <row r="21" spans="1:32" ht="40" customHeight="1" x14ac:dyDescent="0.35">
      <c r="A21" s="99" t="str">
        <f>IF(Tbl_SoA_HBN_Derogations[[#This Row],[Unit / Department name]]="","",$R$2)</f>
        <v/>
      </c>
      <c r="B21" s="99" t="str">
        <f>IF(Tbl_SoA_HBN_Derogations[[#This Row],[Unit / Department name]]="","",$V$2)</f>
        <v/>
      </c>
      <c r="C21" s="99" t="str">
        <f>IF(Tbl_SoA_HBN_Derogations[[#This Row],[Unit / Department name]]="","",$R$4)</f>
        <v/>
      </c>
      <c r="D21" s="99" t="str">
        <f>IF(Tbl_SoA_HBN_Derogations[[#This Row],[Unit / Department name]]="","",$R$5)</f>
        <v/>
      </c>
      <c r="E21" s="99" t="str">
        <f>IF(Tbl_SoA_HBN_Derogations[[#This Row],[Unit / Department name]]="","",$R$6)</f>
        <v/>
      </c>
      <c r="F21" s="99" t="str">
        <f>IF(Tbl_SoA_HBN_Derogations[[#This Row],[Unit / Department name]]="","",$R$7)</f>
        <v/>
      </c>
      <c r="G21" s="99" t="str">
        <f>IF(Tbl_SoA_HBN_Derogations[[#This Row],[Unit / Department name]]="","",$R$8)</f>
        <v/>
      </c>
      <c r="H21" s="99" t="str">
        <f>IF(Tbl_SoA_HBN_Derogations[[#This Row],[Unit / Department name]]="","",$R$9)</f>
        <v/>
      </c>
      <c r="I21" s="99" t="str">
        <f>IF(Tbl_SoA_HBN_Derogations[[#This Row],[Unit / Department name]]="","",$V$4)</f>
        <v/>
      </c>
      <c r="J21" s="99" t="str">
        <f>IF(Tbl_SoA_HBN_Derogations[[#This Row],[Unit / Department name]]="","",$V$5)</f>
        <v/>
      </c>
      <c r="K21" s="99" t="str">
        <f>IF(Tbl_SoA_HBN_Derogations[[#This Row],[Unit / Department name]]="","",$V$6)</f>
        <v/>
      </c>
      <c r="L21" s="99" t="str">
        <f>IF(Tbl_SoA_HBN_Derogations[[#This Row],[Unit / Department name]]="","",$V$7)</f>
        <v/>
      </c>
      <c r="M21" s="99" t="str">
        <f>IF(Tbl_SoA_HBN_Derogations[[#This Row],[Unit / Department name]]="","",$V$8)</f>
        <v/>
      </c>
      <c r="N21" s="99" t="str">
        <f>IF(Tbl_SoA_HBN_Derogations[[#This Row],[Unit / Department name]]="","",$V$9)</f>
        <v/>
      </c>
      <c r="O21" s="100" t="str">
        <f>IF(Tbl_SoA_HBN_Derogations[[#This Row],[Unit / Department name]]="","",$V$10)</f>
        <v/>
      </c>
      <c r="P21" s="28">
        <f>P20+1</f>
        <v>2</v>
      </c>
      <c r="Q21" s="37"/>
      <c r="R21" s="36"/>
      <c r="S21" s="36"/>
      <c r="T21" s="4"/>
      <c r="U21" s="44"/>
      <c r="V21" s="37"/>
      <c r="W21" s="37"/>
      <c r="X21" s="26" t="str">
        <f>IF(Tbl_SoA_HBN_Derogations[[#This Row],[HBN
NIA/m²]]="","",+W21-V21)</f>
        <v/>
      </c>
      <c r="Y21" s="26" t="str">
        <f>IF(Tbl_SoA_HBN_Derogations[[#This Row],[HBN
NIA/m²]]="","",Tbl_SoA_HBN_Derogations[[#This Row],[Proposed NIA/m²]]/Tbl_SoA_HBN_Derogations[[#This Row],[HBN
NIA/m²]])</f>
        <v/>
      </c>
      <c r="Z21" s="1"/>
      <c r="AA21" s="45"/>
      <c r="AB21" s="1"/>
      <c r="AC21" s="1"/>
      <c r="AD21" s="38"/>
      <c r="AE21" s="1"/>
      <c r="AF21" s="38"/>
    </row>
    <row r="22" spans="1:32" ht="40" customHeight="1" x14ac:dyDescent="0.35">
      <c r="A22" s="99" t="str">
        <f>IF(Tbl_SoA_HBN_Derogations[[#This Row],[Unit / Department name]]="","",$R$2)</f>
        <v/>
      </c>
      <c r="B22" s="99" t="str">
        <f>IF(Tbl_SoA_HBN_Derogations[[#This Row],[Unit / Department name]]="","",$V$2)</f>
        <v/>
      </c>
      <c r="C22" s="99" t="str">
        <f>IF(Tbl_SoA_HBN_Derogations[[#This Row],[Unit / Department name]]="","",$R$4)</f>
        <v/>
      </c>
      <c r="D22" s="99" t="str">
        <f>IF(Tbl_SoA_HBN_Derogations[[#This Row],[Unit / Department name]]="","",$R$5)</f>
        <v/>
      </c>
      <c r="E22" s="99" t="str">
        <f>IF(Tbl_SoA_HBN_Derogations[[#This Row],[Unit / Department name]]="","",$R$6)</f>
        <v/>
      </c>
      <c r="F22" s="99" t="str">
        <f>IF(Tbl_SoA_HBN_Derogations[[#This Row],[Unit / Department name]]="","",$R$7)</f>
        <v/>
      </c>
      <c r="G22" s="99" t="str">
        <f>IF(Tbl_SoA_HBN_Derogations[[#This Row],[Unit / Department name]]="","",$R$8)</f>
        <v/>
      </c>
      <c r="H22" s="99" t="str">
        <f>IF(Tbl_SoA_HBN_Derogations[[#This Row],[Unit / Department name]]="","",$R$9)</f>
        <v/>
      </c>
      <c r="I22" s="99" t="str">
        <f>IF(Tbl_SoA_HBN_Derogations[[#This Row],[Unit / Department name]]="","",$V$4)</f>
        <v/>
      </c>
      <c r="J22" s="99" t="str">
        <f>IF(Tbl_SoA_HBN_Derogations[[#This Row],[Unit / Department name]]="","",$V$5)</f>
        <v/>
      </c>
      <c r="K22" s="99" t="str">
        <f>IF(Tbl_SoA_HBN_Derogations[[#This Row],[Unit / Department name]]="","",$V$6)</f>
        <v/>
      </c>
      <c r="L22" s="99" t="str">
        <f>IF(Tbl_SoA_HBN_Derogations[[#This Row],[Unit / Department name]]="","",$V$7)</f>
        <v/>
      </c>
      <c r="M22" s="99" t="str">
        <f>IF(Tbl_SoA_HBN_Derogations[[#This Row],[Unit / Department name]]="","",$V$8)</f>
        <v/>
      </c>
      <c r="N22" s="99" t="str">
        <f>IF(Tbl_SoA_HBN_Derogations[[#This Row],[Unit / Department name]]="","",$V$9)</f>
        <v/>
      </c>
      <c r="O22" s="100" t="str">
        <f>IF(Tbl_SoA_HBN_Derogations[[#This Row],[Unit / Department name]]="","",$V$10)</f>
        <v/>
      </c>
      <c r="P22" s="28">
        <f t="shared" ref="P22:P85" si="0">P21+1</f>
        <v>3</v>
      </c>
      <c r="Q22" s="37"/>
      <c r="R22" s="36"/>
      <c r="S22" s="36"/>
      <c r="T22" s="4"/>
      <c r="U22" s="44"/>
      <c r="V22" s="37"/>
      <c r="W22" s="37"/>
      <c r="X22" s="26" t="str">
        <f>IF(Tbl_SoA_HBN_Derogations[[#This Row],[HBN
NIA/m²]]="","",+W22-V22)</f>
        <v/>
      </c>
      <c r="Y22" s="26" t="str">
        <f>IF(Tbl_SoA_HBN_Derogations[[#This Row],[HBN
NIA/m²]]="","",Tbl_SoA_HBN_Derogations[[#This Row],[Proposed NIA/m²]]/Tbl_SoA_HBN_Derogations[[#This Row],[HBN
NIA/m²]])</f>
        <v/>
      </c>
      <c r="Z22" s="1"/>
      <c r="AA22" s="45"/>
      <c r="AB22" s="1"/>
      <c r="AC22" s="1"/>
      <c r="AD22" s="38"/>
      <c r="AE22" s="1"/>
      <c r="AF22" s="38"/>
    </row>
    <row r="23" spans="1:32" ht="40" customHeight="1" x14ac:dyDescent="0.35">
      <c r="A23" s="99" t="str">
        <f>IF(Tbl_SoA_HBN_Derogations[[#This Row],[Unit / Department name]]="","",$R$2)</f>
        <v/>
      </c>
      <c r="B23" s="99" t="str">
        <f>IF(Tbl_SoA_HBN_Derogations[[#This Row],[Unit / Department name]]="","",$V$2)</f>
        <v/>
      </c>
      <c r="C23" s="99" t="str">
        <f>IF(Tbl_SoA_HBN_Derogations[[#This Row],[Unit / Department name]]="","",$R$4)</f>
        <v/>
      </c>
      <c r="D23" s="99" t="str">
        <f>IF(Tbl_SoA_HBN_Derogations[[#This Row],[Unit / Department name]]="","",$R$5)</f>
        <v/>
      </c>
      <c r="E23" s="99" t="str">
        <f>IF(Tbl_SoA_HBN_Derogations[[#This Row],[Unit / Department name]]="","",$R$6)</f>
        <v/>
      </c>
      <c r="F23" s="99" t="str">
        <f>IF(Tbl_SoA_HBN_Derogations[[#This Row],[Unit / Department name]]="","",$R$7)</f>
        <v/>
      </c>
      <c r="G23" s="99" t="str">
        <f>IF(Tbl_SoA_HBN_Derogations[[#This Row],[Unit / Department name]]="","",$R$8)</f>
        <v/>
      </c>
      <c r="H23" s="99" t="str">
        <f>IF(Tbl_SoA_HBN_Derogations[[#This Row],[Unit / Department name]]="","",$R$9)</f>
        <v/>
      </c>
      <c r="I23" s="99" t="str">
        <f>IF(Tbl_SoA_HBN_Derogations[[#This Row],[Unit / Department name]]="","",$V$4)</f>
        <v/>
      </c>
      <c r="J23" s="99" t="str">
        <f>IF(Tbl_SoA_HBN_Derogations[[#This Row],[Unit / Department name]]="","",$V$5)</f>
        <v/>
      </c>
      <c r="K23" s="99" t="str">
        <f>IF(Tbl_SoA_HBN_Derogations[[#This Row],[Unit / Department name]]="","",$V$6)</f>
        <v/>
      </c>
      <c r="L23" s="99" t="str">
        <f>IF(Tbl_SoA_HBN_Derogations[[#This Row],[Unit / Department name]]="","",$V$7)</f>
        <v/>
      </c>
      <c r="M23" s="99" t="str">
        <f>IF(Tbl_SoA_HBN_Derogations[[#This Row],[Unit / Department name]]="","",$V$8)</f>
        <v/>
      </c>
      <c r="N23" s="99" t="str">
        <f>IF(Tbl_SoA_HBN_Derogations[[#This Row],[Unit / Department name]]="","",$V$9)</f>
        <v/>
      </c>
      <c r="O23" s="100" t="str">
        <f>IF(Tbl_SoA_HBN_Derogations[[#This Row],[Unit / Department name]]="","",$V$10)</f>
        <v/>
      </c>
      <c r="P23" s="28">
        <f t="shared" si="0"/>
        <v>4</v>
      </c>
      <c r="Q23" s="37"/>
      <c r="R23" s="36"/>
      <c r="S23" s="36"/>
      <c r="T23" s="4"/>
      <c r="U23" s="44"/>
      <c r="V23" s="37"/>
      <c r="W23" s="37"/>
      <c r="X23" s="26" t="str">
        <f>IF(Tbl_SoA_HBN_Derogations[[#This Row],[HBN
NIA/m²]]="","",+W23-V23)</f>
        <v/>
      </c>
      <c r="Y23" s="26" t="str">
        <f>IF(Tbl_SoA_HBN_Derogations[[#This Row],[HBN
NIA/m²]]="","",Tbl_SoA_HBN_Derogations[[#This Row],[Proposed NIA/m²]]/Tbl_SoA_HBN_Derogations[[#This Row],[HBN
NIA/m²]])</f>
        <v/>
      </c>
      <c r="Z23" s="1"/>
      <c r="AA23" s="45"/>
      <c r="AB23" s="1"/>
      <c r="AC23" s="1"/>
      <c r="AD23" s="38"/>
      <c r="AE23" s="1"/>
      <c r="AF23" s="38"/>
    </row>
    <row r="24" spans="1:32" ht="40" customHeight="1" x14ac:dyDescent="0.35">
      <c r="A24" s="99" t="str">
        <f>IF(Tbl_SoA_HBN_Derogations[[#This Row],[Unit / Department name]]="","",$R$2)</f>
        <v/>
      </c>
      <c r="B24" s="99" t="str">
        <f>IF(Tbl_SoA_HBN_Derogations[[#This Row],[Unit / Department name]]="","",$V$2)</f>
        <v/>
      </c>
      <c r="C24" s="99" t="str">
        <f>IF(Tbl_SoA_HBN_Derogations[[#This Row],[Unit / Department name]]="","",$R$4)</f>
        <v/>
      </c>
      <c r="D24" s="99" t="str">
        <f>IF(Tbl_SoA_HBN_Derogations[[#This Row],[Unit / Department name]]="","",$R$5)</f>
        <v/>
      </c>
      <c r="E24" s="99" t="str">
        <f>IF(Tbl_SoA_HBN_Derogations[[#This Row],[Unit / Department name]]="","",$R$6)</f>
        <v/>
      </c>
      <c r="F24" s="99" t="str">
        <f>IF(Tbl_SoA_HBN_Derogations[[#This Row],[Unit / Department name]]="","",$R$7)</f>
        <v/>
      </c>
      <c r="G24" s="99" t="str">
        <f>IF(Tbl_SoA_HBN_Derogations[[#This Row],[Unit / Department name]]="","",$R$8)</f>
        <v/>
      </c>
      <c r="H24" s="99" t="str">
        <f>IF(Tbl_SoA_HBN_Derogations[[#This Row],[Unit / Department name]]="","",$R$9)</f>
        <v/>
      </c>
      <c r="I24" s="99" t="str">
        <f>IF(Tbl_SoA_HBN_Derogations[[#This Row],[Unit / Department name]]="","",$V$4)</f>
        <v/>
      </c>
      <c r="J24" s="99" t="str">
        <f>IF(Tbl_SoA_HBN_Derogations[[#This Row],[Unit / Department name]]="","",$V$5)</f>
        <v/>
      </c>
      <c r="K24" s="99" t="str">
        <f>IF(Tbl_SoA_HBN_Derogations[[#This Row],[Unit / Department name]]="","",$V$6)</f>
        <v/>
      </c>
      <c r="L24" s="99" t="str">
        <f>IF(Tbl_SoA_HBN_Derogations[[#This Row],[Unit / Department name]]="","",$V$7)</f>
        <v/>
      </c>
      <c r="M24" s="99" t="str">
        <f>IF(Tbl_SoA_HBN_Derogations[[#This Row],[Unit / Department name]]="","",$V$8)</f>
        <v/>
      </c>
      <c r="N24" s="99" t="str">
        <f>IF(Tbl_SoA_HBN_Derogations[[#This Row],[Unit / Department name]]="","",$V$9)</f>
        <v/>
      </c>
      <c r="O24" s="100" t="str">
        <f>IF(Tbl_SoA_HBN_Derogations[[#This Row],[Unit / Department name]]="","",$V$10)</f>
        <v/>
      </c>
      <c r="P24" s="28">
        <f t="shared" si="0"/>
        <v>5</v>
      </c>
      <c r="Q24" s="37"/>
      <c r="R24" s="36"/>
      <c r="S24" s="36"/>
      <c r="T24" s="4"/>
      <c r="U24" s="44"/>
      <c r="V24" s="37"/>
      <c r="W24" s="37"/>
      <c r="X24" s="26" t="str">
        <f>IF(Tbl_SoA_HBN_Derogations[[#This Row],[HBN
NIA/m²]]="","",+W24-V24)</f>
        <v/>
      </c>
      <c r="Y24" s="26" t="str">
        <f>IF(Tbl_SoA_HBN_Derogations[[#This Row],[HBN
NIA/m²]]="","",Tbl_SoA_HBN_Derogations[[#This Row],[Proposed NIA/m²]]/Tbl_SoA_HBN_Derogations[[#This Row],[HBN
NIA/m²]])</f>
        <v/>
      </c>
      <c r="Z24" s="1"/>
      <c r="AA24" s="45"/>
      <c r="AB24" s="1"/>
      <c r="AC24" s="1"/>
      <c r="AD24" s="38"/>
      <c r="AE24" s="1"/>
      <c r="AF24" s="38"/>
    </row>
    <row r="25" spans="1:32" ht="40" customHeight="1" x14ac:dyDescent="0.35">
      <c r="A25" s="99" t="str">
        <f>IF(Tbl_SoA_HBN_Derogations[[#This Row],[Unit / Department name]]="","",$R$2)</f>
        <v/>
      </c>
      <c r="B25" s="99" t="str">
        <f>IF(Tbl_SoA_HBN_Derogations[[#This Row],[Unit / Department name]]="","",$V$2)</f>
        <v/>
      </c>
      <c r="C25" s="99" t="str">
        <f>IF(Tbl_SoA_HBN_Derogations[[#This Row],[Unit / Department name]]="","",$R$4)</f>
        <v/>
      </c>
      <c r="D25" s="99" t="str">
        <f>IF(Tbl_SoA_HBN_Derogations[[#This Row],[Unit / Department name]]="","",$R$5)</f>
        <v/>
      </c>
      <c r="E25" s="99" t="str">
        <f>IF(Tbl_SoA_HBN_Derogations[[#This Row],[Unit / Department name]]="","",$R$6)</f>
        <v/>
      </c>
      <c r="F25" s="99" t="str">
        <f>IF(Tbl_SoA_HBN_Derogations[[#This Row],[Unit / Department name]]="","",$R$7)</f>
        <v/>
      </c>
      <c r="G25" s="99" t="str">
        <f>IF(Tbl_SoA_HBN_Derogations[[#This Row],[Unit / Department name]]="","",$R$8)</f>
        <v/>
      </c>
      <c r="H25" s="99" t="str">
        <f>IF(Tbl_SoA_HBN_Derogations[[#This Row],[Unit / Department name]]="","",$R$9)</f>
        <v/>
      </c>
      <c r="I25" s="99" t="str">
        <f>IF(Tbl_SoA_HBN_Derogations[[#This Row],[Unit / Department name]]="","",$V$4)</f>
        <v/>
      </c>
      <c r="J25" s="99" t="str">
        <f>IF(Tbl_SoA_HBN_Derogations[[#This Row],[Unit / Department name]]="","",$V$5)</f>
        <v/>
      </c>
      <c r="K25" s="99" t="str">
        <f>IF(Tbl_SoA_HBN_Derogations[[#This Row],[Unit / Department name]]="","",$V$6)</f>
        <v/>
      </c>
      <c r="L25" s="99" t="str">
        <f>IF(Tbl_SoA_HBN_Derogations[[#This Row],[Unit / Department name]]="","",$V$7)</f>
        <v/>
      </c>
      <c r="M25" s="99" t="str">
        <f>IF(Tbl_SoA_HBN_Derogations[[#This Row],[Unit / Department name]]="","",$V$8)</f>
        <v/>
      </c>
      <c r="N25" s="99" t="str">
        <f>IF(Tbl_SoA_HBN_Derogations[[#This Row],[Unit / Department name]]="","",$V$9)</f>
        <v/>
      </c>
      <c r="O25" s="100" t="str">
        <f>IF(Tbl_SoA_HBN_Derogations[[#This Row],[Unit / Department name]]="","",$V$10)</f>
        <v/>
      </c>
      <c r="P25" s="28">
        <f t="shared" si="0"/>
        <v>6</v>
      </c>
      <c r="Q25" s="37"/>
      <c r="R25" s="36"/>
      <c r="S25" s="36"/>
      <c r="T25" s="4"/>
      <c r="U25" s="44"/>
      <c r="V25" s="37"/>
      <c r="W25" s="37"/>
      <c r="X25" s="26" t="str">
        <f>IF(Tbl_SoA_HBN_Derogations[[#This Row],[HBN
NIA/m²]]="","",+W25-V25)</f>
        <v/>
      </c>
      <c r="Y25" s="26" t="str">
        <f>IF(Tbl_SoA_HBN_Derogations[[#This Row],[HBN
NIA/m²]]="","",Tbl_SoA_HBN_Derogations[[#This Row],[Proposed NIA/m²]]/Tbl_SoA_HBN_Derogations[[#This Row],[HBN
NIA/m²]])</f>
        <v/>
      </c>
      <c r="Z25" s="1"/>
      <c r="AA25" s="45"/>
      <c r="AB25" s="1"/>
      <c r="AC25" s="1"/>
      <c r="AD25" s="38"/>
      <c r="AE25" s="1"/>
      <c r="AF25" s="38"/>
    </row>
    <row r="26" spans="1:32" ht="40" customHeight="1" x14ac:dyDescent="0.35">
      <c r="A26" s="99" t="str">
        <f>IF(Tbl_SoA_HBN_Derogations[[#This Row],[Unit / Department name]]="","",$R$2)</f>
        <v/>
      </c>
      <c r="B26" s="99" t="str">
        <f>IF(Tbl_SoA_HBN_Derogations[[#This Row],[Unit / Department name]]="","",$V$2)</f>
        <v/>
      </c>
      <c r="C26" s="99" t="str">
        <f>IF(Tbl_SoA_HBN_Derogations[[#This Row],[Unit / Department name]]="","",$R$4)</f>
        <v/>
      </c>
      <c r="D26" s="99" t="str">
        <f>IF(Tbl_SoA_HBN_Derogations[[#This Row],[Unit / Department name]]="","",$R$5)</f>
        <v/>
      </c>
      <c r="E26" s="99" t="str">
        <f>IF(Tbl_SoA_HBN_Derogations[[#This Row],[Unit / Department name]]="","",$R$6)</f>
        <v/>
      </c>
      <c r="F26" s="99" t="str">
        <f>IF(Tbl_SoA_HBN_Derogations[[#This Row],[Unit / Department name]]="","",$R$7)</f>
        <v/>
      </c>
      <c r="G26" s="99" t="str">
        <f>IF(Tbl_SoA_HBN_Derogations[[#This Row],[Unit / Department name]]="","",$R$8)</f>
        <v/>
      </c>
      <c r="H26" s="99" t="str">
        <f>IF(Tbl_SoA_HBN_Derogations[[#This Row],[Unit / Department name]]="","",$R$9)</f>
        <v/>
      </c>
      <c r="I26" s="99" t="str">
        <f>IF(Tbl_SoA_HBN_Derogations[[#This Row],[Unit / Department name]]="","",$V$4)</f>
        <v/>
      </c>
      <c r="J26" s="99" t="str">
        <f>IF(Tbl_SoA_HBN_Derogations[[#This Row],[Unit / Department name]]="","",$V$5)</f>
        <v/>
      </c>
      <c r="K26" s="99" t="str">
        <f>IF(Tbl_SoA_HBN_Derogations[[#This Row],[Unit / Department name]]="","",$V$6)</f>
        <v/>
      </c>
      <c r="L26" s="99" t="str">
        <f>IF(Tbl_SoA_HBN_Derogations[[#This Row],[Unit / Department name]]="","",$V$7)</f>
        <v/>
      </c>
      <c r="M26" s="99" t="str">
        <f>IF(Tbl_SoA_HBN_Derogations[[#This Row],[Unit / Department name]]="","",$V$8)</f>
        <v/>
      </c>
      <c r="N26" s="99" t="str">
        <f>IF(Tbl_SoA_HBN_Derogations[[#This Row],[Unit / Department name]]="","",$V$9)</f>
        <v/>
      </c>
      <c r="O26" s="100" t="str">
        <f>IF(Tbl_SoA_HBN_Derogations[[#This Row],[Unit / Department name]]="","",$V$10)</f>
        <v/>
      </c>
      <c r="P26" s="28">
        <f t="shared" si="0"/>
        <v>7</v>
      </c>
      <c r="Q26" s="37"/>
      <c r="R26" s="36"/>
      <c r="S26" s="36"/>
      <c r="T26" s="4"/>
      <c r="U26" s="44"/>
      <c r="V26" s="37"/>
      <c r="W26" s="37"/>
      <c r="X26" s="26" t="str">
        <f>IF(Tbl_SoA_HBN_Derogations[[#This Row],[HBN
NIA/m²]]="","",+W26-V26)</f>
        <v/>
      </c>
      <c r="Y26" s="26" t="str">
        <f>IF(Tbl_SoA_HBN_Derogations[[#This Row],[HBN
NIA/m²]]="","",Tbl_SoA_HBN_Derogations[[#This Row],[Proposed NIA/m²]]/Tbl_SoA_HBN_Derogations[[#This Row],[HBN
NIA/m²]])</f>
        <v/>
      </c>
      <c r="Z26" s="1"/>
      <c r="AA26" s="45"/>
      <c r="AB26" s="1"/>
      <c r="AC26" s="1"/>
      <c r="AD26" s="38"/>
      <c r="AE26" s="1"/>
      <c r="AF26" s="38"/>
    </row>
    <row r="27" spans="1:32" ht="40" customHeight="1" x14ac:dyDescent="0.35">
      <c r="A27" s="99" t="str">
        <f>IF(Tbl_SoA_HBN_Derogations[[#This Row],[Unit / Department name]]="","",$R$2)</f>
        <v/>
      </c>
      <c r="B27" s="99" t="str">
        <f>IF(Tbl_SoA_HBN_Derogations[[#This Row],[Unit / Department name]]="","",$V$2)</f>
        <v/>
      </c>
      <c r="C27" s="99" t="str">
        <f>IF(Tbl_SoA_HBN_Derogations[[#This Row],[Unit / Department name]]="","",$R$4)</f>
        <v/>
      </c>
      <c r="D27" s="99" t="str">
        <f>IF(Tbl_SoA_HBN_Derogations[[#This Row],[Unit / Department name]]="","",$R$5)</f>
        <v/>
      </c>
      <c r="E27" s="99" t="str">
        <f>IF(Tbl_SoA_HBN_Derogations[[#This Row],[Unit / Department name]]="","",$R$6)</f>
        <v/>
      </c>
      <c r="F27" s="99" t="str">
        <f>IF(Tbl_SoA_HBN_Derogations[[#This Row],[Unit / Department name]]="","",$R$7)</f>
        <v/>
      </c>
      <c r="G27" s="99" t="str">
        <f>IF(Tbl_SoA_HBN_Derogations[[#This Row],[Unit / Department name]]="","",$R$8)</f>
        <v/>
      </c>
      <c r="H27" s="99" t="str">
        <f>IF(Tbl_SoA_HBN_Derogations[[#This Row],[Unit / Department name]]="","",$R$9)</f>
        <v/>
      </c>
      <c r="I27" s="99" t="str">
        <f>IF(Tbl_SoA_HBN_Derogations[[#This Row],[Unit / Department name]]="","",$V$4)</f>
        <v/>
      </c>
      <c r="J27" s="99" t="str">
        <f>IF(Tbl_SoA_HBN_Derogations[[#This Row],[Unit / Department name]]="","",$V$5)</f>
        <v/>
      </c>
      <c r="K27" s="99" t="str">
        <f>IF(Tbl_SoA_HBN_Derogations[[#This Row],[Unit / Department name]]="","",$V$6)</f>
        <v/>
      </c>
      <c r="L27" s="99" t="str">
        <f>IF(Tbl_SoA_HBN_Derogations[[#This Row],[Unit / Department name]]="","",$V$7)</f>
        <v/>
      </c>
      <c r="M27" s="99" t="str">
        <f>IF(Tbl_SoA_HBN_Derogations[[#This Row],[Unit / Department name]]="","",$V$8)</f>
        <v/>
      </c>
      <c r="N27" s="99" t="str">
        <f>IF(Tbl_SoA_HBN_Derogations[[#This Row],[Unit / Department name]]="","",$V$9)</f>
        <v/>
      </c>
      <c r="O27" s="100" t="str">
        <f>IF(Tbl_SoA_HBN_Derogations[[#This Row],[Unit / Department name]]="","",$V$10)</f>
        <v/>
      </c>
      <c r="P27" s="28">
        <f t="shared" si="0"/>
        <v>8</v>
      </c>
      <c r="Q27" s="37"/>
      <c r="R27" s="36"/>
      <c r="S27" s="36"/>
      <c r="T27" s="4"/>
      <c r="U27" s="44"/>
      <c r="V27" s="37"/>
      <c r="W27" s="37"/>
      <c r="X27" s="26" t="str">
        <f>IF(Tbl_SoA_HBN_Derogations[[#This Row],[HBN
NIA/m²]]="","",+W27-V27)</f>
        <v/>
      </c>
      <c r="Y27" s="26" t="str">
        <f>IF(Tbl_SoA_HBN_Derogations[[#This Row],[HBN
NIA/m²]]="","",Tbl_SoA_HBN_Derogations[[#This Row],[Proposed NIA/m²]]/Tbl_SoA_HBN_Derogations[[#This Row],[HBN
NIA/m²]])</f>
        <v/>
      </c>
      <c r="Z27" s="1"/>
      <c r="AA27" s="45"/>
      <c r="AB27" s="1"/>
      <c r="AC27" s="1"/>
      <c r="AD27" s="38"/>
      <c r="AE27" s="1"/>
      <c r="AF27" s="38"/>
    </row>
    <row r="28" spans="1:32" ht="40" customHeight="1" x14ac:dyDescent="0.35">
      <c r="A28" s="99" t="str">
        <f>IF(Tbl_SoA_HBN_Derogations[[#This Row],[Unit / Department name]]="","",$R$2)</f>
        <v/>
      </c>
      <c r="B28" s="99" t="str">
        <f>IF(Tbl_SoA_HBN_Derogations[[#This Row],[Unit / Department name]]="","",$V$2)</f>
        <v/>
      </c>
      <c r="C28" s="99" t="str">
        <f>IF(Tbl_SoA_HBN_Derogations[[#This Row],[Unit / Department name]]="","",$R$4)</f>
        <v/>
      </c>
      <c r="D28" s="99" t="str">
        <f>IF(Tbl_SoA_HBN_Derogations[[#This Row],[Unit / Department name]]="","",$R$5)</f>
        <v/>
      </c>
      <c r="E28" s="99" t="str">
        <f>IF(Tbl_SoA_HBN_Derogations[[#This Row],[Unit / Department name]]="","",$R$6)</f>
        <v/>
      </c>
      <c r="F28" s="99" t="str">
        <f>IF(Tbl_SoA_HBN_Derogations[[#This Row],[Unit / Department name]]="","",$R$7)</f>
        <v/>
      </c>
      <c r="G28" s="99" t="str">
        <f>IF(Tbl_SoA_HBN_Derogations[[#This Row],[Unit / Department name]]="","",$R$8)</f>
        <v/>
      </c>
      <c r="H28" s="99" t="str">
        <f>IF(Tbl_SoA_HBN_Derogations[[#This Row],[Unit / Department name]]="","",$R$9)</f>
        <v/>
      </c>
      <c r="I28" s="99" t="str">
        <f>IF(Tbl_SoA_HBN_Derogations[[#This Row],[Unit / Department name]]="","",$V$4)</f>
        <v/>
      </c>
      <c r="J28" s="99" t="str">
        <f>IF(Tbl_SoA_HBN_Derogations[[#This Row],[Unit / Department name]]="","",$V$5)</f>
        <v/>
      </c>
      <c r="K28" s="99" t="str">
        <f>IF(Tbl_SoA_HBN_Derogations[[#This Row],[Unit / Department name]]="","",$V$6)</f>
        <v/>
      </c>
      <c r="L28" s="99" t="str">
        <f>IF(Tbl_SoA_HBN_Derogations[[#This Row],[Unit / Department name]]="","",$V$7)</f>
        <v/>
      </c>
      <c r="M28" s="99" t="str">
        <f>IF(Tbl_SoA_HBN_Derogations[[#This Row],[Unit / Department name]]="","",$V$8)</f>
        <v/>
      </c>
      <c r="N28" s="99" t="str">
        <f>IF(Tbl_SoA_HBN_Derogations[[#This Row],[Unit / Department name]]="","",$V$9)</f>
        <v/>
      </c>
      <c r="O28" s="100" t="str">
        <f>IF(Tbl_SoA_HBN_Derogations[[#This Row],[Unit / Department name]]="","",$V$10)</f>
        <v/>
      </c>
      <c r="P28" s="28">
        <f t="shared" si="0"/>
        <v>9</v>
      </c>
      <c r="Q28" s="37"/>
      <c r="R28" s="36"/>
      <c r="S28" s="36"/>
      <c r="T28" s="4"/>
      <c r="U28" s="44"/>
      <c r="V28" s="37"/>
      <c r="W28" s="37"/>
      <c r="X28" s="26" t="str">
        <f>IF(Tbl_SoA_HBN_Derogations[[#This Row],[HBN
NIA/m²]]="","",+W28-V28)</f>
        <v/>
      </c>
      <c r="Y28" s="26" t="str">
        <f>IF(Tbl_SoA_HBN_Derogations[[#This Row],[HBN
NIA/m²]]="","",Tbl_SoA_HBN_Derogations[[#This Row],[Proposed NIA/m²]]/Tbl_SoA_HBN_Derogations[[#This Row],[HBN
NIA/m²]])</f>
        <v/>
      </c>
      <c r="Z28" s="1"/>
      <c r="AA28" s="45"/>
      <c r="AB28" s="1"/>
      <c r="AC28" s="1"/>
      <c r="AD28" s="38"/>
      <c r="AE28" s="1"/>
      <c r="AF28" s="38"/>
    </row>
    <row r="29" spans="1:32" ht="40" customHeight="1" x14ac:dyDescent="0.35">
      <c r="A29" s="99" t="str">
        <f>IF(Tbl_SoA_HBN_Derogations[[#This Row],[Unit / Department name]]="","",$R$2)</f>
        <v/>
      </c>
      <c r="B29" s="99" t="str">
        <f>IF(Tbl_SoA_HBN_Derogations[[#This Row],[Unit / Department name]]="","",$V$2)</f>
        <v/>
      </c>
      <c r="C29" s="99" t="str">
        <f>IF(Tbl_SoA_HBN_Derogations[[#This Row],[Unit / Department name]]="","",$R$4)</f>
        <v/>
      </c>
      <c r="D29" s="99" t="str">
        <f>IF(Tbl_SoA_HBN_Derogations[[#This Row],[Unit / Department name]]="","",$R$5)</f>
        <v/>
      </c>
      <c r="E29" s="99" t="str">
        <f>IF(Tbl_SoA_HBN_Derogations[[#This Row],[Unit / Department name]]="","",$R$6)</f>
        <v/>
      </c>
      <c r="F29" s="99" t="str">
        <f>IF(Tbl_SoA_HBN_Derogations[[#This Row],[Unit / Department name]]="","",$R$7)</f>
        <v/>
      </c>
      <c r="G29" s="99" t="str">
        <f>IF(Tbl_SoA_HBN_Derogations[[#This Row],[Unit / Department name]]="","",$R$8)</f>
        <v/>
      </c>
      <c r="H29" s="99" t="str">
        <f>IF(Tbl_SoA_HBN_Derogations[[#This Row],[Unit / Department name]]="","",$R$9)</f>
        <v/>
      </c>
      <c r="I29" s="99" t="str">
        <f>IF(Tbl_SoA_HBN_Derogations[[#This Row],[Unit / Department name]]="","",$V$4)</f>
        <v/>
      </c>
      <c r="J29" s="99" t="str">
        <f>IF(Tbl_SoA_HBN_Derogations[[#This Row],[Unit / Department name]]="","",$V$5)</f>
        <v/>
      </c>
      <c r="K29" s="99" t="str">
        <f>IF(Tbl_SoA_HBN_Derogations[[#This Row],[Unit / Department name]]="","",$V$6)</f>
        <v/>
      </c>
      <c r="L29" s="99" t="str">
        <f>IF(Tbl_SoA_HBN_Derogations[[#This Row],[Unit / Department name]]="","",$V$7)</f>
        <v/>
      </c>
      <c r="M29" s="99" t="str">
        <f>IF(Tbl_SoA_HBN_Derogations[[#This Row],[Unit / Department name]]="","",$V$8)</f>
        <v/>
      </c>
      <c r="N29" s="99" t="str">
        <f>IF(Tbl_SoA_HBN_Derogations[[#This Row],[Unit / Department name]]="","",$V$9)</f>
        <v/>
      </c>
      <c r="O29" s="100" t="str">
        <f>IF(Tbl_SoA_HBN_Derogations[[#This Row],[Unit / Department name]]="","",$V$10)</f>
        <v/>
      </c>
      <c r="P29" s="28">
        <f t="shared" si="0"/>
        <v>10</v>
      </c>
      <c r="Q29" s="37"/>
      <c r="R29" s="36"/>
      <c r="S29" s="36"/>
      <c r="T29" s="4"/>
      <c r="U29" s="44"/>
      <c r="V29" s="37"/>
      <c r="W29" s="37"/>
      <c r="X29" s="26" t="str">
        <f>IF(Tbl_SoA_HBN_Derogations[[#This Row],[HBN
NIA/m²]]="","",+W29-V29)</f>
        <v/>
      </c>
      <c r="Y29" s="26" t="str">
        <f>IF(Tbl_SoA_HBN_Derogations[[#This Row],[HBN
NIA/m²]]="","",Tbl_SoA_HBN_Derogations[[#This Row],[Proposed NIA/m²]]/Tbl_SoA_HBN_Derogations[[#This Row],[HBN
NIA/m²]])</f>
        <v/>
      </c>
      <c r="Z29" s="1"/>
      <c r="AA29" s="45"/>
      <c r="AB29" s="1"/>
      <c r="AC29" s="1"/>
      <c r="AD29" s="38"/>
      <c r="AE29" s="1"/>
      <c r="AF29" s="38"/>
    </row>
    <row r="30" spans="1:32" ht="40" customHeight="1" x14ac:dyDescent="0.35">
      <c r="A30" s="99" t="str">
        <f>IF(Tbl_SoA_HBN_Derogations[[#This Row],[Unit / Department name]]="","",$R$2)</f>
        <v/>
      </c>
      <c r="B30" s="99" t="str">
        <f>IF(Tbl_SoA_HBN_Derogations[[#This Row],[Unit / Department name]]="","",$V$2)</f>
        <v/>
      </c>
      <c r="C30" s="99" t="str">
        <f>IF(Tbl_SoA_HBN_Derogations[[#This Row],[Unit / Department name]]="","",$R$4)</f>
        <v/>
      </c>
      <c r="D30" s="99" t="str">
        <f>IF(Tbl_SoA_HBN_Derogations[[#This Row],[Unit / Department name]]="","",$R$5)</f>
        <v/>
      </c>
      <c r="E30" s="99" t="str">
        <f>IF(Tbl_SoA_HBN_Derogations[[#This Row],[Unit / Department name]]="","",$R$6)</f>
        <v/>
      </c>
      <c r="F30" s="99" t="str">
        <f>IF(Tbl_SoA_HBN_Derogations[[#This Row],[Unit / Department name]]="","",$R$7)</f>
        <v/>
      </c>
      <c r="G30" s="99" t="str">
        <f>IF(Tbl_SoA_HBN_Derogations[[#This Row],[Unit / Department name]]="","",$R$8)</f>
        <v/>
      </c>
      <c r="H30" s="99" t="str">
        <f>IF(Tbl_SoA_HBN_Derogations[[#This Row],[Unit / Department name]]="","",$R$9)</f>
        <v/>
      </c>
      <c r="I30" s="99" t="str">
        <f>IF(Tbl_SoA_HBN_Derogations[[#This Row],[Unit / Department name]]="","",$V$4)</f>
        <v/>
      </c>
      <c r="J30" s="99" t="str">
        <f>IF(Tbl_SoA_HBN_Derogations[[#This Row],[Unit / Department name]]="","",$V$5)</f>
        <v/>
      </c>
      <c r="K30" s="99" t="str">
        <f>IF(Tbl_SoA_HBN_Derogations[[#This Row],[Unit / Department name]]="","",$V$6)</f>
        <v/>
      </c>
      <c r="L30" s="99" t="str">
        <f>IF(Tbl_SoA_HBN_Derogations[[#This Row],[Unit / Department name]]="","",$V$7)</f>
        <v/>
      </c>
      <c r="M30" s="99" t="str">
        <f>IF(Tbl_SoA_HBN_Derogations[[#This Row],[Unit / Department name]]="","",$V$8)</f>
        <v/>
      </c>
      <c r="N30" s="99" t="str">
        <f>IF(Tbl_SoA_HBN_Derogations[[#This Row],[Unit / Department name]]="","",$V$9)</f>
        <v/>
      </c>
      <c r="O30" s="100" t="str">
        <f>IF(Tbl_SoA_HBN_Derogations[[#This Row],[Unit / Department name]]="","",$V$10)</f>
        <v/>
      </c>
      <c r="P30" s="28">
        <f t="shared" si="0"/>
        <v>11</v>
      </c>
      <c r="Q30" s="37"/>
      <c r="R30" s="36"/>
      <c r="S30" s="36"/>
      <c r="T30" s="4"/>
      <c r="U30" s="44"/>
      <c r="V30" s="37"/>
      <c r="W30" s="37"/>
      <c r="X30" s="26" t="str">
        <f>IF(Tbl_SoA_HBN_Derogations[[#This Row],[HBN
NIA/m²]]="","",+W30-V30)</f>
        <v/>
      </c>
      <c r="Y30" s="26" t="str">
        <f>IF(Tbl_SoA_HBN_Derogations[[#This Row],[HBN
NIA/m²]]="","",Tbl_SoA_HBN_Derogations[[#This Row],[Proposed NIA/m²]]/Tbl_SoA_HBN_Derogations[[#This Row],[HBN
NIA/m²]])</f>
        <v/>
      </c>
      <c r="Z30" s="1"/>
      <c r="AA30" s="45"/>
      <c r="AB30" s="1"/>
      <c r="AC30" s="1"/>
      <c r="AD30" s="38"/>
      <c r="AE30" s="1"/>
      <c r="AF30" s="38"/>
    </row>
    <row r="31" spans="1:32" ht="40" customHeight="1" x14ac:dyDescent="0.35">
      <c r="A31" s="99" t="str">
        <f>IF(Tbl_SoA_HBN_Derogations[[#This Row],[Unit / Department name]]="","",$R$2)</f>
        <v/>
      </c>
      <c r="B31" s="99" t="str">
        <f>IF(Tbl_SoA_HBN_Derogations[[#This Row],[Unit / Department name]]="","",$V$2)</f>
        <v/>
      </c>
      <c r="C31" s="99" t="str">
        <f>IF(Tbl_SoA_HBN_Derogations[[#This Row],[Unit / Department name]]="","",$R$4)</f>
        <v/>
      </c>
      <c r="D31" s="99" t="str">
        <f>IF(Tbl_SoA_HBN_Derogations[[#This Row],[Unit / Department name]]="","",$R$5)</f>
        <v/>
      </c>
      <c r="E31" s="99" t="str">
        <f>IF(Tbl_SoA_HBN_Derogations[[#This Row],[Unit / Department name]]="","",$R$6)</f>
        <v/>
      </c>
      <c r="F31" s="99" t="str">
        <f>IF(Tbl_SoA_HBN_Derogations[[#This Row],[Unit / Department name]]="","",$R$7)</f>
        <v/>
      </c>
      <c r="G31" s="99" t="str">
        <f>IF(Tbl_SoA_HBN_Derogations[[#This Row],[Unit / Department name]]="","",$R$8)</f>
        <v/>
      </c>
      <c r="H31" s="99" t="str">
        <f>IF(Tbl_SoA_HBN_Derogations[[#This Row],[Unit / Department name]]="","",$R$9)</f>
        <v/>
      </c>
      <c r="I31" s="99" t="str">
        <f>IF(Tbl_SoA_HBN_Derogations[[#This Row],[Unit / Department name]]="","",$V$4)</f>
        <v/>
      </c>
      <c r="J31" s="99" t="str">
        <f>IF(Tbl_SoA_HBN_Derogations[[#This Row],[Unit / Department name]]="","",$V$5)</f>
        <v/>
      </c>
      <c r="K31" s="99" t="str">
        <f>IF(Tbl_SoA_HBN_Derogations[[#This Row],[Unit / Department name]]="","",$V$6)</f>
        <v/>
      </c>
      <c r="L31" s="99" t="str">
        <f>IF(Tbl_SoA_HBN_Derogations[[#This Row],[Unit / Department name]]="","",$V$7)</f>
        <v/>
      </c>
      <c r="M31" s="99" t="str">
        <f>IF(Tbl_SoA_HBN_Derogations[[#This Row],[Unit / Department name]]="","",$V$8)</f>
        <v/>
      </c>
      <c r="N31" s="99" t="str">
        <f>IF(Tbl_SoA_HBN_Derogations[[#This Row],[Unit / Department name]]="","",$V$9)</f>
        <v/>
      </c>
      <c r="O31" s="100" t="str">
        <f>IF(Tbl_SoA_HBN_Derogations[[#This Row],[Unit / Department name]]="","",$V$10)</f>
        <v/>
      </c>
      <c r="P31" s="28">
        <f t="shared" si="0"/>
        <v>12</v>
      </c>
      <c r="Q31" s="37"/>
      <c r="R31" s="36"/>
      <c r="S31" s="36"/>
      <c r="T31" s="4"/>
      <c r="U31" s="44"/>
      <c r="V31" s="37"/>
      <c r="W31" s="37"/>
      <c r="X31" s="26" t="str">
        <f>IF(Tbl_SoA_HBN_Derogations[[#This Row],[HBN
NIA/m²]]="","",+W31-V31)</f>
        <v/>
      </c>
      <c r="Y31" s="26" t="str">
        <f>IF(Tbl_SoA_HBN_Derogations[[#This Row],[HBN
NIA/m²]]="","",Tbl_SoA_HBN_Derogations[[#This Row],[Proposed NIA/m²]]/Tbl_SoA_HBN_Derogations[[#This Row],[HBN
NIA/m²]])</f>
        <v/>
      </c>
      <c r="Z31" s="1"/>
      <c r="AA31" s="45"/>
      <c r="AB31" s="1"/>
      <c r="AC31" s="1"/>
      <c r="AD31" s="38"/>
      <c r="AE31" s="1"/>
      <c r="AF31" s="38"/>
    </row>
    <row r="32" spans="1:32" ht="40" customHeight="1" x14ac:dyDescent="0.35">
      <c r="A32" s="99" t="str">
        <f>IF(Tbl_SoA_HBN_Derogations[[#This Row],[Unit / Department name]]="","",$R$2)</f>
        <v/>
      </c>
      <c r="B32" s="99" t="str">
        <f>IF(Tbl_SoA_HBN_Derogations[[#This Row],[Unit / Department name]]="","",$V$2)</f>
        <v/>
      </c>
      <c r="C32" s="99" t="str">
        <f>IF(Tbl_SoA_HBN_Derogations[[#This Row],[Unit / Department name]]="","",$R$4)</f>
        <v/>
      </c>
      <c r="D32" s="99" t="str">
        <f>IF(Tbl_SoA_HBN_Derogations[[#This Row],[Unit / Department name]]="","",$R$5)</f>
        <v/>
      </c>
      <c r="E32" s="99" t="str">
        <f>IF(Tbl_SoA_HBN_Derogations[[#This Row],[Unit / Department name]]="","",$R$6)</f>
        <v/>
      </c>
      <c r="F32" s="99" t="str">
        <f>IF(Tbl_SoA_HBN_Derogations[[#This Row],[Unit / Department name]]="","",$R$7)</f>
        <v/>
      </c>
      <c r="G32" s="99" t="str">
        <f>IF(Tbl_SoA_HBN_Derogations[[#This Row],[Unit / Department name]]="","",$R$8)</f>
        <v/>
      </c>
      <c r="H32" s="99" t="str">
        <f>IF(Tbl_SoA_HBN_Derogations[[#This Row],[Unit / Department name]]="","",$R$9)</f>
        <v/>
      </c>
      <c r="I32" s="99" t="str">
        <f>IF(Tbl_SoA_HBN_Derogations[[#This Row],[Unit / Department name]]="","",$V$4)</f>
        <v/>
      </c>
      <c r="J32" s="99" t="str">
        <f>IF(Tbl_SoA_HBN_Derogations[[#This Row],[Unit / Department name]]="","",$V$5)</f>
        <v/>
      </c>
      <c r="K32" s="99" t="str">
        <f>IF(Tbl_SoA_HBN_Derogations[[#This Row],[Unit / Department name]]="","",$V$6)</f>
        <v/>
      </c>
      <c r="L32" s="99" t="str">
        <f>IF(Tbl_SoA_HBN_Derogations[[#This Row],[Unit / Department name]]="","",$V$7)</f>
        <v/>
      </c>
      <c r="M32" s="99" t="str">
        <f>IF(Tbl_SoA_HBN_Derogations[[#This Row],[Unit / Department name]]="","",$V$8)</f>
        <v/>
      </c>
      <c r="N32" s="99" t="str">
        <f>IF(Tbl_SoA_HBN_Derogations[[#This Row],[Unit / Department name]]="","",$V$9)</f>
        <v/>
      </c>
      <c r="O32" s="100" t="str">
        <f>IF(Tbl_SoA_HBN_Derogations[[#This Row],[Unit / Department name]]="","",$V$10)</f>
        <v/>
      </c>
      <c r="P32" s="28">
        <f t="shared" si="0"/>
        <v>13</v>
      </c>
      <c r="Q32" s="37"/>
      <c r="R32" s="36"/>
      <c r="S32" s="36"/>
      <c r="T32" s="4"/>
      <c r="U32" s="44"/>
      <c r="V32" s="37"/>
      <c r="W32" s="37"/>
      <c r="X32" s="26" t="str">
        <f>IF(Tbl_SoA_HBN_Derogations[[#This Row],[HBN
NIA/m²]]="","",+W32-V32)</f>
        <v/>
      </c>
      <c r="Y32" s="26" t="str">
        <f>IF(Tbl_SoA_HBN_Derogations[[#This Row],[HBN
NIA/m²]]="","",Tbl_SoA_HBN_Derogations[[#This Row],[Proposed NIA/m²]]/Tbl_SoA_HBN_Derogations[[#This Row],[HBN
NIA/m²]])</f>
        <v/>
      </c>
      <c r="Z32" s="1"/>
      <c r="AA32" s="45"/>
      <c r="AB32" s="1"/>
      <c r="AC32" s="1"/>
      <c r="AD32" s="38"/>
      <c r="AE32" s="1"/>
      <c r="AF32" s="38"/>
    </row>
    <row r="33" spans="1:32" ht="40" customHeight="1" x14ac:dyDescent="0.35">
      <c r="A33" s="99" t="str">
        <f>IF(Tbl_SoA_HBN_Derogations[[#This Row],[Unit / Department name]]="","",$R$2)</f>
        <v/>
      </c>
      <c r="B33" s="99" t="str">
        <f>IF(Tbl_SoA_HBN_Derogations[[#This Row],[Unit / Department name]]="","",$V$2)</f>
        <v/>
      </c>
      <c r="C33" s="99" t="str">
        <f>IF(Tbl_SoA_HBN_Derogations[[#This Row],[Unit / Department name]]="","",$R$4)</f>
        <v/>
      </c>
      <c r="D33" s="99" t="str">
        <f>IF(Tbl_SoA_HBN_Derogations[[#This Row],[Unit / Department name]]="","",$R$5)</f>
        <v/>
      </c>
      <c r="E33" s="99" t="str">
        <f>IF(Tbl_SoA_HBN_Derogations[[#This Row],[Unit / Department name]]="","",$R$6)</f>
        <v/>
      </c>
      <c r="F33" s="99" t="str">
        <f>IF(Tbl_SoA_HBN_Derogations[[#This Row],[Unit / Department name]]="","",$R$7)</f>
        <v/>
      </c>
      <c r="G33" s="99" t="str">
        <f>IF(Tbl_SoA_HBN_Derogations[[#This Row],[Unit / Department name]]="","",$R$8)</f>
        <v/>
      </c>
      <c r="H33" s="99" t="str">
        <f>IF(Tbl_SoA_HBN_Derogations[[#This Row],[Unit / Department name]]="","",$R$9)</f>
        <v/>
      </c>
      <c r="I33" s="99" t="str">
        <f>IF(Tbl_SoA_HBN_Derogations[[#This Row],[Unit / Department name]]="","",$V$4)</f>
        <v/>
      </c>
      <c r="J33" s="99" t="str">
        <f>IF(Tbl_SoA_HBN_Derogations[[#This Row],[Unit / Department name]]="","",$V$5)</f>
        <v/>
      </c>
      <c r="K33" s="99" t="str">
        <f>IF(Tbl_SoA_HBN_Derogations[[#This Row],[Unit / Department name]]="","",$V$6)</f>
        <v/>
      </c>
      <c r="L33" s="99" t="str">
        <f>IF(Tbl_SoA_HBN_Derogations[[#This Row],[Unit / Department name]]="","",$V$7)</f>
        <v/>
      </c>
      <c r="M33" s="99" t="str">
        <f>IF(Tbl_SoA_HBN_Derogations[[#This Row],[Unit / Department name]]="","",$V$8)</f>
        <v/>
      </c>
      <c r="N33" s="99" t="str">
        <f>IF(Tbl_SoA_HBN_Derogations[[#This Row],[Unit / Department name]]="","",$V$9)</f>
        <v/>
      </c>
      <c r="O33" s="100" t="str">
        <f>IF(Tbl_SoA_HBN_Derogations[[#This Row],[Unit / Department name]]="","",$V$10)</f>
        <v/>
      </c>
      <c r="P33" s="28">
        <f t="shared" si="0"/>
        <v>14</v>
      </c>
      <c r="Q33" s="37"/>
      <c r="R33" s="36"/>
      <c r="S33" s="36"/>
      <c r="T33" s="4"/>
      <c r="U33" s="44"/>
      <c r="V33" s="37"/>
      <c r="W33" s="37"/>
      <c r="X33" s="26" t="str">
        <f>IF(Tbl_SoA_HBN_Derogations[[#This Row],[HBN
NIA/m²]]="","",+W33-V33)</f>
        <v/>
      </c>
      <c r="Y33" s="26" t="str">
        <f>IF(Tbl_SoA_HBN_Derogations[[#This Row],[HBN
NIA/m²]]="","",Tbl_SoA_HBN_Derogations[[#This Row],[Proposed NIA/m²]]/Tbl_SoA_HBN_Derogations[[#This Row],[HBN
NIA/m²]])</f>
        <v/>
      </c>
      <c r="Z33" s="1"/>
      <c r="AA33" s="45"/>
      <c r="AB33" s="1"/>
      <c r="AC33" s="1"/>
      <c r="AD33" s="38"/>
      <c r="AE33" s="1"/>
      <c r="AF33" s="38"/>
    </row>
    <row r="34" spans="1:32" ht="40" customHeight="1" x14ac:dyDescent="0.35">
      <c r="A34" s="99" t="str">
        <f>IF(Tbl_SoA_HBN_Derogations[[#This Row],[Unit / Department name]]="","",$R$2)</f>
        <v/>
      </c>
      <c r="B34" s="99" t="str">
        <f>IF(Tbl_SoA_HBN_Derogations[[#This Row],[Unit / Department name]]="","",$V$2)</f>
        <v/>
      </c>
      <c r="C34" s="99" t="str">
        <f>IF(Tbl_SoA_HBN_Derogations[[#This Row],[Unit / Department name]]="","",$R$4)</f>
        <v/>
      </c>
      <c r="D34" s="99" t="str">
        <f>IF(Tbl_SoA_HBN_Derogations[[#This Row],[Unit / Department name]]="","",$R$5)</f>
        <v/>
      </c>
      <c r="E34" s="99" t="str">
        <f>IF(Tbl_SoA_HBN_Derogations[[#This Row],[Unit / Department name]]="","",$R$6)</f>
        <v/>
      </c>
      <c r="F34" s="99" t="str">
        <f>IF(Tbl_SoA_HBN_Derogations[[#This Row],[Unit / Department name]]="","",$R$7)</f>
        <v/>
      </c>
      <c r="G34" s="99" t="str">
        <f>IF(Tbl_SoA_HBN_Derogations[[#This Row],[Unit / Department name]]="","",$R$8)</f>
        <v/>
      </c>
      <c r="H34" s="99" t="str">
        <f>IF(Tbl_SoA_HBN_Derogations[[#This Row],[Unit / Department name]]="","",$R$9)</f>
        <v/>
      </c>
      <c r="I34" s="99" t="str">
        <f>IF(Tbl_SoA_HBN_Derogations[[#This Row],[Unit / Department name]]="","",$V$4)</f>
        <v/>
      </c>
      <c r="J34" s="99" t="str">
        <f>IF(Tbl_SoA_HBN_Derogations[[#This Row],[Unit / Department name]]="","",$V$5)</f>
        <v/>
      </c>
      <c r="K34" s="99" t="str">
        <f>IF(Tbl_SoA_HBN_Derogations[[#This Row],[Unit / Department name]]="","",$V$6)</f>
        <v/>
      </c>
      <c r="L34" s="99" t="str">
        <f>IF(Tbl_SoA_HBN_Derogations[[#This Row],[Unit / Department name]]="","",$V$7)</f>
        <v/>
      </c>
      <c r="M34" s="99" t="str">
        <f>IF(Tbl_SoA_HBN_Derogations[[#This Row],[Unit / Department name]]="","",$V$8)</f>
        <v/>
      </c>
      <c r="N34" s="99" t="str">
        <f>IF(Tbl_SoA_HBN_Derogations[[#This Row],[Unit / Department name]]="","",$V$9)</f>
        <v/>
      </c>
      <c r="O34" s="100" t="str">
        <f>IF(Tbl_SoA_HBN_Derogations[[#This Row],[Unit / Department name]]="","",$V$10)</f>
        <v/>
      </c>
      <c r="P34" s="28">
        <f t="shared" si="0"/>
        <v>15</v>
      </c>
      <c r="Q34" s="37"/>
      <c r="R34" s="36"/>
      <c r="S34" s="36"/>
      <c r="T34" s="4"/>
      <c r="U34" s="44"/>
      <c r="V34" s="37"/>
      <c r="W34" s="37"/>
      <c r="X34" s="26" t="str">
        <f>IF(Tbl_SoA_HBN_Derogations[[#This Row],[HBN
NIA/m²]]="","",+W34-V34)</f>
        <v/>
      </c>
      <c r="Y34" s="26" t="str">
        <f>IF(Tbl_SoA_HBN_Derogations[[#This Row],[HBN
NIA/m²]]="","",Tbl_SoA_HBN_Derogations[[#This Row],[Proposed NIA/m²]]/Tbl_SoA_HBN_Derogations[[#This Row],[HBN
NIA/m²]])</f>
        <v/>
      </c>
      <c r="Z34" s="1"/>
      <c r="AA34" s="45"/>
      <c r="AB34" s="1"/>
      <c r="AC34" s="1"/>
      <c r="AD34" s="38"/>
      <c r="AE34" s="1"/>
      <c r="AF34" s="38"/>
    </row>
    <row r="35" spans="1:32" ht="40" customHeight="1" x14ac:dyDescent="0.35">
      <c r="A35" s="99" t="str">
        <f>IF(Tbl_SoA_HBN_Derogations[[#This Row],[Unit / Department name]]="","",$R$2)</f>
        <v/>
      </c>
      <c r="B35" s="99" t="str">
        <f>IF(Tbl_SoA_HBN_Derogations[[#This Row],[Unit / Department name]]="","",$V$2)</f>
        <v/>
      </c>
      <c r="C35" s="99" t="str">
        <f>IF(Tbl_SoA_HBN_Derogations[[#This Row],[Unit / Department name]]="","",$R$4)</f>
        <v/>
      </c>
      <c r="D35" s="99" t="str">
        <f>IF(Tbl_SoA_HBN_Derogations[[#This Row],[Unit / Department name]]="","",$R$5)</f>
        <v/>
      </c>
      <c r="E35" s="99" t="str">
        <f>IF(Tbl_SoA_HBN_Derogations[[#This Row],[Unit / Department name]]="","",$R$6)</f>
        <v/>
      </c>
      <c r="F35" s="99" t="str">
        <f>IF(Tbl_SoA_HBN_Derogations[[#This Row],[Unit / Department name]]="","",$R$7)</f>
        <v/>
      </c>
      <c r="G35" s="99" t="str">
        <f>IF(Tbl_SoA_HBN_Derogations[[#This Row],[Unit / Department name]]="","",$R$8)</f>
        <v/>
      </c>
      <c r="H35" s="99" t="str">
        <f>IF(Tbl_SoA_HBN_Derogations[[#This Row],[Unit / Department name]]="","",$R$9)</f>
        <v/>
      </c>
      <c r="I35" s="99" t="str">
        <f>IF(Tbl_SoA_HBN_Derogations[[#This Row],[Unit / Department name]]="","",$V$4)</f>
        <v/>
      </c>
      <c r="J35" s="99" t="str">
        <f>IF(Tbl_SoA_HBN_Derogations[[#This Row],[Unit / Department name]]="","",$V$5)</f>
        <v/>
      </c>
      <c r="K35" s="99" t="str">
        <f>IF(Tbl_SoA_HBN_Derogations[[#This Row],[Unit / Department name]]="","",$V$6)</f>
        <v/>
      </c>
      <c r="L35" s="99" t="str">
        <f>IF(Tbl_SoA_HBN_Derogations[[#This Row],[Unit / Department name]]="","",$V$7)</f>
        <v/>
      </c>
      <c r="M35" s="99" t="str">
        <f>IF(Tbl_SoA_HBN_Derogations[[#This Row],[Unit / Department name]]="","",$V$8)</f>
        <v/>
      </c>
      <c r="N35" s="99" t="str">
        <f>IF(Tbl_SoA_HBN_Derogations[[#This Row],[Unit / Department name]]="","",$V$9)</f>
        <v/>
      </c>
      <c r="O35" s="100" t="str">
        <f>IF(Tbl_SoA_HBN_Derogations[[#This Row],[Unit / Department name]]="","",$V$10)</f>
        <v/>
      </c>
      <c r="P35" s="28">
        <f t="shared" si="0"/>
        <v>16</v>
      </c>
      <c r="Q35" s="37"/>
      <c r="R35" s="36"/>
      <c r="S35" s="36"/>
      <c r="T35" s="4"/>
      <c r="U35" s="44"/>
      <c r="V35" s="37"/>
      <c r="W35" s="37"/>
      <c r="X35" s="26" t="str">
        <f>IF(Tbl_SoA_HBN_Derogations[[#This Row],[HBN
NIA/m²]]="","",+W35-V35)</f>
        <v/>
      </c>
      <c r="Y35" s="26" t="str">
        <f>IF(Tbl_SoA_HBN_Derogations[[#This Row],[HBN
NIA/m²]]="","",Tbl_SoA_HBN_Derogations[[#This Row],[Proposed NIA/m²]]/Tbl_SoA_HBN_Derogations[[#This Row],[HBN
NIA/m²]])</f>
        <v/>
      </c>
      <c r="Z35" s="1"/>
      <c r="AA35" s="45"/>
      <c r="AB35" s="1"/>
      <c r="AC35" s="1"/>
      <c r="AD35" s="38"/>
      <c r="AE35" s="1"/>
      <c r="AF35" s="38"/>
    </row>
    <row r="36" spans="1:32" ht="40" customHeight="1" x14ac:dyDescent="0.35">
      <c r="A36" s="99" t="str">
        <f>IF(Tbl_SoA_HBN_Derogations[[#This Row],[Unit / Department name]]="","",$R$2)</f>
        <v/>
      </c>
      <c r="B36" s="99" t="str">
        <f>IF(Tbl_SoA_HBN_Derogations[[#This Row],[Unit / Department name]]="","",$V$2)</f>
        <v/>
      </c>
      <c r="C36" s="99" t="str">
        <f>IF(Tbl_SoA_HBN_Derogations[[#This Row],[Unit / Department name]]="","",$R$4)</f>
        <v/>
      </c>
      <c r="D36" s="99" t="str">
        <f>IF(Tbl_SoA_HBN_Derogations[[#This Row],[Unit / Department name]]="","",$R$5)</f>
        <v/>
      </c>
      <c r="E36" s="99" t="str">
        <f>IF(Tbl_SoA_HBN_Derogations[[#This Row],[Unit / Department name]]="","",$R$6)</f>
        <v/>
      </c>
      <c r="F36" s="99" t="str">
        <f>IF(Tbl_SoA_HBN_Derogations[[#This Row],[Unit / Department name]]="","",$R$7)</f>
        <v/>
      </c>
      <c r="G36" s="99" t="str">
        <f>IF(Tbl_SoA_HBN_Derogations[[#This Row],[Unit / Department name]]="","",$R$8)</f>
        <v/>
      </c>
      <c r="H36" s="99" t="str">
        <f>IF(Tbl_SoA_HBN_Derogations[[#This Row],[Unit / Department name]]="","",$R$9)</f>
        <v/>
      </c>
      <c r="I36" s="99" t="str">
        <f>IF(Tbl_SoA_HBN_Derogations[[#This Row],[Unit / Department name]]="","",$V$4)</f>
        <v/>
      </c>
      <c r="J36" s="99" t="str">
        <f>IF(Tbl_SoA_HBN_Derogations[[#This Row],[Unit / Department name]]="","",$V$5)</f>
        <v/>
      </c>
      <c r="K36" s="99" t="str">
        <f>IF(Tbl_SoA_HBN_Derogations[[#This Row],[Unit / Department name]]="","",$V$6)</f>
        <v/>
      </c>
      <c r="L36" s="99" t="str">
        <f>IF(Tbl_SoA_HBN_Derogations[[#This Row],[Unit / Department name]]="","",$V$7)</f>
        <v/>
      </c>
      <c r="M36" s="99" t="str">
        <f>IF(Tbl_SoA_HBN_Derogations[[#This Row],[Unit / Department name]]="","",$V$8)</f>
        <v/>
      </c>
      <c r="N36" s="99" t="str">
        <f>IF(Tbl_SoA_HBN_Derogations[[#This Row],[Unit / Department name]]="","",$V$9)</f>
        <v/>
      </c>
      <c r="O36" s="100" t="str">
        <f>IF(Tbl_SoA_HBN_Derogations[[#This Row],[Unit / Department name]]="","",$V$10)</f>
        <v/>
      </c>
      <c r="P36" s="28">
        <f t="shared" si="0"/>
        <v>17</v>
      </c>
      <c r="Q36" s="37"/>
      <c r="R36" s="36"/>
      <c r="S36" s="36"/>
      <c r="T36" s="4"/>
      <c r="U36" s="44"/>
      <c r="V36" s="37"/>
      <c r="W36" s="37"/>
      <c r="X36" s="26" t="str">
        <f>IF(Tbl_SoA_HBN_Derogations[[#This Row],[HBN
NIA/m²]]="","",+W36-V36)</f>
        <v/>
      </c>
      <c r="Y36" s="26" t="str">
        <f>IF(Tbl_SoA_HBN_Derogations[[#This Row],[HBN
NIA/m²]]="","",Tbl_SoA_HBN_Derogations[[#This Row],[Proposed NIA/m²]]/Tbl_SoA_HBN_Derogations[[#This Row],[HBN
NIA/m²]])</f>
        <v/>
      </c>
      <c r="Z36" s="1"/>
      <c r="AA36" s="45"/>
      <c r="AB36" s="1"/>
      <c r="AC36" s="1"/>
      <c r="AD36" s="38"/>
      <c r="AE36" s="1"/>
      <c r="AF36" s="38"/>
    </row>
    <row r="37" spans="1:32" ht="40" customHeight="1" x14ac:dyDescent="0.35">
      <c r="A37" s="99" t="str">
        <f>IF(Tbl_SoA_HBN_Derogations[[#This Row],[Unit / Department name]]="","",$R$2)</f>
        <v/>
      </c>
      <c r="B37" s="99" t="str">
        <f>IF(Tbl_SoA_HBN_Derogations[[#This Row],[Unit / Department name]]="","",$V$2)</f>
        <v/>
      </c>
      <c r="C37" s="99" t="str">
        <f>IF(Tbl_SoA_HBN_Derogations[[#This Row],[Unit / Department name]]="","",$R$4)</f>
        <v/>
      </c>
      <c r="D37" s="99" t="str">
        <f>IF(Tbl_SoA_HBN_Derogations[[#This Row],[Unit / Department name]]="","",$R$5)</f>
        <v/>
      </c>
      <c r="E37" s="99" t="str">
        <f>IF(Tbl_SoA_HBN_Derogations[[#This Row],[Unit / Department name]]="","",$R$6)</f>
        <v/>
      </c>
      <c r="F37" s="99" t="str">
        <f>IF(Tbl_SoA_HBN_Derogations[[#This Row],[Unit / Department name]]="","",$R$7)</f>
        <v/>
      </c>
      <c r="G37" s="99" t="str">
        <f>IF(Tbl_SoA_HBN_Derogations[[#This Row],[Unit / Department name]]="","",$R$8)</f>
        <v/>
      </c>
      <c r="H37" s="99" t="str">
        <f>IF(Tbl_SoA_HBN_Derogations[[#This Row],[Unit / Department name]]="","",$R$9)</f>
        <v/>
      </c>
      <c r="I37" s="99" t="str">
        <f>IF(Tbl_SoA_HBN_Derogations[[#This Row],[Unit / Department name]]="","",$V$4)</f>
        <v/>
      </c>
      <c r="J37" s="99" t="str">
        <f>IF(Tbl_SoA_HBN_Derogations[[#This Row],[Unit / Department name]]="","",$V$5)</f>
        <v/>
      </c>
      <c r="K37" s="99" t="str">
        <f>IF(Tbl_SoA_HBN_Derogations[[#This Row],[Unit / Department name]]="","",$V$6)</f>
        <v/>
      </c>
      <c r="L37" s="99" t="str">
        <f>IF(Tbl_SoA_HBN_Derogations[[#This Row],[Unit / Department name]]="","",$V$7)</f>
        <v/>
      </c>
      <c r="M37" s="99" t="str">
        <f>IF(Tbl_SoA_HBN_Derogations[[#This Row],[Unit / Department name]]="","",$V$8)</f>
        <v/>
      </c>
      <c r="N37" s="99" t="str">
        <f>IF(Tbl_SoA_HBN_Derogations[[#This Row],[Unit / Department name]]="","",$V$9)</f>
        <v/>
      </c>
      <c r="O37" s="100" t="str">
        <f>IF(Tbl_SoA_HBN_Derogations[[#This Row],[Unit / Department name]]="","",$V$10)</f>
        <v/>
      </c>
      <c r="P37" s="28">
        <f t="shared" si="0"/>
        <v>18</v>
      </c>
      <c r="Q37" s="37"/>
      <c r="R37" s="36"/>
      <c r="S37" s="36"/>
      <c r="T37" s="4"/>
      <c r="U37" s="44"/>
      <c r="V37" s="37"/>
      <c r="W37" s="37"/>
      <c r="X37" s="26" t="str">
        <f>IF(Tbl_SoA_HBN_Derogations[[#This Row],[HBN
NIA/m²]]="","",+W37-V37)</f>
        <v/>
      </c>
      <c r="Y37" s="26" t="str">
        <f>IF(Tbl_SoA_HBN_Derogations[[#This Row],[HBN
NIA/m²]]="","",Tbl_SoA_HBN_Derogations[[#This Row],[Proposed NIA/m²]]/Tbl_SoA_HBN_Derogations[[#This Row],[HBN
NIA/m²]])</f>
        <v/>
      </c>
      <c r="Z37" s="1"/>
      <c r="AA37" s="45"/>
      <c r="AB37" s="1"/>
      <c r="AC37" s="1"/>
      <c r="AD37" s="38"/>
      <c r="AE37" s="1"/>
      <c r="AF37" s="38"/>
    </row>
    <row r="38" spans="1:32" ht="40" customHeight="1" x14ac:dyDescent="0.35">
      <c r="A38" s="99" t="str">
        <f>IF(Tbl_SoA_HBN_Derogations[[#This Row],[Unit / Department name]]="","",$R$2)</f>
        <v/>
      </c>
      <c r="B38" s="99" t="str">
        <f>IF(Tbl_SoA_HBN_Derogations[[#This Row],[Unit / Department name]]="","",$V$2)</f>
        <v/>
      </c>
      <c r="C38" s="99" t="str">
        <f>IF(Tbl_SoA_HBN_Derogations[[#This Row],[Unit / Department name]]="","",$R$4)</f>
        <v/>
      </c>
      <c r="D38" s="99" t="str">
        <f>IF(Tbl_SoA_HBN_Derogations[[#This Row],[Unit / Department name]]="","",$R$5)</f>
        <v/>
      </c>
      <c r="E38" s="99" t="str">
        <f>IF(Tbl_SoA_HBN_Derogations[[#This Row],[Unit / Department name]]="","",$R$6)</f>
        <v/>
      </c>
      <c r="F38" s="99" t="str">
        <f>IF(Tbl_SoA_HBN_Derogations[[#This Row],[Unit / Department name]]="","",$R$7)</f>
        <v/>
      </c>
      <c r="G38" s="99" t="str">
        <f>IF(Tbl_SoA_HBN_Derogations[[#This Row],[Unit / Department name]]="","",$R$8)</f>
        <v/>
      </c>
      <c r="H38" s="99" t="str">
        <f>IF(Tbl_SoA_HBN_Derogations[[#This Row],[Unit / Department name]]="","",$R$9)</f>
        <v/>
      </c>
      <c r="I38" s="99" t="str">
        <f>IF(Tbl_SoA_HBN_Derogations[[#This Row],[Unit / Department name]]="","",$V$4)</f>
        <v/>
      </c>
      <c r="J38" s="99" t="str">
        <f>IF(Tbl_SoA_HBN_Derogations[[#This Row],[Unit / Department name]]="","",$V$5)</f>
        <v/>
      </c>
      <c r="K38" s="99" t="str">
        <f>IF(Tbl_SoA_HBN_Derogations[[#This Row],[Unit / Department name]]="","",$V$6)</f>
        <v/>
      </c>
      <c r="L38" s="99" t="str">
        <f>IF(Tbl_SoA_HBN_Derogations[[#This Row],[Unit / Department name]]="","",$V$7)</f>
        <v/>
      </c>
      <c r="M38" s="99" t="str">
        <f>IF(Tbl_SoA_HBN_Derogations[[#This Row],[Unit / Department name]]="","",$V$8)</f>
        <v/>
      </c>
      <c r="N38" s="99" t="str">
        <f>IF(Tbl_SoA_HBN_Derogations[[#This Row],[Unit / Department name]]="","",$V$9)</f>
        <v/>
      </c>
      <c r="O38" s="100" t="str">
        <f>IF(Tbl_SoA_HBN_Derogations[[#This Row],[Unit / Department name]]="","",$V$10)</f>
        <v/>
      </c>
      <c r="P38" s="28">
        <f t="shared" si="0"/>
        <v>19</v>
      </c>
      <c r="Q38" s="37"/>
      <c r="R38" s="36"/>
      <c r="S38" s="36"/>
      <c r="T38" s="4"/>
      <c r="U38" s="44"/>
      <c r="V38" s="37"/>
      <c r="W38" s="37"/>
      <c r="X38" s="26" t="str">
        <f>IF(Tbl_SoA_HBN_Derogations[[#This Row],[HBN
NIA/m²]]="","",+W38-V38)</f>
        <v/>
      </c>
      <c r="Y38" s="26" t="str">
        <f>IF(Tbl_SoA_HBN_Derogations[[#This Row],[HBN
NIA/m²]]="","",Tbl_SoA_HBN_Derogations[[#This Row],[Proposed NIA/m²]]/Tbl_SoA_HBN_Derogations[[#This Row],[HBN
NIA/m²]])</f>
        <v/>
      </c>
      <c r="Z38" s="1"/>
      <c r="AA38" s="45"/>
      <c r="AB38" s="1"/>
      <c r="AC38" s="1"/>
      <c r="AD38" s="38"/>
      <c r="AE38" s="1"/>
      <c r="AF38" s="38"/>
    </row>
    <row r="39" spans="1:32" ht="40" customHeight="1" x14ac:dyDescent="0.35">
      <c r="A39" s="99" t="str">
        <f>IF(Tbl_SoA_HBN_Derogations[[#This Row],[Unit / Department name]]="","",$R$2)</f>
        <v/>
      </c>
      <c r="B39" s="99" t="str">
        <f>IF(Tbl_SoA_HBN_Derogations[[#This Row],[Unit / Department name]]="","",$V$2)</f>
        <v/>
      </c>
      <c r="C39" s="99" t="str">
        <f>IF(Tbl_SoA_HBN_Derogations[[#This Row],[Unit / Department name]]="","",$R$4)</f>
        <v/>
      </c>
      <c r="D39" s="99" t="str">
        <f>IF(Tbl_SoA_HBN_Derogations[[#This Row],[Unit / Department name]]="","",$R$5)</f>
        <v/>
      </c>
      <c r="E39" s="99" t="str">
        <f>IF(Tbl_SoA_HBN_Derogations[[#This Row],[Unit / Department name]]="","",$R$6)</f>
        <v/>
      </c>
      <c r="F39" s="99" t="str">
        <f>IF(Tbl_SoA_HBN_Derogations[[#This Row],[Unit / Department name]]="","",$R$7)</f>
        <v/>
      </c>
      <c r="G39" s="99" t="str">
        <f>IF(Tbl_SoA_HBN_Derogations[[#This Row],[Unit / Department name]]="","",$R$8)</f>
        <v/>
      </c>
      <c r="H39" s="99" t="str">
        <f>IF(Tbl_SoA_HBN_Derogations[[#This Row],[Unit / Department name]]="","",$R$9)</f>
        <v/>
      </c>
      <c r="I39" s="99" t="str">
        <f>IF(Tbl_SoA_HBN_Derogations[[#This Row],[Unit / Department name]]="","",$V$4)</f>
        <v/>
      </c>
      <c r="J39" s="99" t="str">
        <f>IF(Tbl_SoA_HBN_Derogations[[#This Row],[Unit / Department name]]="","",$V$5)</f>
        <v/>
      </c>
      <c r="K39" s="99" t="str">
        <f>IF(Tbl_SoA_HBN_Derogations[[#This Row],[Unit / Department name]]="","",$V$6)</f>
        <v/>
      </c>
      <c r="L39" s="99" t="str">
        <f>IF(Tbl_SoA_HBN_Derogations[[#This Row],[Unit / Department name]]="","",$V$7)</f>
        <v/>
      </c>
      <c r="M39" s="99" t="str">
        <f>IF(Tbl_SoA_HBN_Derogations[[#This Row],[Unit / Department name]]="","",$V$8)</f>
        <v/>
      </c>
      <c r="N39" s="99" t="str">
        <f>IF(Tbl_SoA_HBN_Derogations[[#This Row],[Unit / Department name]]="","",$V$9)</f>
        <v/>
      </c>
      <c r="O39" s="100" t="str">
        <f>IF(Tbl_SoA_HBN_Derogations[[#This Row],[Unit / Department name]]="","",$V$10)</f>
        <v/>
      </c>
      <c r="P39" s="28">
        <f t="shared" si="0"/>
        <v>20</v>
      </c>
      <c r="Q39" s="37"/>
      <c r="R39" s="36"/>
      <c r="S39" s="36"/>
      <c r="T39" s="4"/>
      <c r="U39" s="44"/>
      <c r="V39" s="37"/>
      <c r="W39" s="37"/>
      <c r="X39" s="26" t="str">
        <f>IF(Tbl_SoA_HBN_Derogations[[#This Row],[HBN
NIA/m²]]="","",+W39-V39)</f>
        <v/>
      </c>
      <c r="Y39" s="26" t="str">
        <f>IF(Tbl_SoA_HBN_Derogations[[#This Row],[HBN
NIA/m²]]="","",Tbl_SoA_HBN_Derogations[[#This Row],[Proposed NIA/m²]]/Tbl_SoA_HBN_Derogations[[#This Row],[HBN
NIA/m²]])</f>
        <v/>
      </c>
      <c r="Z39" s="1"/>
      <c r="AA39" s="45"/>
      <c r="AB39" s="1"/>
      <c r="AC39" s="1"/>
      <c r="AD39" s="38"/>
      <c r="AE39" s="1"/>
      <c r="AF39" s="38"/>
    </row>
    <row r="40" spans="1:32" ht="40" customHeight="1" x14ac:dyDescent="0.35">
      <c r="A40" s="99" t="str">
        <f>IF(Tbl_SoA_HBN_Derogations[[#This Row],[Unit / Department name]]="","",$R$2)</f>
        <v/>
      </c>
      <c r="B40" s="99" t="str">
        <f>IF(Tbl_SoA_HBN_Derogations[[#This Row],[Unit / Department name]]="","",$V$2)</f>
        <v/>
      </c>
      <c r="C40" s="99" t="str">
        <f>IF(Tbl_SoA_HBN_Derogations[[#This Row],[Unit / Department name]]="","",$R$4)</f>
        <v/>
      </c>
      <c r="D40" s="99" t="str">
        <f>IF(Tbl_SoA_HBN_Derogations[[#This Row],[Unit / Department name]]="","",$R$5)</f>
        <v/>
      </c>
      <c r="E40" s="99" t="str">
        <f>IF(Tbl_SoA_HBN_Derogations[[#This Row],[Unit / Department name]]="","",$R$6)</f>
        <v/>
      </c>
      <c r="F40" s="99" t="str">
        <f>IF(Tbl_SoA_HBN_Derogations[[#This Row],[Unit / Department name]]="","",$R$7)</f>
        <v/>
      </c>
      <c r="G40" s="99" t="str">
        <f>IF(Tbl_SoA_HBN_Derogations[[#This Row],[Unit / Department name]]="","",$R$8)</f>
        <v/>
      </c>
      <c r="H40" s="99" t="str">
        <f>IF(Tbl_SoA_HBN_Derogations[[#This Row],[Unit / Department name]]="","",$R$9)</f>
        <v/>
      </c>
      <c r="I40" s="99" t="str">
        <f>IF(Tbl_SoA_HBN_Derogations[[#This Row],[Unit / Department name]]="","",$V$4)</f>
        <v/>
      </c>
      <c r="J40" s="99" t="str">
        <f>IF(Tbl_SoA_HBN_Derogations[[#This Row],[Unit / Department name]]="","",$V$5)</f>
        <v/>
      </c>
      <c r="K40" s="99" t="str">
        <f>IF(Tbl_SoA_HBN_Derogations[[#This Row],[Unit / Department name]]="","",$V$6)</f>
        <v/>
      </c>
      <c r="L40" s="99" t="str">
        <f>IF(Tbl_SoA_HBN_Derogations[[#This Row],[Unit / Department name]]="","",$V$7)</f>
        <v/>
      </c>
      <c r="M40" s="99" t="str">
        <f>IF(Tbl_SoA_HBN_Derogations[[#This Row],[Unit / Department name]]="","",$V$8)</f>
        <v/>
      </c>
      <c r="N40" s="99" t="str">
        <f>IF(Tbl_SoA_HBN_Derogations[[#This Row],[Unit / Department name]]="","",$V$9)</f>
        <v/>
      </c>
      <c r="O40" s="100" t="str">
        <f>IF(Tbl_SoA_HBN_Derogations[[#This Row],[Unit / Department name]]="","",$V$10)</f>
        <v/>
      </c>
      <c r="P40" s="28">
        <f t="shared" si="0"/>
        <v>21</v>
      </c>
      <c r="Q40" s="37"/>
      <c r="R40" s="36"/>
      <c r="S40" s="36"/>
      <c r="T40" s="4"/>
      <c r="U40" s="44"/>
      <c r="V40" s="37"/>
      <c r="W40" s="37"/>
      <c r="X40" s="26" t="str">
        <f>IF(Tbl_SoA_HBN_Derogations[[#This Row],[HBN
NIA/m²]]="","",+W40-V40)</f>
        <v/>
      </c>
      <c r="Y40" s="26" t="str">
        <f>IF(Tbl_SoA_HBN_Derogations[[#This Row],[HBN
NIA/m²]]="","",Tbl_SoA_HBN_Derogations[[#This Row],[Proposed NIA/m²]]/Tbl_SoA_HBN_Derogations[[#This Row],[HBN
NIA/m²]])</f>
        <v/>
      </c>
      <c r="Z40" s="1"/>
      <c r="AA40" s="45"/>
      <c r="AB40" s="1"/>
      <c r="AC40" s="1"/>
      <c r="AD40" s="38"/>
      <c r="AE40" s="1"/>
      <c r="AF40" s="38"/>
    </row>
    <row r="41" spans="1:32" ht="40" customHeight="1" x14ac:dyDescent="0.35">
      <c r="A41" s="99" t="str">
        <f>IF(Tbl_SoA_HBN_Derogations[[#This Row],[Unit / Department name]]="","",$R$2)</f>
        <v/>
      </c>
      <c r="B41" s="99" t="str">
        <f>IF(Tbl_SoA_HBN_Derogations[[#This Row],[Unit / Department name]]="","",$V$2)</f>
        <v/>
      </c>
      <c r="C41" s="99" t="str">
        <f>IF(Tbl_SoA_HBN_Derogations[[#This Row],[Unit / Department name]]="","",$R$4)</f>
        <v/>
      </c>
      <c r="D41" s="99" t="str">
        <f>IF(Tbl_SoA_HBN_Derogations[[#This Row],[Unit / Department name]]="","",$R$5)</f>
        <v/>
      </c>
      <c r="E41" s="99" t="str">
        <f>IF(Tbl_SoA_HBN_Derogations[[#This Row],[Unit / Department name]]="","",$R$6)</f>
        <v/>
      </c>
      <c r="F41" s="99" t="str">
        <f>IF(Tbl_SoA_HBN_Derogations[[#This Row],[Unit / Department name]]="","",$R$7)</f>
        <v/>
      </c>
      <c r="G41" s="99" t="str">
        <f>IF(Tbl_SoA_HBN_Derogations[[#This Row],[Unit / Department name]]="","",$R$8)</f>
        <v/>
      </c>
      <c r="H41" s="99" t="str">
        <f>IF(Tbl_SoA_HBN_Derogations[[#This Row],[Unit / Department name]]="","",$R$9)</f>
        <v/>
      </c>
      <c r="I41" s="99" t="str">
        <f>IF(Tbl_SoA_HBN_Derogations[[#This Row],[Unit / Department name]]="","",$V$4)</f>
        <v/>
      </c>
      <c r="J41" s="99" t="str">
        <f>IF(Tbl_SoA_HBN_Derogations[[#This Row],[Unit / Department name]]="","",$V$5)</f>
        <v/>
      </c>
      <c r="K41" s="99" t="str">
        <f>IF(Tbl_SoA_HBN_Derogations[[#This Row],[Unit / Department name]]="","",$V$6)</f>
        <v/>
      </c>
      <c r="L41" s="99" t="str">
        <f>IF(Tbl_SoA_HBN_Derogations[[#This Row],[Unit / Department name]]="","",$V$7)</f>
        <v/>
      </c>
      <c r="M41" s="99" t="str">
        <f>IF(Tbl_SoA_HBN_Derogations[[#This Row],[Unit / Department name]]="","",$V$8)</f>
        <v/>
      </c>
      <c r="N41" s="99" t="str">
        <f>IF(Tbl_SoA_HBN_Derogations[[#This Row],[Unit / Department name]]="","",$V$9)</f>
        <v/>
      </c>
      <c r="O41" s="100" t="str">
        <f>IF(Tbl_SoA_HBN_Derogations[[#This Row],[Unit / Department name]]="","",$V$10)</f>
        <v/>
      </c>
      <c r="P41" s="28">
        <f t="shared" si="0"/>
        <v>22</v>
      </c>
      <c r="Q41" s="37"/>
      <c r="R41" s="36"/>
      <c r="S41" s="36"/>
      <c r="T41" s="4"/>
      <c r="U41" s="44"/>
      <c r="V41" s="37"/>
      <c r="W41" s="37"/>
      <c r="X41" s="26" t="str">
        <f>IF(Tbl_SoA_HBN_Derogations[[#This Row],[HBN
NIA/m²]]="","",+W41-V41)</f>
        <v/>
      </c>
      <c r="Y41" s="26" t="str">
        <f>IF(Tbl_SoA_HBN_Derogations[[#This Row],[HBN
NIA/m²]]="","",Tbl_SoA_HBN_Derogations[[#This Row],[Proposed NIA/m²]]/Tbl_SoA_HBN_Derogations[[#This Row],[HBN
NIA/m²]])</f>
        <v/>
      </c>
      <c r="Z41" s="1"/>
      <c r="AA41" s="45"/>
      <c r="AB41" s="1"/>
      <c r="AC41" s="1"/>
      <c r="AD41" s="38"/>
      <c r="AE41" s="1"/>
      <c r="AF41" s="38"/>
    </row>
    <row r="42" spans="1:32" ht="40" customHeight="1" x14ac:dyDescent="0.35">
      <c r="A42" s="99" t="str">
        <f>IF(Tbl_SoA_HBN_Derogations[[#This Row],[Unit / Department name]]="","",$R$2)</f>
        <v/>
      </c>
      <c r="B42" s="99" t="str">
        <f>IF(Tbl_SoA_HBN_Derogations[[#This Row],[Unit / Department name]]="","",$V$2)</f>
        <v/>
      </c>
      <c r="C42" s="99" t="str">
        <f>IF(Tbl_SoA_HBN_Derogations[[#This Row],[Unit / Department name]]="","",$R$4)</f>
        <v/>
      </c>
      <c r="D42" s="99" t="str">
        <f>IF(Tbl_SoA_HBN_Derogations[[#This Row],[Unit / Department name]]="","",$R$5)</f>
        <v/>
      </c>
      <c r="E42" s="99" t="str">
        <f>IF(Tbl_SoA_HBN_Derogations[[#This Row],[Unit / Department name]]="","",$R$6)</f>
        <v/>
      </c>
      <c r="F42" s="99" t="str">
        <f>IF(Tbl_SoA_HBN_Derogations[[#This Row],[Unit / Department name]]="","",$R$7)</f>
        <v/>
      </c>
      <c r="G42" s="99" t="str">
        <f>IF(Tbl_SoA_HBN_Derogations[[#This Row],[Unit / Department name]]="","",$R$8)</f>
        <v/>
      </c>
      <c r="H42" s="99" t="str">
        <f>IF(Tbl_SoA_HBN_Derogations[[#This Row],[Unit / Department name]]="","",$R$9)</f>
        <v/>
      </c>
      <c r="I42" s="99" t="str">
        <f>IF(Tbl_SoA_HBN_Derogations[[#This Row],[Unit / Department name]]="","",$V$4)</f>
        <v/>
      </c>
      <c r="J42" s="99" t="str">
        <f>IF(Tbl_SoA_HBN_Derogations[[#This Row],[Unit / Department name]]="","",$V$5)</f>
        <v/>
      </c>
      <c r="K42" s="99" t="str">
        <f>IF(Tbl_SoA_HBN_Derogations[[#This Row],[Unit / Department name]]="","",$V$6)</f>
        <v/>
      </c>
      <c r="L42" s="99" t="str">
        <f>IF(Tbl_SoA_HBN_Derogations[[#This Row],[Unit / Department name]]="","",$V$7)</f>
        <v/>
      </c>
      <c r="M42" s="99" t="str">
        <f>IF(Tbl_SoA_HBN_Derogations[[#This Row],[Unit / Department name]]="","",$V$8)</f>
        <v/>
      </c>
      <c r="N42" s="99" t="str">
        <f>IF(Tbl_SoA_HBN_Derogations[[#This Row],[Unit / Department name]]="","",$V$9)</f>
        <v/>
      </c>
      <c r="O42" s="100" t="str">
        <f>IF(Tbl_SoA_HBN_Derogations[[#This Row],[Unit / Department name]]="","",$V$10)</f>
        <v/>
      </c>
      <c r="P42" s="28">
        <f t="shared" si="0"/>
        <v>23</v>
      </c>
      <c r="Q42" s="37"/>
      <c r="R42" s="36"/>
      <c r="S42" s="36"/>
      <c r="T42" s="4"/>
      <c r="U42" s="44"/>
      <c r="V42" s="37"/>
      <c r="W42" s="37"/>
      <c r="X42" s="26" t="str">
        <f>IF(Tbl_SoA_HBN_Derogations[[#This Row],[HBN
NIA/m²]]="","",+W42-V42)</f>
        <v/>
      </c>
      <c r="Y42" s="26" t="str">
        <f>IF(Tbl_SoA_HBN_Derogations[[#This Row],[HBN
NIA/m²]]="","",Tbl_SoA_HBN_Derogations[[#This Row],[Proposed NIA/m²]]/Tbl_SoA_HBN_Derogations[[#This Row],[HBN
NIA/m²]])</f>
        <v/>
      </c>
      <c r="Z42" s="1"/>
      <c r="AA42" s="45"/>
      <c r="AB42" s="1"/>
      <c r="AC42" s="1"/>
      <c r="AD42" s="38"/>
      <c r="AE42" s="1"/>
      <c r="AF42" s="38"/>
    </row>
    <row r="43" spans="1:32" ht="40" customHeight="1" x14ac:dyDescent="0.35">
      <c r="A43" s="99" t="str">
        <f>IF(Tbl_SoA_HBN_Derogations[[#This Row],[Unit / Department name]]="","",$R$2)</f>
        <v/>
      </c>
      <c r="B43" s="99" t="str">
        <f>IF(Tbl_SoA_HBN_Derogations[[#This Row],[Unit / Department name]]="","",$V$2)</f>
        <v/>
      </c>
      <c r="C43" s="99" t="str">
        <f>IF(Tbl_SoA_HBN_Derogations[[#This Row],[Unit / Department name]]="","",$R$4)</f>
        <v/>
      </c>
      <c r="D43" s="99" t="str">
        <f>IF(Tbl_SoA_HBN_Derogations[[#This Row],[Unit / Department name]]="","",$R$5)</f>
        <v/>
      </c>
      <c r="E43" s="99" t="str">
        <f>IF(Tbl_SoA_HBN_Derogations[[#This Row],[Unit / Department name]]="","",$R$6)</f>
        <v/>
      </c>
      <c r="F43" s="99" t="str">
        <f>IF(Tbl_SoA_HBN_Derogations[[#This Row],[Unit / Department name]]="","",$R$7)</f>
        <v/>
      </c>
      <c r="G43" s="99" t="str">
        <f>IF(Tbl_SoA_HBN_Derogations[[#This Row],[Unit / Department name]]="","",$R$8)</f>
        <v/>
      </c>
      <c r="H43" s="99" t="str">
        <f>IF(Tbl_SoA_HBN_Derogations[[#This Row],[Unit / Department name]]="","",$R$9)</f>
        <v/>
      </c>
      <c r="I43" s="99" t="str">
        <f>IF(Tbl_SoA_HBN_Derogations[[#This Row],[Unit / Department name]]="","",$V$4)</f>
        <v/>
      </c>
      <c r="J43" s="99" t="str">
        <f>IF(Tbl_SoA_HBN_Derogations[[#This Row],[Unit / Department name]]="","",$V$5)</f>
        <v/>
      </c>
      <c r="K43" s="99" t="str">
        <f>IF(Tbl_SoA_HBN_Derogations[[#This Row],[Unit / Department name]]="","",$V$6)</f>
        <v/>
      </c>
      <c r="L43" s="99" t="str">
        <f>IF(Tbl_SoA_HBN_Derogations[[#This Row],[Unit / Department name]]="","",$V$7)</f>
        <v/>
      </c>
      <c r="M43" s="99" t="str">
        <f>IF(Tbl_SoA_HBN_Derogations[[#This Row],[Unit / Department name]]="","",$V$8)</f>
        <v/>
      </c>
      <c r="N43" s="99" t="str">
        <f>IF(Tbl_SoA_HBN_Derogations[[#This Row],[Unit / Department name]]="","",$V$9)</f>
        <v/>
      </c>
      <c r="O43" s="100" t="str">
        <f>IF(Tbl_SoA_HBN_Derogations[[#This Row],[Unit / Department name]]="","",$V$10)</f>
        <v/>
      </c>
      <c r="P43" s="28">
        <f t="shared" si="0"/>
        <v>24</v>
      </c>
      <c r="Q43" s="37"/>
      <c r="R43" s="36"/>
      <c r="S43" s="36"/>
      <c r="T43" s="4"/>
      <c r="U43" s="44"/>
      <c r="V43" s="37"/>
      <c r="W43" s="37"/>
      <c r="X43" s="26" t="str">
        <f>IF(Tbl_SoA_HBN_Derogations[[#This Row],[HBN
NIA/m²]]="","",+W43-V43)</f>
        <v/>
      </c>
      <c r="Y43" s="26" t="str">
        <f>IF(Tbl_SoA_HBN_Derogations[[#This Row],[HBN
NIA/m²]]="","",Tbl_SoA_HBN_Derogations[[#This Row],[Proposed NIA/m²]]/Tbl_SoA_HBN_Derogations[[#This Row],[HBN
NIA/m²]])</f>
        <v/>
      </c>
      <c r="Z43" s="1"/>
      <c r="AA43" s="45"/>
      <c r="AB43" s="1"/>
      <c r="AC43" s="1"/>
      <c r="AD43" s="38"/>
      <c r="AE43" s="1"/>
      <c r="AF43" s="38"/>
    </row>
    <row r="44" spans="1:32" ht="40" customHeight="1" x14ac:dyDescent="0.35">
      <c r="A44" s="99" t="str">
        <f>IF(Tbl_SoA_HBN_Derogations[[#This Row],[Unit / Department name]]="","",$R$2)</f>
        <v/>
      </c>
      <c r="B44" s="99" t="str">
        <f>IF(Tbl_SoA_HBN_Derogations[[#This Row],[Unit / Department name]]="","",$V$2)</f>
        <v/>
      </c>
      <c r="C44" s="99" t="str">
        <f>IF(Tbl_SoA_HBN_Derogations[[#This Row],[Unit / Department name]]="","",$R$4)</f>
        <v/>
      </c>
      <c r="D44" s="99" t="str">
        <f>IF(Tbl_SoA_HBN_Derogations[[#This Row],[Unit / Department name]]="","",$R$5)</f>
        <v/>
      </c>
      <c r="E44" s="99" t="str">
        <f>IF(Tbl_SoA_HBN_Derogations[[#This Row],[Unit / Department name]]="","",$R$6)</f>
        <v/>
      </c>
      <c r="F44" s="99" t="str">
        <f>IF(Tbl_SoA_HBN_Derogations[[#This Row],[Unit / Department name]]="","",$R$7)</f>
        <v/>
      </c>
      <c r="G44" s="99" t="str">
        <f>IF(Tbl_SoA_HBN_Derogations[[#This Row],[Unit / Department name]]="","",$R$8)</f>
        <v/>
      </c>
      <c r="H44" s="99" t="str">
        <f>IF(Tbl_SoA_HBN_Derogations[[#This Row],[Unit / Department name]]="","",$R$9)</f>
        <v/>
      </c>
      <c r="I44" s="99" t="str">
        <f>IF(Tbl_SoA_HBN_Derogations[[#This Row],[Unit / Department name]]="","",$V$4)</f>
        <v/>
      </c>
      <c r="J44" s="99" t="str">
        <f>IF(Tbl_SoA_HBN_Derogations[[#This Row],[Unit / Department name]]="","",$V$5)</f>
        <v/>
      </c>
      <c r="K44" s="99" t="str">
        <f>IF(Tbl_SoA_HBN_Derogations[[#This Row],[Unit / Department name]]="","",$V$6)</f>
        <v/>
      </c>
      <c r="L44" s="99" t="str">
        <f>IF(Tbl_SoA_HBN_Derogations[[#This Row],[Unit / Department name]]="","",$V$7)</f>
        <v/>
      </c>
      <c r="M44" s="99" t="str">
        <f>IF(Tbl_SoA_HBN_Derogations[[#This Row],[Unit / Department name]]="","",$V$8)</f>
        <v/>
      </c>
      <c r="N44" s="99" t="str">
        <f>IF(Tbl_SoA_HBN_Derogations[[#This Row],[Unit / Department name]]="","",$V$9)</f>
        <v/>
      </c>
      <c r="O44" s="100" t="str">
        <f>IF(Tbl_SoA_HBN_Derogations[[#This Row],[Unit / Department name]]="","",$V$10)</f>
        <v/>
      </c>
      <c r="P44" s="28">
        <f t="shared" si="0"/>
        <v>25</v>
      </c>
      <c r="Q44" s="37"/>
      <c r="R44" s="36"/>
      <c r="S44" s="36"/>
      <c r="T44" s="4"/>
      <c r="U44" s="44"/>
      <c r="V44" s="37"/>
      <c r="W44" s="37"/>
      <c r="X44" s="26" t="str">
        <f>IF(Tbl_SoA_HBN_Derogations[[#This Row],[HBN
NIA/m²]]="","",+W44-V44)</f>
        <v/>
      </c>
      <c r="Y44" s="26" t="str">
        <f>IF(Tbl_SoA_HBN_Derogations[[#This Row],[HBN
NIA/m²]]="","",Tbl_SoA_HBN_Derogations[[#This Row],[Proposed NIA/m²]]/Tbl_SoA_HBN_Derogations[[#This Row],[HBN
NIA/m²]])</f>
        <v/>
      </c>
      <c r="Z44" s="1"/>
      <c r="AA44" s="45"/>
      <c r="AB44" s="1"/>
      <c r="AC44" s="1"/>
      <c r="AD44" s="38"/>
      <c r="AE44" s="1"/>
      <c r="AF44" s="38"/>
    </row>
    <row r="45" spans="1:32" ht="40" customHeight="1" x14ac:dyDescent="0.35">
      <c r="A45" s="99" t="str">
        <f>IF(Tbl_SoA_HBN_Derogations[[#This Row],[Unit / Department name]]="","",$R$2)</f>
        <v/>
      </c>
      <c r="B45" s="99" t="str">
        <f>IF(Tbl_SoA_HBN_Derogations[[#This Row],[Unit / Department name]]="","",$V$2)</f>
        <v/>
      </c>
      <c r="C45" s="99" t="str">
        <f>IF(Tbl_SoA_HBN_Derogations[[#This Row],[Unit / Department name]]="","",$R$4)</f>
        <v/>
      </c>
      <c r="D45" s="99" t="str">
        <f>IF(Tbl_SoA_HBN_Derogations[[#This Row],[Unit / Department name]]="","",$R$5)</f>
        <v/>
      </c>
      <c r="E45" s="99" t="str">
        <f>IF(Tbl_SoA_HBN_Derogations[[#This Row],[Unit / Department name]]="","",$R$6)</f>
        <v/>
      </c>
      <c r="F45" s="99" t="str">
        <f>IF(Tbl_SoA_HBN_Derogations[[#This Row],[Unit / Department name]]="","",$R$7)</f>
        <v/>
      </c>
      <c r="G45" s="99" t="str">
        <f>IF(Tbl_SoA_HBN_Derogations[[#This Row],[Unit / Department name]]="","",$R$8)</f>
        <v/>
      </c>
      <c r="H45" s="99" t="str">
        <f>IF(Tbl_SoA_HBN_Derogations[[#This Row],[Unit / Department name]]="","",$R$9)</f>
        <v/>
      </c>
      <c r="I45" s="99" t="str">
        <f>IF(Tbl_SoA_HBN_Derogations[[#This Row],[Unit / Department name]]="","",$V$4)</f>
        <v/>
      </c>
      <c r="J45" s="99" t="str">
        <f>IF(Tbl_SoA_HBN_Derogations[[#This Row],[Unit / Department name]]="","",$V$5)</f>
        <v/>
      </c>
      <c r="K45" s="99" t="str">
        <f>IF(Tbl_SoA_HBN_Derogations[[#This Row],[Unit / Department name]]="","",$V$6)</f>
        <v/>
      </c>
      <c r="L45" s="99" t="str">
        <f>IF(Tbl_SoA_HBN_Derogations[[#This Row],[Unit / Department name]]="","",$V$7)</f>
        <v/>
      </c>
      <c r="M45" s="99" t="str">
        <f>IF(Tbl_SoA_HBN_Derogations[[#This Row],[Unit / Department name]]="","",$V$8)</f>
        <v/>
      </c>
      <c r="N45" s="99" t="str">
        <f>IF(Tbl_SoA_HBN_Derogations[[#This Row],[Unit / Department name]]="","",$V$9)</f>
        <v/>
      </c>
      <c r="O45" s="100" t="str">
        <f>IF(Tbl_SoA_HBN_Derogations[[#This Row],[Unit / Department name]]="","",$V$10)</f>
        <v/>
      </c>
      <c r="P45" s="28">
        <f t="shared" si="0"/>
        <v>26</v>
      </c>
      <c r="Q45" s="37"/>
      <c r="R45" s="36"/>
      <c r="S45" s="36"/>
      <c r="T45" s="4"/>
      <c r="U45" s="44"/>
      <c r="V45" s="37"/>
      <c r="W45" s="37"/>
      <c r="X45" s="26" t="str">
        <f>IF(Tbl_SoA_HBN_Derogations[[#This Row],[HBN
NIA/m²]]="","",+W45-V45)</f>
        <v/>
      </c>
      <c r="Y45" s="26" t="str">
        <f>IF(Tbl_SoA_HBN_Derogations[[#This Row],[HBN
NIA/m²]]="","",Tbl_SoA_HBN_Derogations[[#This Row],[Proposed NIA/m²]]/Tbl_SoA_HBN_Derogations[[#This Row],[HBN
NIA/m²]])</f>
        <v/>
      </c>
      <c r="Z45" s="1"/>
      <c r="AA45" s="45"/>
      <c r="AB45" s="1"/>
      <c r="AC45" s="1"/>
      <c r="AD45" s="38"/>
      <c r="AE45" s="1"/>
      <c r="AF45" s="38"/>
    </row>
    <row r="46" spans="1:32" ht="40" customHeight="1" x14ac:dyDescent="0.35">
      <c r="A46" s="99" t="str">
        <f>IF(Tbl_SoA_HBN_Derogations[[#This Row],[Unit / Department name]]="","",$R$2)</f>
        <v/>
      </c>
      <c r="B46" s="99" t="str">
        <f>IF(Tbl_SoA_HBN_Derogations[[#This Row],[Unit / Department name]]="","",$V$2)</f>
        <v/>
      </c>
      <c r="C46" s="99" t="str">
        <f>IF(Tbl_SoA_HBN_Derogations[[#This Row],[Unit / Department name]]="","",$R$4)</f>
        <v/>
      </c>
      <c r="D46" s="99" t="str">
        <f>IF(Tbl_SoA_HBN_Derogations[[#This Row],[Unit / Department name]]="","",$R$5)</f>
        <v/>
      </c>
      <c r="E46" s="99" t="str">
        <f>IF(Tbl_SoA_HBN_Derogations[[#This Row],[Unit / Department name]]="","",$R$6)</f>
        <v/>
      </c>
      <c r="F46" s="99" t="str">
        <f>IF(Tbl_SoA_HBN_Derogations[[#This Row],[Unit / Department name]]="","",$R$7)</f>
        <v/>
      </c>
      <c r="G46" s="99" t="str">
        <f>IF(Tbl_SoA_HBN_Derogations[[#This Row],[Unit / Department name]]="","",$R$8)</f>
        <v/>
      </c>
      <c r="H46" s="99" t="str">
        <f>IF(Tbl_SoA_HBN_Derogations[[#This Row],[Unit / Department name]]="","",$R$9)</f>
        <v/>
      </c>
      <c r="I46" s="99" t="str">
        <f>IF(Tbl_SoA_HBN_Derogations[[#This Row],[Unit / Department name]]="","",$V$4)</f>
        <v/>
      </c>
      <c r="J46" s="99" t="str">
        <f>IF(Tbl_SoA_HBN_Derogations[[#This Row],[Unit / Department name]]="","",$V$5)</f>
        <v/>
      </c>
      <c r="K46" s="99" t="str">
        <f>IF(Tbl_SoA_HBN_Derogations[[#This Row],[Unit / Department name]]="","",$V$6)</f>
        <v/>
      </c>
      <c r="L46" s="99" t="str">
        <f>IF(Tbl_SoA_HBN_Derogations[[#This Row],[Unit / Department name]]="","",$V$7)</f>
        <v/>
      </c>
      <c r="M46" s="99" t="str">
        <f>IF(Tbl_SoA_HBN_Derogations[[#This Row],[Unit / Department name]]="","",$V$8)</f>
        <v/>
      </c>
      <c r="N46" s="99" t="str">
        <f>IF(Tbl_SoA_HBN_Derogations[[#This Row],[Unit / Department name]]="","",$V$9)</f>
        <v/>
      </c>
      <c r="O46" s="100" t="str">
        <f>IF(Tbl_SoA_HBN_Derogations[[#This Row],[Unit / Department name]]="","",$V$10)</f>
        <v/>
      </c>
      <c r="P46" s="28">
        <f t="shared" si="0"/>
        <v>27</v>
      </c>
      <c r="Q46" s="37"/>
      <c r="R46" s="36"/>
      <c r="S46" s="36"/>
      <c r="T46" s="4"/>
      <c r="U46" s="44"/>
      <c r="V46" s="37"/>
      <c r="W46" s="37"/>
      <c r="X46" s="26" t="str">
        <f>IF(Tbl_SoA_HBN_Derogations[[#This Row],[HBN
NIA/m²]]="","",+W46-V46)</f>
        <v/>
      </c>
      <c r="Y46" s="26" t="str">
        <f>IF(Tbl_SoA_HBN_Derogations[[#This Row],[HBN
NIA/m²]]="","",Tbl_SoA_HBN_Derogations[[#This Row],[Proposed NIA/m²]]/Tbl_SoA_HBN_Derogations[[#This Row],[HBN
NIA/m²]])</f>
        <v/>
      </c>
      <c r="Z46" s="1"/>
      <c r="AA46" s="45"/>
      <c r="AB46" s="1"/>
      <c r="AC46" s="1"/>
      <c r="AD46" s="38"/>
      <c r="AE46" s="1"/>
      <c r="AF46" s="38"/>
    </row>
    <row r="47" spans="1:32" ht="40" customHeight="1" x14ac:dyDescent="0.35">
      <c r="A47" s="99" t="str">
        <f>IF(Tbl_SoA_HBN_Derogations[[#This Row],[Unit / Department name]]="","",$R$2)</f>
        <v/>
      </c>
      <c r="B47" s="99" t="str">
        <f>IF(Tbl_SoA_HBN_Derogations[[#This Row],[Unit / Department name]]="","",$V$2)</f>
        <v/>
      </c>
      <c r="C47" s="99" t="str">
        <f>IF(Tbl_SoA_HBN_Derogations[[#This Row],[Unit / Department name]]="","",$R$4)</f>
        <v/>
      </c>
      <c r="D47" s="99" t="str">
        <f>IF(Tbl_SoA_HBN_Derogations[[#This Row],[Unit / Department name]]="","",$R$5)</f>
        <v/>
      </c>
      <c r="E47" s="99" t="str">
        <f>IF(Tbl_SoA_HBN_Derogations[[#This Row],[Unit / Department name]]="","",$R$6)</f>
        <v/>
      </c>
      <c r="F47" s="99" t="str">
        <f>IF(Tbl_SoA_HBN_Derogations[[#This Row],[Unit / Department name]]="","",$R$7)</f>
        <v/>
      </c>
      <c r="G47" s="99" t="str">
        <f>IF(Tbl_SoA_HBN_Derogations[[#This Row],[Unit / Department name]]="","",$R$8)</f>
        <v/>
      </c>
      <c r="H47" s="99" t="str">
        <f>IF(Tbl_SoA_HBN_Derogations[[#This Row],[Unit / Department name]]="","",$R$9)</f>
        <v/>
      </c>
      <c r="I47" s="99" t="str">
        <f>IF(Tbl_SoA_HBN_Derogations[[#This Row],[Unit / Department name]]="","",$V$4)</f>
        <v/>
      </c>
      <c r="J47" s="99" t="str">
        <f>IF(Tbl_SoA_HBN_Derogations[[#This Row],[Unit / Department name]]="","",$V$5)</f>
        <v/>
      </c>
      <c r="K47" s="99" t="str">
        <f>IF(Tbl_SoA_HBN_Derogations[[#This Row],[Unit / Department name]]="","",$V$6)</f>
        <v/>
      </c>
      <c r="L47" s="99" t="str">
        <f>IF(Tbl_SoA_HBN_Derogations[[#This Row],[Unit / Department name]]="","",$V$7)</f>
        <v/>
      </c>
      <c r="M47" s="99" t="str">
        <f>IF(Tbl_SoA_HBN_Derogations[[#This Row],[Unit / Department name]]="","",$V$8)</f>
        <v/>
      </c>
      <c r="N47" s="99" t="str">
        <f>IF(Tbl_SoA_HBN_Derogations[[#This Row],[Unit / Department name]]="","",$V$9)</f>
        <v/>
      </c>
      <c r="O47" s="100" t="str">
        <f>IF(Tbl_SoA_HBN_Derogations[[#This Row],[Unit / Department name]]="","",$V$10)</f>
        <v/>
      </c>
      <c r="P47" s="28">
        <f t="shared" si="0"/>
        <v>28</v>
      </c>
      <c r="Q47" s="37"/>
      <c r="R47" s="36"/>
      <c r="S47" s="36"/>
      <c r="T47" s="4"/>
      <c r="U47" s="44"/>
      <c r="V47" s="37"/>
      <c r="W47" s="37"/>
      <c r="X47" s="26" t="str">
        <f>IF(Tbl_SoA_HBN_Derogations[[#This Row],[HBN
NIA/m²]]="","",+W47-V47)</f>
        <v/>
      </c>
      <c r="Y47" s="26" t="str">
        <f>IF(Tbl_SoA_HBN_Derogations[[#This Row],[HBN
NIA/m²]]="","",Tbl_SoA_HBN_Derogations[[#This Row],[Proposed NIA/m²]]/Tbl_SoA_HBN_Derogations[[#This Row],[HBN
NIA/m²]])</f>
        <v/>
      </c>
      <c r="Z47" s="1"/>
      <c r="AA47" s="45"/>
      <c r="AB47" s="1"/>
      <c r="AC47" s="1"/>
      <c r="AD47" s="38"/>
      <c r="AE47" s="1"/>
      <c r="AF47" s="38"/>
    </row>
    <row r="48" spans="1:32" ht="40" customHeight="1" x14ac:dyDescent="0.35">
      <c r="A48" s="99" t="str">
        <f>IF(Tbl_SoA_HBN_Derogations[[#This Row],[Unit / Department name]]="","",$R$2)</f>
        <v/>
      </c>
      <c r="B48" s="99" t="str">
        <f>IF(Tbl_SoA_HBN_Derogations[[#This Row],[Unit / Department name]]="","",$V$2)</f>
        <v/>
      </c>
      <c r="C48" s="99" t="str">
        <f>IF(Tbl_SoA_HBN_Derogations[[#This Row],[Unit / Department name]]="","",$R$4)</f>
        <v/>
      </c>
      <c r="D48" s="99" t="str">
        <f>IF(Tbl_SoA_HBN_Derogations[[#This Row],[Unit / Department name]]="","",$R$5)</f>
        <v/>
      </c>
      <c r="E48" s="99" t="str">
        <f>IF(Tbl_SoA_HBN_Derogations[[#This Row],[Unit / Department name]]="","",$R$6)</f>
        <v/>
      </c>
      <c r="F48" s="99" t="str">
        <f>IF(Tbl_SoA_HBN_Derogations[[#This Row],[Unit / Department name]]="","",$R$7)</f>
        <v/>
      </c>
      <c r="G48" s="99" t="str">
        <f>IF(Tbl_SoA_HBN_Derogations[[#This Row],[Unit / Department name]]="","",$R$8)</f>
        <v/>
      </c>
      <c r="H48" s="99" t="str">
        <f>IF(Tbl_SoA_HBN_Derogations[[#This Row],[Unit / Department name]]="","",$R$9)</f>
        <v/>
      </c>
      <c r="I48" s="99" t="str">
        <f>IF(Tbl_SoA_HBN_Derogations[[#This Row],[Unit / Department name]]="","",$V$4)</f>
        <v/>
      </c>
      <c r="J48" s="99" t="str">
        <f>IF(Tbl_SoA_HBN_Derogations[[#This Row],[Unit / Department name]]="","",$V$5)</f>
        <v/>
      </c>
      <c r="K48" s="99" t="str">
        <f>IF(Tbl_SoA_HBN_Derogations[[#This Row],[Unit / Department name]]="","",$V$6)</f>
        <v/>
      </c>
      <c r="L48" s="99" t="str">
        <f>IF(Tbl_SoA_HBN_Derogations[[#This Row],[Unit / Department name]]="","",$V$7)</f>
        <v/>
      </c>
      <c r="M48" s="99" t="str">
        <f>IF(Tbl_SoA_HBN_Derogations[[#This Row],[Unit / Department name]]="","",$V$8)</f>
        <v/>
      </c>
      <c r="N48" s="99" t="str">
        <f>IF(Tbl_SoA_HBN_Derogations[[#This Row],[Unit / Department name]]="","",$V$9)</f>
        <v/>
      </c>
      <c r="O48" s="100" t="str">
        <f>IF(Tbl_SoA_HBN_Derogations[[#This Row],[Unit / Department name]]="","",$V$10)</f>
        <v/>
      </c>
      <c r="P48" s="28">
        <f t="shared" si="0"/>
        <v>29</v>
      </c>
      <c r="Q48" s="37"/>
      <c r="R48" s="36"/>
      <c r="S48" s="36"/>
      <c r="T48" s="4"/>
      <c r="U48" s="44"/>
      <c r="V48" s="37"/>
      <c r="W48" s="37"/>
      <c r="X48" s="26" t="str">
        <f>IF(Tbl_SoA_HBN_Derogations[[#This Row],[HBN
NIA/m²]]="","",+W48-V48)</f>
        <v/>
      </c>
      <c r="Y48" s="26" t="str">
        <f>IF(Tbl_SoA_HBN_Derogations[[#This Row],[HBN
NIA/m²]]="","",Tbl_SoA_HBN_Derogations[[#This Row],[Proposed NIA/m²]]/Tbl_SoA_HBN_Derogations[[#This Row],[HBN
NIA/m²]])</f>
        <v/>
      </c>
      <c r="Z48" s="1"/>
      <c r="AA48" s="45"/>
      <c r="AB48" s="1"/>
      <c r="AC48" s="1"/>
      <c r="AD48" s="38"/>
      <c r="AE48" s="1"/>
      <c r="AF48" s="38"/>
    </row>
    <row r="49" spans="1:32" ht="40" customHeight="1" x14ac:dyDescent="0.35">
      <c r="A49" s="99" t="str">
        <f>IF(Tbl_SoA_HBN_Derogations[[#This Row],[Unit / Department name]]="","",$R$2)</f>
        <v/>
      </c>
      <c r="B49" s="99" t="str">
        <f>IF(Tbl_SoA_HBN_Derogations[[#This Row],[Unit / Department name]]="","",$V$2)</f>
        <v/>
      </c>
      <c r="C49" s="99" t="str">
        <f>IF(Tbl_SoA_HBN_Derogations[[#This Row],[Unit / Department name]]="","",$R$4)</f>
        <v/>
      </c>
      <c r="D49" s="99" t="str">
        <f>IF(Tbl_SoA_HBN_Derogations[[#This Row],[Unit / Department name]]="","",$R$5)</f>
        <v/>
      </c>
      <c r="E49" s="99" t="str">
        <f>IF(Tbl_SoA_HBN_Derogations[[#This Row],[Unit / Department name]]="","",$R$6)</f>
        <v/>
      </c>
      <c r="F49" s="99" t="str">
        <f>IF(Tbl_SoA_HBN_Derogations[[#This Row],[Unit / Department name]]="","",$R$7)</f>
        <v/>
      </c>
      <c r="G49" s="99" t="str">
        <f>IF(Tbl_SoA_HBN_Derogations[[#This Row],[Unit / Department name]]="","",$R$8)</f>
        <v/>
      </c>
      <c r="H49" s="99" t="str">
        <f>IF(Tbl_SoA_HBN_Derogations[[#This Row],[Unit / Department name]]="","",$R$9)</f>
        <v/>
      </c>
      <c r="I49" s="99" t="str">
        <f>IF(Tbl_SoA_HBN_Derogations[[#This Row],[Unit / Department name]]="","",$V$4)</f>
        <v/>
      </c>
      <c r="J49" s="99" t="str">
        <f>IF(Tbl_SoA_HBN_Derogations[[#This Row],[Unit / Department name]]="","",$V$5)</f>
        <v/>
      </c>
      <c r="K49" s="99" t="str">
        <f>IF(Tbl_SoA_HBN_Derogations[[#This Row],[Unit / Department name]]="","",$V$6)</f>
        <v/>
      </c>
      <c r="L49" s="99" t="str">
        <f>IF(Tbl_SoA_HBN_Derogations[[#This Row],[Unit / Department name]]="","",$V$7)</f>
        <v/>
      </c>
      <c r="M49" s="99" t="str">
        <f>IF(Tbl_SoA_HBN_Derogations[[#This Row],[Unit / Department name]]="","",$V$8)</f>
        <v/>
      </c>
      <c r="N49" s="99" t="str">
        <f>IF(Tbl_SoA_HBN_Derogations[[#This Row],[Unit / Department name]]="","",$V$9)</f>
        <v/>
      </c>
      <c r="O49" s="100" t="str">
        <f>IF(Tbl_SoA_HBN_Derogations[[#This Row],[Unit / Department name]]="","",$V$10)</f>
        <v/>
      </c>
      <c r="P49" s="28">
        <f t="shared" si="0"/>
        <v>30</v>
      </c>
      <c r="Q49" s="37"/>
      <c r="R49" s="36"/>
      <c r="S49" s="36"/>
      <c r="T49" s="4"/>
      <c r="U49" s="44"/>
      <c r="V49" s="37"/>
      <c r="W49" s="37"/>
      <c r="X49" s="26" t="str">
        <f>IF(Tbl_SoA_HBN_Derogations[[#This Row],[HBN
NIA/m²]]="","",+W49-V49)</f>
        <v/>
      </c>
      <c r="Y49" s="26" t="str">
        <f>IF(Tbl_SoA_HBN_Derogations[[#This Row],[HBN
NIA/m²]]="","",Tbl_SoA_HBN_Derogations[[#This Row],[Proposed NIA/m²]]/Tbl_SoA_HBN_Derogations[[#This Row],[HBN
NIA/m²]])</f>
        <v/>
      </c>
      <c r="Z49" s="1"/>
      <c r="AA49" s="45"/>
      <c r="AB49" s="1"/>
      <c r="AC49" s="1"/>
      <c r="AD49" s="38"/>
      <c r="AE49" s="1"/>
      <c r="AF49" s="38"/>
    </row>
    <row r="50" spans="1:32" ht="40" customHeight="1" x14ac:dyDescent="0.35">
      <c r="A50" s="99" t="str">
        <f>IF(Tbl_SoA_HBN_Derogations[[#This Row],[Unit / Department name]]="","",$R$2)</f>
        <v/>
      </c>
      <c r="B50" s="99" t="str">
        <f>IF(Tbl_SoA_HBN_Derogations[[#This Row],[Unit / Department name]]="","",$V$2)</f>
        <v/>
      </c>
      <c r="C50" s="99" t="str">
        <f>IF(Tbl_SoA_HBN_Derogations[[#This Row],[Unit / Department name]]="","",$R$4)</f>
        <v/>
      </c>
      <c r="D50" s="99" t="str">
        <f>IF(Tbl_SoA_HBN_Derogations[[#This Row],[Unit / Department name]]="","",$R$5)</f>
        <v/>
      </c>
      <c r="E50" s="99" t="str">
        <f>IF(Tbl_SoA_HBN_Derogations[[#This Row],[Unit / Department name]]="","",$R$6)</f>
        <v/>
      </c>
      <c r="F50" s="99" t="str">
        <f>IF(Tbl_SoA_HBN_Derogations[[#This Row],[Unit / Department name]]="","",$R$7)</f>
        <v/>
      </c>
      <c r="G50" s="99" t="str">
        <f>IF(Tbl_SoA_HBN_Derogations[[#This Row],[Unit / Department name]]="","",$R$8)</f>
        <v/>
      </c>
      <c r="H50" s="99" t="str">
        <f>IF(Tbl_SoA_HBN_Derogations[[#This Row],[Unit / Department name]]="","",$R$9)</f>
        <v/>
      </c>
      <c r="I50" s="99" t="str">
        <f>IF(Tbl_SoA_HBN_Derogations[[#This Row],[Unit / Department name]]="","",$V$4)</f>
        <v/>
      </c>
      <c r="J50" s="99" t="str">
        <f>IF(Tbl_SoA_HBN_Derogations[[#This Row],[Unit / Department name]]="","",$V$5)</f>
        <v/>
      </c>
      <c r="K50" s="99" t="str">
        <f>IF(Tbl_SoA_HBN_Derogations[[#This Row],[Unit / Department name]]="","",$V$6)</f>
        <v/>
      </c>
      <c r="L50" s="99" t="str">
        <f>IF(Tbl_SoA_HBN_Derogations[[#This Row],[Unit / Department name]]="","",$V$7)</f>
        <v/>
      </c>
      <c r="M50" s="99" t="str">
        <f>IF(Tbl_SoA_HBN_Derogations[[#This Row],[Unit / Department name]]="","",$V$8)</f>
        <v/>
      </c>
      <c r="N50" s="99" t="str">
        <f>IF(Tbl_SoA_HBN_Derogations[[#This Row],[Unit / Department name]]="","",$V$9)</f>
        <v/>
      </c>
      <c r="O50" s="100" t="str">
        <f>IF(Tbl_SoA_HBN_Derogations[[#This Row],[Unit / Department name]]="","",$V$10)</f>
        <v/>
      </c>
      <c r="P50" s="28">
        <f t="shared" si="0"/>
        <v>31</v>
      </c>
      <c r="Q50" s="37"/>
      <c r="R50" s="36"/>
      <c r="S50" s="36"/>
      <c r="T50" s="4"/>
      <c r="U50" s="44"/>
      <c r="V50" s="37"/>
      <c r="W50" s="37"/>
      <c r="X50" s="26" t="str">
        <f>IF(Tbl_SoA_HBN_Derogations[[#This Row],[HBN
NIA/m²]]="","",+W50-V50)</f>
        <v/>
      </c>
      <c r="Y50" s="26" t="str">
        <f>IF(Tbl_SoA_HBN_Derogations[[#This Row],[HBN
NIA/m²]]="","",Tbl_SoA_HBN_Derogations[[#This Row],[Proposed NIA/m²]]/Tbl_SoA_HBN_Derogations[[#This Row],[HBN
NIA/m²]])</f>
        <v/>
      </c>
      <c r="Z50" s="1"/>
      <c r="AA50" s="45"/>
      <c r="AB50" s="1"/>
      <c r="AC50" s="1"/>
      <c r="AD50" s="38"/>
      <c r="AE50" s="1"/>
      <c r="AF50" s="38"/>
    </row>
    <row r="51" spans="1:32" ht="40" customHeight="1" x14ac:dyDescent="0.35">
      <c r="A51" s="99" t="str">
        <f>IF(Tbl_SoA_HBN_Derogations[[#This Row],[Unit / Department name]]="","",$R$2)</f>
        <v/>
      </c>
      <c r="B51" s="99" t="str">
        <f>IF(Tbl_SoA_HBN_Derogations[[#This Row],[Unit / Department name]]="","",$V$2)</f>
        <v/>
      </c>
      <c r="C51" s="99" t="str">
        <f>IF(Tbl_SoA_HBN_Derogations[[#This Row],[Unit / Department name]]="","",$R$4)</f>
        <v/>
      </c>
      <c r="D51" s="99" t="str">
        <f>IF(Tbl_SoA_HBN_Derogations[[#This Row],[Unit / Department name]]="","",$R$5)</f>
        <v/>
      </c>
      <c r="E51" s="99" t="str">
        <f>IF(Tbl_SoA_HBN_Derogations[[#This Row],[Unit / Department name]]="","",$R$6)</f>
        <v/>
      </c>
      <c r="F51" s="99" t="str">
        <f>IF(Tbl_SoA_HBN_Derogations[[#This Row],[Unit / Department name]]="","",$R$7)</f>
        <v/>
      </c>
      <c r="G51" s="99" t="str">
        <f>IF(Tbl_SoA_HBN_Derogations[[#This Row],[Unit / Department name]]="","",$R$8)</f>
        <v/>
      </c>
      <c r="H51" s="99" t="str">
        <f>IF(Tbl_SoA_HBN_Derogations[[#This Row],[Unit / Department name]]="","",$R$9)</f>
        <v/>
      </c>
      <c r="I51" s="99" t="str">
        <f>IF(Tbl_SoA_HBN_Derogations[[#This Row],[Unit / Department name]]="","",$V$4)</f>
        <v/>
      </c>
      <c r="J51" s="99" t="str">
        <f>IF(Tbl_SoA_HBN_Derogations[[#This Row],[Unit / Department name]]="","",$V$5)</f>
        <v/>
      </c>
      <c r="K51" s="99" t="str">
        <f>IF(Tbl_SoA_HBN_Derogations[[#This Row],[Unit / Department name]]="","",$V$6)</f>
        <v/>
      </c>
      <c r="L51" s="99" t="str">
        <f>IF(Tbl_SoA_HBN_Derogations[[#This Row],[Unit / Department name]]="","",$V$7)</f>
        <v/>
      </c>
      <c r="M51" s="99" t="str">
        <f>IF(Tbl_SoA_HBN_Derogations[[#This Row],[Unit / Department name]]="","",$V$8)</f>
        <v/>
      </c>
      <c r="N51" s="99" t="str">
        <f>IF(Tbl_SoA_HBN_Derogations[[#This Row],[Unit / Department name]]="","",$V$9)</f>
        <v/>
      </c>
      <c r="O51" s="100" t="str">
        <f>IF(Tbl_SoA_HBN_Derogations[[#This Row],[Unit / Department name]]="","",$V$10)</f>
        <v/>
      </c>
      <c r="P51" s="28">
        <f t="shared" si="0"/>
        <v>32</v>
      </c>
      <c r="Q51" s="37"/>
      <c r="R51" s="36"/>
      <c r="S51" s="36"/>
      <c r="T51" s="4"/>
      <c r="U51" s="44"/>
      <c r="V51" s="37"/>
      <c r="W51" s="37"/>
      <c r="X51" s="26" t="str">
        <f>IF(Tbl_SoA_HBN_Derogations[[#This Row],[HBN
NIA/m²]]="","",+W51-V51)</f>
        <v/>
      </c>
      <c r="Y51" s="26" t="str">
        <f>IF(Tbl_SoA_HBN_Derogations[[#This Row],[HBN
NIA/m²]]="","",Tbl_SoA_HBN_Derogations[[#This Row],[Proposed NIA/m²]]/Tbl_SoA_HBN_Derogations[[#This Row],[HBN
NIA/m²]])</f>
        <v/>
      </c>
      <c r="Z51" s="1"/>
      <c r="AA51" s="45"/>
      <c r="AB51" s="1"/>
      <c r="AC51" s="1"/>
      <c r="AD51" s="38"/>
      <c r="AE51" s="1"/>
      <c r="AF51" s="38"/>
    </row>
    <row r="52" spans="1:32" ht="40" customHeight="1" x14ac:dyDescent="0.35">
      <c r="A52" s="99" t="str">
        <f>IF(Tbl_SoA_HBN_Derogations[[#This Row],[Unit / Department name]]="","",$R$2)</f>
        <v/>
      </c>
      <c r="B52" s="99" t="str">
        <f>IF(Tbl_SoA_HBN_Derogations[[#This Row],[Unit / Department name]]="","",$V$2)</f>
        <v/>
      </c>
      <c r="C52" s="99" t="str">
        <f>IF(Tbl_SoA_HBN_Derogations[[#This Row],[Unit / Department name]]="","",$R$4)</f>
        <v/>
      </c>
      <c r="D52" s="99" t="str">
        <f>IF(Tbl_SoA_HBN_Derogations[[#This Row],[Unit / Department name]]="","",$R$5)</f>
        <v/>
      </c>
      <c r="E52" s="99" t="str">
        <f>IF(Tbl_SoA_HBN_Derogations[[#This Row],[Unit / Department name]]="","",$R$6)</f>
        <v/>
      </c>
      <c r="F52" s="99" t="str">
        <f>IF(Tbl_SoA_HBN_Derogations[[#This Row],[Unit / Department name]]="","",$R$7)</f>
        <v/>
      </c>
      <c r="G52" s="99" t="str">
        <f>IF(Tbl_SoA_HBN_Derogations[[#This Row],[Unit / Department name]]="","",$R$8)</f>
        <v/>
      </c>
      <c r="H52" s="99" t="str">
        <f>IF(Tbl_SoA_HBN_Derogations[[#This Row],[Unit / Department name]]="","",$R$9)</f>
        <v/>
      </c>
      <c r="I52" s="99" t="str">
        <f>IF(Tbl_SoA_HBN_Derogations[[#This Row],[Unit / Department name]]="","",$V$4)</f>
        <v/>
      </c>
      <c r="J52" s="99" t="str">
        <f>IF(Tbl_SoA_HBN_Derogations[[#This Row],[Unit / Department name]]="","",$V$5)</f>
        <v/>
      </c>
      <c r="K52" s="99" t="str">
        <f>IF(Tbl_SoA_HBN_Derogations[[#This Row],[Unit / Department name]]="","",$V$6)</f>
        <v/>
      </c>
      <c r="L52" s="99" t="str">
        <f>IF(Tbl_SoA_HBN_Derogations[[#This Row],[Unit / Department name]]="","",$V$7)</f>
        <v/>
      </c>
      <c r="M52" s="99" t="str">
        <f>IF(Tbl_SoA_HBN_Derogations[[#This Row],[Unit / Department name]]="","",$V$8)</f>
        <v/>
      </c>
      <c r="N52" s="99" t="str">
        <f>IF(Tbl_SoA_HBN_Derogations[[#This Row],[Unit / Department name]]="","",$V$9)</f>
        <v/>
      </c>
      <c r="O52" s="100" t="str">
        <f>IF(Tbl_SoA_HBN_Derogations[[#This Row],[Unit / Department name]]="","",$V$10)</f>
        <v/>
      </c>
      <c r="P52" s="28">
        <f t="shared" si="0"/>
        <v>33</v>
      </c>
      <c r="Q52" s="37"/>
      <c r="R52" s="36"/>
      <c r="S52" s="36"/>
      <c r="T52" s="4"/>
      <c r="U52" s="44"/>
      <c r="V52" s="37"/>
      <c r="W52" s="37"/>
      <c r="X52" s="26" t="str">
        <f>IF(Tbl_SoA_HBN_Derogations[[#This Row],[HBN
NIA/m²]]="","",+W52-V52)</f>
        <v/>
      </c>
      <c r="Y52" s="26" t="str">
        <f>IF(Tbl_SoA_HBN_Derogations[[#This Row],[HBN
NIA/m²]]="","",Tbl_SoA_HBN_Derogations[[#This Row],[Proposed NIA/m²]]/Tbl_SoA_HBN_Derogations[[#This Row],[HBN
NIA/m²]])</f>
        <v/>
      </c>
      <c r="Z52" s="1"/>
      <c r="AA52" s="45"/>
      <c r="AB52" s="1"/>
      <c r="AC52" s="1"/>
      <c r="AD52" s="38"/>
      <c r="AE52" s="1"/>
      <c r="AF52" s="38"/>
    </row>
    <row r="53" spans="1:32" ht="40" customHeight="1" x14ac:dyDescent="0.35">
      <c r="A53" s="99" t="str">
        <f>IF(Tbl_SoA_HBN_Derogations[[#This Row],[Unit / Department name]]="","",$R$2)</f>
        <v/>
      </c>
      <c r="B53" s="99" t="str">
        <f>IF(Tbl_SoA_HBN_Derogations[[#This Row],[Unit / Department name]]="","",$V$2)</f>
        <v/>
      </c>
      <c r="C53" s="99" t="str">
        <f>IF(Tbl_SoA_HBN_Derogations[[#This Row],[Unit / Department name]]="","",$R$4)</f>
        <v/>
      </c>
      <c r="D53" s="99" t="str">
        <f>IF(Tbl_SoA_HBN_Derogations[[#This Row],[Unit / Department name]]="","",$R$5)</f>
        <v/>
      </c>
      <c r="E53" s="99" t="str">
        <f>IF(Tbl_SoA_HBN_Derogations[[#This Row],[Unit / Department name]]="","",$R$6)</f>
        <v/>
      </c>
      <c r="F53" s="99" t="str">
        <f>IF(Tbl_SoA_HBN_Derogations[[#This Row],[Unit / Department name]]="","",$R$7)</f>
        <v/>
      </c>
      <c r="G53" s="99" t="str">
        <f>IF(Tbl_SoA_HBN_Derogations[[#This Row],[Unit / Department name]]="","",$R$8)</f>
        <v/>
      </c>
      <c r="H53" s="99" t="str">
        <f>IF(Tbl_SoA_HBN_Derogations[[#This Row],[Unit / Department name]]="","",$R$9)</f>
        <v/>
      </c>
      <c r="I53" s="99" t="str">
        <f>IF(Tbl_SoA_HBN_Derogations[[#This Row],[Unit / Department name]]="","",$V$4)</f>
        <v/>
      </c>
      <c r="J53" s="99" t="str">
        <f>IF(Tbl_SoA_HBN_Derogations[[#This Row],[Unit / Department name]]="","",$V$5)</f>
        <v/>
      </c>
      <c r="K53" s="99" t="str">
        <f>IF(Tbl_SoA_HBN_Derogations[[#This Row],[Unit / Department name]]="","",$V$6)</f>
        <v/>
      </c>
      <c r="L53" s="99" t="str">
        <f>IF(Tbl_SoA_HBN_Derogations[[#This Row],[Unit / Department name]]="","",$V$7)</f>
        <v/>
      </c>
      <c r="M53" s="99" t="str">
        <f>IF(Tbl_SoA_HBN_Derogations[[#This Row],[Unit / Department name]]="","",$V$8)</f>
        <v/>
      </c>
      <c r="N53" s="99" t="str">
        <f>IF(Tbl_SoA_HBN_Derogations[[#This Row],[Unit / Department name]]="","",$V$9)</f>
        <v/>
      </c>
      <c r="O53" s="100" t="str">
        <f>IF(Tbl_SoA_HBN_Derogations[[#This Row],[Unit / Department name]]="","",$V$10)</f>
        <v/>
      </c>
      <c r="P53" s="28">
        <f t="shared" si="0"/>
        <v>34</v>
      </c>
      <c r="Q53" s="37"/>
      <c r="R53" s="36"/>
      <c r="S53" s="36"/>
      <c r="T53" s="4"/>
      <c r="U53" s="44"/>
      <c r="V53" s="37"/>
      <c r="W53" s="37"/>
      <c r="X53" s="26" t="str">
        <f>IF(Tbl_SoA_HBN_Derogations[[#This Row],[HBN
NIA/m²]]="","",+W53-V53)</f>
        <v/>
      </c>
      <c r="Y53" s="26" t="str">
        <f>IF(Tbl_SoA_HBN_Derogations[[#This Row],[HBN
NIA/m²]]="","",Tbl_SoA_HBN_Derogations[[#This Row],[Proposed NIA/m²]]/Tbl_SoA_HBN_Derogations[[#This Row],[HBN
NIA/m²]])</f>
        <v/>
      </c>
      <c r="Z53" s="1"/>
      <c r="AA53" s="45"/>
      <c r="AB53" s="1"/>
      <c r="AC53" s="1"/>
      <c r="AD53" s="38"/>
      <c r="AE53" s="1"/>
      <c r="AF53" s="38"/>
    </row>
    <row r="54" spans="1:32" ht="40" customHeight="1" x14ac:dyDescent="0.35">
      <c r="A54" s="99" t="str">
        <f>IF(Tbl_SoA_HBN_Derogations[[#This Row],[Unit / Department name]]="","",$R$2)</f>
        <v/>
      </c>
      <c r="B54" s="99" t="str">
        <f>IF(Tbl_SoA_HBN_Derogations[[#This Row],[Unit / Department name]]="","",$V$2)</f>
        <v/>
      </c>
      <c r="C54" s="99" t="str">
        <f>IF(Tbl_SoA_HBN_Derogations[[#This Row],[Unit / Department name]]="","",$R$4)</f>
        <v/>
      </c>
      <c r="D54" s="99" t="str">
        <f>IF(Tbl_SoA_HBN_Derogations[[#This Row],[Unit / Department name]]="","",$R$5)</f>
        <v/>
      </c>
      <c r="E54" s="99" t="str">
        <f>IF(Tbl_SoA_HBN_Derogations[[#This Row],[Unit / Department name]]="","",$R$6)</f>
        <v/>
      </c>
      <c r="F54" s="99" t="str">
        <f>IF(Tbl_SoA_HBN_Derogations[[#This Row],[Unit / Department name]]="","",$R$7)</f>
        <v/>
      </c>
      <c r="G54" s="99" t="str">
        <f>IF(Tbl_SoA_HBN_Derogations[[#This Row],[Unit / Department name]]="","",$R$8)</f>
        <v/>
      </c>
      <c r="H54" s="99" t="str">
        <f>IF(Tbl_SoA_HBN_Derogations[[#This Row],[Unit / Department name]]="","",$R$9)</f>
        <v/>
      </c>
      <c r="I54" s="99" t="str">
        <f>IF(Tbl_SoA_HBN_Derogations[[#This Row],[Unit / Department name]]="","",$V$4)</f>
        <v/>
      </c>
      <c r="J54" s="99" t="str">
        <f>IF(Tbl_SoA_HBN_Derogations[[#This Row],[Unit / Department name]]="","",$V$5)</f>
        <v/>
      </c>
      <c r="K54" s="99" t="str">
        <f>IF(Tbl_SoA_HBN_Derogations[[#This Row],[Unit / Department name]]="","",$V$6)</f>
        <v/>
      </c>
      <c r="L54" s="99" t="str">
        <f>IF(Tbl_SoA_HBN_Derogations[[#This Row],[Unit / Department name]]="","",$V$7)</f>
        <v/>
      </c>
      <c r="M54" s="99" t="str">
        <f>IF(Tbl_SoA_HBN_Derogations[[#This Row],[Unit / Department name]]="","",$V$8)</f>
        <v/>
      </c>
      <c r="N54" s="99" t="str">
        <f>IF(Tbl_SoA_HBN_Derogations[[#This Row],[Unit / Department name]]="","",$V$9)</f>
        <v/>
      </c>
      <c r="O54" s="100" t="str">
        <f>IF(Tbl_SoA_HBN_Derogations[[#This Row],[Unit / Department name]]="","",$V$10)</f>
        <v/>
      </c>
      <c r="P54" s="28">
        <f t="shared" si="0"/>
        <v>35</v>
      </c>
      <c r="Q54" s="37"/>
      <c r="R54" s="36"/>
      <c r="S54" s="36"/>
      <c r="T54" s="4"/>
      <c r="U54" s="44"/>
      <c r="V54" s="37"/>
      <c r="W54" s="37"/>
      <c r="X54" s="26" t="str">
        <f>IF(Tbl_SoA_HBN_Derogations[[#This Row],[HBN
NIA/m²]]="","",+W54-V54)</f>
        <v/>
      </c>
      <c r="Y54" s="26" t="str">
        <f>IF(Tbl_SoA_HBN_Derogations[[#This Row],[HBN
NIA/m²]]="","",Tbl_SoA_HBN_Derogations[[#This Row],[Proposed NIA/m²]]/Tbl_SoA_HBN_Derogations[[#This Row],[HBN
NIA/m²]])</f>
        <v/>
      </c>
      <c r="Z54" s="1"/>
      <c r="AA54" s="45"/>
      <c r="AB54" s="1"/>
      <c r="AC54" s="1"/>
      <c r="AD54" s="38"/>
      <c r="AE54" s="1"/>
      <c r="AF54" s="38"/>
    </row>
    <row r="55" spans="1:32" ht="40" customHeight="1" x14ac:dyDescent="0.35">
      <c r="A55" s="99" t="str">
        <f>IF(Tbl_SoA_HBN_Derogations[[#This Row],[Unit / Department name]]="","",$R$2)</f>
        <v/>
      </c>
      <c r="B55" s="99" t="str">
        <f>IF(Tbl_SoA_HBN_Derogations[[#This Row],[Unit / Department name]]="","",$V$2)</f>
        <v/>
      </c>
      <c r="C55" s="99" t="str">
        <f>IF(Tbl_SoA_HBN_Derogations[[#This Row],[Unit / Department name]]="","",$R$4)</f>
        <v/>
      </c>
      <c r="D55" s="99" t="str">
        <f>IF(Tbl_SoA_HBN_Derogations[[#This Row],[Unit / Department name]]="","",$R$5)</f>
        <v/>
      </c>
      <c r="E55" s="99" t="str">
        <f>IF(Tbl_SoA_HBN_Derogations[[#This Row],[Unit / Department name]]="","",$R$6)</f>
        <v/>
      </c>
      <c r="F55" s="99" t="str">
        <f>IF(Tbl_SoA_HBN_Derogations[[#This Row],[Unit / Department name]]="","",$R$7)</f>
        <v/>
      </c>
      <c r="G55" s="99" t="str">
        <f>IF(Tbl_SoA_HBN_Derogations[[#This Row],[Unit / Department name]]="","",$R$8)</f>
        <v/>
      </c>
      <c r="H55" s="99" t="str">
        <f>IF(Tbl_SoA_HBN_Derogations[[#This Row],[Unit / Department name]]="","",$R$9)</f>
        <v/>
      </c>
      <c r="I55" s="99" t="str">
        <f>IF(Tbl_SoA_HBN_Derogations[[#This Row],[Unit / Department name]]="","",$V$4)</f>
        <v/>
      </c>
      <c r="J55" s="99" t="str">
        <f>IF(Tbl_SoA_HBN_Derogations[[#This Row],[Unit / Department name]]="","",$V$5)</f>
        <v/>
      </c>
      <c r="K55" s="99" t="str">
        <f>IF(Tbl_SoA_HBN_Derogations[[#This Row],[Unit / Department name]]="","",$V$6)</f>
        <v/>
      </c>
      <c r="L55" s="99" t="str">
        <f>IF(Tbl_SoA_HBN_Derogations[[#This Row],[Unit / Department name]]="","",$V$7)</f>
        <v/>
      </c>
      <c r="M55" s="99" t="str">
        <f>IF(Tbl_SoA_HBN_Derogations[[#This Row],[Unit / Department name]]="","",$V$8)</f>
        <v/>
      </c>
      <c r="N55" s="99" t="str">
        <f>IF(Tbl_SoA_HBN_Derogations[[#This Row],[Unit / Department name]]="","",$V$9)</f>
        <v/>
      </c>
      <c r="O55" s="100" t="str">
        <f>IF(Tbl_SoA_HBN_Derogations[[#This Row],[Unit / Department name]]="","",$V$10)</f>
        <v/>
      </c>
      <c r="P55" s="28">
        <f t="shared" si="0"/>
        <v>36</v>
      </c>
      <c r="Q55" s="37"/>
      <c r="R55" s="36"/>
      <c r="S55" s="36"/>
      <c r="T55" s="4"/>
      <c r="U55" s="44"/>
      <c r="V55" s="37"/>
      <c r="W55" s="37"/>
      <c r="X55" s="26" t="str">
        <f>IF(Tbl_SoA_HBN_Derogations[[#This Row],[HBN
NIA/m²]]="","",+W55-V55)</f>
        <v/>
      </c>
      <c r="Y55" s="26" t="str">
        <f>IF(Tbl_SoA_HBN_Derogations[[#This Row],[HBN
NIA/m²]]="","",Tbl_SoA_HBN_Derogations[[#This Row],[Proposed NIA/m²]]/Tbl_SoA_HBN_Derogations[[#This Row],[HBN
NIA/m²]])</f>
        <v/>
      </c>
      <c r="Z55" s="1"/>
      <c r="AA55" s="45"/>
      <c r="AB55" s="1"/>
      <c r="AC55" s="1"/>
      <c r="AD55" s="38"/>
      <c r="AE55" s="1"/>
      <c r="AF55" s="38"/>
    </row>
    <row r="56" spans="1:32" ht="40" customHeight="1" x14ac:dyDescent="0.35">
      <c r="A56" s="99" t="str">
        <f>IF(Tbl_SoA_HBN_Derogations[[#This Row],[Unit / Department name]]="","",$R$2)</f>
        <v/>
      </c>
      <c r="B56" s="99" t="str">
        <f>IF(Tbl_SoA_HBN_Derogations[[#This Row],[Unit / Department name]]="","",$V$2)</f>
        <v/>
      </c>
      <c r="C56" s="99" t="str">
        <f>IF(Tbl_SoA_HBN_Derogations[[#This Row],[Unit / Department name]]="","",$R$4)</f>
        <v/>
      </c>
      <c r="D56" s="99" t="str">
        <f>IF(Tbl_SoA_HBN_Derogations[[#This Row],[Unit / Department name]]="","",$R$5)</f>
        <v/>
      </c>
      <c r="E56" s="99" t="str">
        <f>IF(Tbl_SoA_HBN_Derogations[[#This Row],[Unit / Department name]]="","",$R$6)</f>
        <v/>
      </c>
      <c r="F56" s="99" t="str">
        <f>IF(Tbl_SoA_HBN_Derogations[[#This Row],[Unit / Department name]]="","",$R$7)</f>
        <v/>
      </c>
      <c r="G56" s="99" t="str">
        <f>IF(Tbl_SoA_HBN_Derogations[[#This Row],[Unit / Department name]]="","",$R$8)</f>
        <v/>
      </c>
      <c r="H56" s="99" t="str">
        <f>IF(Tbl_SoA_HBN_Derogations[[#This Row],[Unit / Department name]]="","",$R$9)</f>
        <v/>
      </c>
      <c r="I56" s="99" t="str">
        <f>IF(Tbl_SoA_HBN_Derogations[[#This Row],[Unit / Department name]]="","",$V$4)</f>
        <v/>
      </c>
      <c r="J56" s="99" t="str">
        <f>IF(Tbl_SoA_HBN_Derogations[[#This Row],[Unit / Department name]]="","",$V$5)</f>
        <v/>
      </c>
      <c r="K56" s="99" t="str">
        <f>IF(Tbl_SoA_HBN_Derogations[[#This Row],[Unit / Department name]]="","",$V$6)</f>
        <v/>
      </c>
      <c r="L56" s="99" t="str">
        <f>IF(Tbl_SoA_HBN_Derogations[[#This Row],[Unit / Department name]]="","",$V$7)</f>
        <v/>
      </c>
      <c r="M56" s="99" t="str">
        <f>IF(Tbl_SoA_HBN_Derogations[[#This Row],[Unit / Department name]]="","",$V$8)</f>
        <v/>
      </c>
      <c r="N56" s="99" t="str">
        <f>IF(Tbl_SoA_HBN_Derogations[[#This Row],[Unit / Department name]]="","",$V$9)</f>
        <v/>
      </c>
      <c r="O56" s="100" t="str">
        <f>IF(Tbl_SoA_HBN_Derogations[[#This Row],[Unit / Department name]]="","",$V$10)</f>
        <v/>
      </c>
      <c r="P56" s="28">
        <f t="shared" si="0"/>
        <v>37</v>
      </c>
      <c r="Q56" s="37"/>
      <c r="R56" s="36"/>
      <c r="S56" s="36"/>
      <c r="T56" s="4"/>
      <c r="U56" s="44"/>
      <c r="V56" s="37"/>
      <c r="W56" s="37"/>
      <c r="X56" s="26" t="str">
        <f>IF(Tbl_SoA_HBN_Derogations[[#This Row],[HBN
NIA/m²]]="","",+W56-V56)</f>
        <v/>
      </c>
      <c r="Y56" s="26" t="str">
        <f>IF(Tbl_SoA_HBN_Derogations[[#This Row],[HBN
NIA/m²]]="","",Tbl_SoA_HBN_Derogations[[#This Row],[Proposed NIA/m²]]/Tbl_SoA_HBN_Derogations[[#This Row],[HBN
NIA/m²]])</f>
        <v/>
      </c>
      <c r="Z56" s="1"/>
      <c r="AA56" s="45"/>
      <c r="AB56" s="1"/>
      <c r="AC56" s="1"/>
      <c r="AD56" s="38"/>
      <c r="AE56" s="1"/>
      <c r="AF56" s="38"/>
    </row>
    <row r="57" spans="1:32" ht="40" customHeight="1" x14ac:dyDescent="0.35">
      <c r="A57" s="99" t="str">
        <f>IF(Tbl_SoA_HBN_Derogations[[#This Row],[Unit / Department name]]="","",$R$2)</f>
        <v/>
      </c>
      <c r="B57" s="99" t="str">
        <f>IF(Tbl_SoA_HBN_Derogations[[#This Row],[Unit / Department name]]="","",$V$2)</f>
        <v/>
      </c>
      <c r="C57" s="99" t="str">
        <f>IF(Tbl_SoA_HBN_Derogations[[#This Row],[Unit / Department name]]="","",$R$4)</f>
        <v/>
      </c>
      <c r="D57" s="99" t="str">
        <f>IF(Tbl_SoA_HBN_Derogations[[#This Row],[Unit / Department name]]="","",$R$5)</f>
        <v/>
      </c>
      <c r="E57" s="99" t="str">
        <f>IF(Tbl_SoA_HBN_Derogations[[#This Row],[Unit / Department name]]="","",$R$6)</f>
        <v/>
      </c>
      <c r="F57" s="99" t="str">
        <f>IF(Tbl_SoA_HBN_Derogations[[#This Row],[Unit / Department name]]="","",$R$7)</f>
        <v/>
      </c>
      <c r="G57" s="99" t="str">
        <f>IF(Tbl_SoA_HBN_Derogations[[#This Row],[Unit / Department name]]="","",$R$8)</f>
        <v/>
      </c>
      <c r="H57" s="99" t="str">
        <f>IF(Tbl_SoA_HBN_Derogations[[#This Row],[Unit / Department name]]="","",$R$9)</f>
        <v/>
      </c>
      <c r="I57" s="99" t="str">
        <f>IF(Tbl_SoA_HBN_Derogations[[#This Row],[Unit / Department name]]="","",$V$4)</f>
        <v/>
      </c>
      <c r="J57" s="99" t="str">
        <f>IF(Tbl_SoA_HBN_Derogations[[#This Row],[Unit / Department name]]="","",$V$5)</f>
        <v/>
      </c>
      <c r="K57" s="99" t="str">
        <f>IF(Tbl_SoA_HBN_Derogations[[#This Row],[Unit / Department name]]="","",$V$6)</f>
        <v/>
      </c>
      <c r="L57" s="99" t="str">
        <f>IF(Tbl_SoA_HBN_Derogations[[#This Row],[Unit / Department name]]="","",$V$7)</f>
        <v/>
      </c>
      <c r="M57" s="99" t="str">
        <f>IF(Tbl_SoA_HBN_Derogations[[#This Row],[Unit / Department name]]="","",$V$8)</f>
        <v/>
      </c>
      <c r="N57" s="99" t="str">
        <f>IF(Tbl_SoA_HBN_Derogations[[#This Row],[Unit / Department name]]="","",$V$9)</f>
        <v/>
      </c>
      <c r="O57" s="100" t="str">
        <f>IF(Tbl_SoA_HBN_Derogations[[#This Row],[Unit / Department name]]="","",$V$10)</f>
        <v/>
      </c>
      <c r="P57" s="28">
        <f t="shared" si="0"/>
        <v>38</v>
      </c>
      <c r="Q57" s="37"/>
      <c r="R57" s="36"/>
      <c r="S57" s="36"/>
      <c r="T57" s="4"/>
      <c r="U57" s="44"/>
      <c r="V57" s="37"/>
      <c r="W57" s="37"/>
      <c r="X57" s="26" t="str">
        <f>IF(Tbl_SoA_HBN_Derogations[[#This Row],[HBN
NIA/m²]]="","",+W57-V57)</f>
        <v/>
      </c>
      <c r="Y57" s="26" t="str">
        <f>IF(Tbl_SoA_HBN_Derogations[[#This Row],[HBN
NIA/m²]]="","",Tbl_SoA_HBN_Derogations[[#This Row],[Proposed NIA/m²]]/Tbl_SoA_HBN_Derogations[[#This Row],[HBN
NIA/m²]])</f>
        <v/>
      </c>
      <c r="Z57" s="1"/>
      <c r="AA57" s="45"/>
      <c r="AB57" s="1"/>
      <c r="AC57" s="1"/>
      <c r="AD57" s="38"/>
      <c r="AE57" s="1"/>
      <c r="AF57" s="38"/>
    </row>
    <row r="58" spans="1:32" ht="40" customHeight="1" x14ac:dyDescent="0.35">
      <c r="A58" s="99" t="str">
        <f>IF(Tbl_SoA_HBN_Derogations[[#This Row],[Unit / Department name]]="","",$R$2)</f>
        <v/>
      </c>
      <c r="B58" s="99" t="str">
        <f>IF(Tbl_SoA_HBN_Derogations[[#This Row],[Unit / Department name]]="","",$V$2)</f>
        <v/>
      </c>
      <c r="C58" s="99" t="str">
        <f>IF(Tbl_SoA_HBN_Derogations[[#This Row],[Unit / Department name]]="","",$R$4)</f>
        <v/>
      </c>
      <c r="D58" s="99" t="str">
        <f>IF(Tbl_SoA_HBN_Derogations[[#This Row],[Unit / Department name]]="","",$R$5)</f>
        <v/>
      </c>
      <c r="E58" s="99" t="str">
        <f>IF(Tbl_SoA_HBN_Derogations[[#This Row],[Unit / Department name]]="","",$R$6)</f>
        <v/>
      </c>
      <c r="F58" s="99" t="str">
        <f>IF(Tbl_SoA_HBN_Derogations[[#This Row],[Unit / Department name]]="","",$R$7)</f>
        <v/>
      </c>
      <c r="G58" s="99" t="str">
        <f>IF(Tbl_SoA_HBN_Derogations[[#This Row],[Unit / Department name]]="","",$R$8)</f>
        <v/>
      </c>
      <c r="H58" s="99" t="str">
        <f>IF(Tbl_SoA_HBN_Derogations[[#This Row],[Unit / Department name]]="","",$R$9)</f>
        <v/>
      </c>
      <c r="I58" s="99" t="str">
        <f>IF(Tbl_SoA_HBN_Derogations[[#This Row],[Unit / Department name]]="","",$V$4)</f>
        <v/>
      </c>
      <c r="J58" s="99" t="str">
        <f>IF(Tbl_SoA_HBN_Derogations[[#This Row],[Unit / Department name]]="","",$V$5)</f>
        <v/>
      </c>
      <c r="K58" s="99" t="str">
        <f>IF(Tbl_SoA_HBN_Derogations[[#This Row],[Unit / Department name]]="","",$V$6)</f>
        <v/>
      </c>
      <c r="L58" s="99" t="str">
        <f>IF(Tbl_SoA_HBN_Derogations[[#This Row],[Unit / Department name]]="","",$V$7)</f>
        <v/>
      </c>
      <c r="M58" s="99" t="str">
        <f>IF(Tbl_SoA_HBN_Derogations[[#This Row],[Unit / Department name]]="","",$V$8)</f>
        <v/>
      </c>
      <c r="N58" s="99" t="str">
        <f>IF(Tbl_SoA_HBN_Derogations[[#This Row],[Unit / Department name]]="","",$V$9)</f>
        <v/>
      </c>
      <c r="O58" s="100" t="str">
        <f>IF(Tbl_SoA_HBN_Derogations[[#This Row],[Unit / Department name]]="","",$V$10)</f>
        <v/>
      </c>
      <c r="P58" s="28">
        <f t="shared" si="0"/>
        <v>39</v>
      </c>
      <c r="Q58" s="37"/>
      <c r="R58" s="36"/>
      <c r="S58" s="36"/>
      <c r="T58" s="4"/>
      <c r="U58" s="44"/>
      <c r="V58" s="37"/>
      <c r="W58" s="37"/>
      <c r="X58" s="26" t="str">
        <f>IF(Tbl_SoA_HBN_Derogations[[#This Row],[HBN
NIA/m²]]="","",+W58-V58)</f>
        <v/>
      </c>
      <c r="Y58" s="26" t="str">
        <f>IF(Tbl_SoA_HBN_Derogations[[#This Row],[HBN
NIA/m²]]="","",Tbl_SoA_HBN_Derogations[[#This Row],[Proposed NIA/m²]]/Tbl_SoA_HBN_Derogations[[#This Row],[HBN
NIA/m²]])</f>
        <v/>
      </c>
      <c r="Z58" s="1"/>
      <c r="AA58" s="45"/>
      <c r="AB58" s="1"/>
      <c r="AC58" s="1"/>
      <c r="AD58" s="38"/>
      <c r="AE58" s="1"/>
      <c r="AF58" s="38"/>
    </row>
    <row r="59" spans="1:32" ht="40" customHeight="1" x14ac:dyDescent="0.35">
      <c r="A59" s="99" t="str">
        <f>IF(Tbl_SoA_HBN_Derogations[[#This Row],[Unit / Department name]]="","",$R$2)</f>
        <v/>
      </c>
      <c r="B59" s="99" t="str">
        <f>IF(Tbl_SoA_HBN_Derogations[[#This Row],[Unit / Department name]]="","",$V$2)</f>
        <v/>
      </c>
      <c r="C59" s="99" t="str">
        <f>IF(Tbl_SoA_HBN_Derogations[[#This Row],[Unit / Department name]]="","",$R$4)</f>
        <v/>
      </c>
      <c r="D59" s="99" t="str">
        <f>IF(Tbl_SoA_HBN_Derogations[[#This Row],[Unit / Department name]]="","",$R$5)</f>
        <v/>
      </c>
      <c r="E59" s="99" t="str">
        <f>IF(Tbl_SoA_HBN_Derogations[[#This Row],[Unit / Department name]]="","",$R$6)</f>
        <v/>
      </c>
      <c r="F59" s="99" t="str">
        <f>IF(Tbl_SoA_HBN_Derogations[[#This Row],[Unit / Department name]]="","",$R$7)</f>
        <v/>
      </c>
      <c r="G59" s="99" t="str">
        <f>IF(Tbl_SoA_HBN_Derogations[[#This Row],[Unit / Department name]]="","",$R$8)</f>
        <v/>
      </c>
      <c r="H59" s="99" t="str">
        <f>IF(Tbl_SoA_HBN_Derogations[[#This Row],[Unit / Department name]]="","",$R$9)</f>
        <v/>
      </c>
      <c r="I59" s="99" t="str">
        <f>IF(Tbl_SoA_HBN_Derogations[[#This Row],[Unit / Department name]]="","",$V$4)</f>
        <v/>
      </c>
      <c r="J59" s="99" t="str">
        <f>IF(Tbl_SoA_HBN_Derogations[[#This Row],[Unit / Department name]]="","",$V$5)</f>
        <v/>
      </c>
      <c r="K59" s="99" t="str">
        <f>IF(Tbl_SoA_HBN_Derogations[[#This Row],[Unit / Department name]]="","",$V$6)</f>
        <v/>
      </c>
      <c r="L59" s="99" t="str">
        <f>IF(Tbl_SoA_HBN_Derogations[[#This Row],[Unit / Department name]]="","",$V$7)</f>
        <v/>
      </c>
      <c r="M59" s="99" t="str">
        <f>IF(Tbl_SoA_HBN_Derogations[[#This Row],[Unit / Department name]]="","",$V$8)</f>
        <v/>
      </c>
      <c r="N59" s="99" t="str">
        <f>IF(Tbl_SoA_HBN_Derogations[[#This Row],[Unit / Department name]]="","",$V$9)</f>
        <v/>
      </c>
      <c r="O59" s="100" t="str">
        <f>IF(Tbl_SoA_HBN_Derogations[[#This Row],[Unit / Department name]]="","",$V$10)</f>
        <v/>
      </c>
      <c r="P59" s="28">
        <f t="shared" si="0"/>
        <v>40</v>
      </c>
      <c r="Q59" s="37"/>
      <c r="R59" s="36"/>
      <c r="S59" s="36"/>
      <c r="T59" s="4"/>
      <c r="U59" s="44"/>
      <c r="V59" s="37"/>
      <c r="W59" s="37"/>
      <c r="X59" s="26" t="str">
        <f>IF(Tbl_SoA_HBN_Derogations[[#This Row],[HBN
NIA/m²]]="","",+W59-V59)</f>
        <v/>
      </c>
      <c r="Y59" s="26" t="str">
        <f>IF(Tbl_SoA_HBN_Derogations[[#This Row],[HBN
NIA/m²]]="","",Tbl_SoA_HBN_Derogations[[#This Row],[Proposed NIA/m²]]/Tbl_SoA_HBN_Derogations[[#This Row],[HBN
NIA/m²]])</f>
        <v/>
      </c>
      <c r="Z59" s="1"/>
      <c r="AA59" s="45"/>
      <c r="AB59" s="1"/>
      <c r="AC59" s="1"/>
      <c r="AD59" s="38"/>
      <c r="AE59" s="1"/>
      <c r="AF59" s="38"/>
    </row>
    <row r="60" spans="1:32" ht="40" customHeight="1" x14ac:dyDescent="0.35">
      <c r="A60" s="99" t="str">
        <f>IF(Tbl_SoA_HBN_Derogations[[#This Row],[Unit / Department name]]="","",$R$2)</f>
        <v/>
      </c>
      <c r="B60" s="99" t="str">
        <f>IF(Tbl_SoA_HBN_Derogations[[#This Row],[Unit / Department name]]="","",$V$2)</f>
        <v/>
      </c>
      <c r="C60" s="99" t="str">
        <f>IF(Tbl_SoA_HBN_Derogations[[#This Row],[Unit / Department name]]="","",$R$4)</f>
        <v/>
      </c>
      <c r="D60" s="99" t="str">
        <f>IF(Tbl_SoA_HBN_Derogations[[#This Row],[Unit / Department name]]="","",$R$5)</f>
        <v/>
      </c>
      <c r="E60" s="99" t="str">
        <f>IF(Tbl_SoA_HBN_Derogations[[#This Row],[Unit / Department name]]="","",$R$6)</f>
        <v/>
      </c>
      <c r="F60" s="99" t="str">
        <f>IF(Tbl_SoA_HBN_Derogations[[#This Row],[Unit / Department name]]="","",$R$7)</f>
        <v/>
      </c>
      <c r="G60" s="99" t="str">
        <f>IF(Tbl_SoA_HBN_Derogations[[#This Row],[Unit / Department name]]="","",$R$8)</f>
        <v/>
      </c>
      <c r="H60" s="99" t="str">
        <f>IF(Tbl_SoA_HBN_Derogations[[#This Row],[Unit / Department name]]="","",$R$9)</f>
        <v/>
      </c>
      <c r="I60" s="99" t="str">
        <f>IF(Tbl_SoA_HBN_Derogations[[#This Row],[Unit / Department name]]="","",$V$4)</f>
        <v/>
      </c>
      <c r="J60" s="99" t="str">
        <f>IF(Tbl_SoA_HBN_Derogations[[#This Row],[Unit / Department name]]="","",$V$5)</f>
        <v/>
      </c>
      <c r="K60" s="99" t="str">
        <f>IF(Tbl_SoA_HBN_Derogations[[#This Row],[Unit / Department name]]="","",$V$6)</f>
        <v/>
      </c>
      <c r="L60" s="99" t="str">
        <f>IF(Tbl_SoA_HBN_Derogations[[#This Row],[Unit / Department name]]="","",$V$7)</f>
        <v/>
      </c>
      <c r="M60" s="99" t="str">
        <f>IF(Tbl_SoA_HBN_Derogations[[#This Row],[Unit / Department name]]="","",$V$8)</f>
        <v/>
      </c>
      <c r="N60" s="99" t="str">
        <f>IF(Tbl_SoA_HBN_Derogations[[#This Row],[Unit / Department name]]="","",$V$9)</f>
        <v/>
      </c>
      <c r="O60" s="100" t="str">
        <f>IF(Tbl_SoA_HBN_Derogations[[#This Row],[Unit / Department name]]="","",$V$10)</f>
        <v/>
      </c>
      <c r="P60" s="28">
        <f t="shared" si="0"/>
        <v>41</v>
      </c>
      <c r="Q60" s="37"/>
      <c r="R60" s="36"/>
      <c r="S60" s="36"/>
      <c r="T60" s="4"/>
      <c r="U60" s="44"/>
      <c r="V60" s="37"/>
      <c r="W60" s="37"/>
      <c r="X60" s="26" t="str">
        <f>IF(Tbl_SoA_HBN_Derogations[[#This Row],[HBN
NIA/m²]]="","",+W60-V60)</f>
        <v/>
      </c>
      <c r="Y60" s="26" t="str">
        <f>IF(Tbl_SoA_HBN_Derogations[[#This Row],[HBN
NIA/m²]]="","",Tbl_SoA_HBN_Derogations[[#This Row],[Proposed NIA/m²]]/Tbl_SoA_HBN_Derogations[[#This Row],[HBN
NIA/m²]])</f>
        <v/>
      </c>
      <c r="Z60" s="1"/>
      <c r="AA60" s="45"/>
      <c r="AB60" s="1"/>
      <c r="AC60" s="1"/>
      <c r="AD60" s="38"/>
      <c r="AE60" s="1"/>
      <c r="AF60" s="38"/>
    </row>
    <row r="61" spans="1:32" ht="40" customHeight="1" x14ac:dyDescent="0.35">
      <c r="A61" s="99" t="str">
        <f>IF(Tbl_SoA_HBN_Derogations[[#This Row],[Unit / Department name]]="","",$R$2)</f>
        <v/>
      </c>
      <c r="B61" s="99" t="str">
        <f>IF(Tbl_SoA_HBN_Derogations[[#This Row],[Unit / Department name]]="","",$V$2)</f>
        <v/>
      </c>
      <c r="C61" s="99" t="str">
        <f>IF(Tbl_SoA_HBN_Derogations[[#This Row],[Unit / Department name]]="","",$R$4)</f>
        <v/>
      </c>
      <c r="D61" s="99" t="str">
        <f>IF(Tbl_SoA_HBN_Derogations[[#This Row],[Unit / Department name]]="","",$R$5)</f>
        <v/>
      </c>
      <c r="E61" s="99" t="str">
        <f>IF(Tbl_SoA_HBN_Derogations[[#This Row],[Unit / Department name]]="","",$R$6)</f>
        <v/>
      </c>
      <c r="F61" s="99" t="str">
        <f>IF(Tbl_SoA_HBN_Derogations[[#This Row],[Unit / Department name]]="","",$R$7)</f>
        <v/>
      </c>
      <c r="G61" s="99" t="str">
        <f>IF(Tbl_SoA_HBN_Derogations[[#This Row],[Unit / Department name]]="","",$R$8)</f>
        <v/>
      </c>
      <c r="H61" s="99" t="str">
        <f>IF(Tbl_SoA_HBN_Derogations[[#This Row],[Unit / Department name]]="","",$R$9)</f>
        <v/>
      </c>
      <c r="I61" s="99" t="str">
        <f>IF(Tbl_SoA_HBN_Derogations[[#This Row],[Unit / Department name]]="","",$V$4)</f>
        <v/>
      </c>
      <c r="J61" s="99" t="str">
        <f>IF(Tbl_SoA_HBN_Derogations[[#This Row],[Unit / Department name]]="","",$V$5)</f>
        <v/>
      </c>
      <c r="K61" s="99" t="str">
        <f>IF(Tbl_SoA_HBN_Derogations[[#This Row],[Unit / Department name]]="","",$V$6)</f>
        <v/>
      </c>
      <c r="L61" s="99" t="str">
        <f>IF(Tbl_SoA_HBN_Derogations[[#This Row],[Unit / Department name]]="","",$V$7)</f>
        <v/>
      </c>
      <c r="M61" s="99" t="str">
        <f>IF(Tbl_SoA_HBN_Derogations[[#This Row],[Unit / Department name]]="","",$V$8)</f>
        <v/>
      </c>
      <c r="N61" s="99" t="str">
        <f>IF(Tbl_SoA_HBN_Derogations[[#This Row],[Unit / Department name]]="","",$V$9)</f>
        <v/>
      </c>
      <c r="O61" s="100" t="str">
        <f>IF(Tbl_SoA_HBN_Derogations[[#This Row],[Unit / Department name]]="","",$V$10)</f>
        <v/>
      </c>
      <c r="P61" s="28">
        <f t="shared" si="0"/>
        <v>42</v>
      </c>
      <c r="Q61" s="37"/>
      <c r="R61" s="36"/>
      <c r="S61" s="36"/>
      <c r="T61" s="4"/>
      <c r="U61" s="44"/>
      <c r="V61" s="37"/>
      <c r="W61" s="37"/>
      <c r="X61" s="26" t="str">
        <f>IF(Tbl_SoA_HBN_Derogations[[#This Row],[HBN
NIA/m²]]="","",+W61-V61)</f>
        <v/>
      </c>
      <c r="Y61" s="26" t="str">
        <f>IF(Tbl_SoA_HBN_Derogations[[#This Row],[HBN
NIA/m²]]="","",Tbl_SoA_HBN_Derogations[[#This Row],[Proposed NIA/m²]]/Tbl_SoA_HBN_Derogations[[#This Row],[HBN
NIA/m²]])</f>
        <v/>
      </c>
      <c r="Z61" s="1"/>
      <c r="AA61" s="45"/>
      <c r="AB61" s="1"/>
      <c r="AC61" s="1"/>
      <c r="AD61" s="38"/>
      <c r="AE61" s="1"/>
      <c r="AF61" s="38"/>
    </row>
    <row r="62" spans="1:32" ht="40" customHeight="1" x14ac:dyDescent="0.35">
      <c r="A62" s="99" t="str">
        <f>IF(Tbl_SoA_HBN_Derogations[[#This Row],[Unit / Department name]]="","",$R$2)</f>
        <v/>
      </c>
      <c r="B62" s="99" t="str">
        <f>IF(Tbl_SoA_HBN_Derogations[[#This Row],[Unit / Department name]]="","",$V$2)</f>
        <v/>
      </c>
      <c r="C62" s="99" t="str">
        <f>IF(Tbl_SoA_HBN_Derogations[[#This Row],[Unit / Department name]]="","",$R$4)</f>
        <v/>
      </c>
      <c r="D62" s="99" t="str">
        <f>IF(Tbl_SoA_HBN_Derogations[[#This Row],[Unit / Department name]]="","",$R$5)</f>
        <v/>
      </c>
      <c r="E62" s="99" t="str">
        <f>IF(Tbl_SoA_HBN_Derogations[[#This Row],[Unit / Department name]]="","",$R$6)</f>
        <v/>
      </c>
      <c r="F62" s="99" t="str">
        <f>IF(Tbl_SoA_HBN_Derogations[[#This Row],[Unit / Department name]]="","",$R$7)</f>
        <v/>
      </c>
      <c r="G62" s="99" t="str">
        <f>IF(Tbl_SoA_HBN_Derogations[[#This Row],[Unit / Department name]]="","",$R$8)</f>
        <v/>
      </c>
      <c r="H62" s="99" t="str">
        <f>IF(Tbl_SoA_HBN_Derogations[[#This Row],[Unit / Department name]]="","",$R$9)</f>
        <v/>
      </c>
      <c r="I62" s="99" t="str">
        <f>IF(Tbl_SoA_HBN_Derogations[[#This Row],[Unit / Department name]]="","",$V$4)</f>
        <v/>
      </c>
      <c r="J62" s="99" t="str">
        <f>IF(Tbl_SoA_HBN_Derogations[[#This Row],[Unit / Department name]]="","",$V$5)</f>
        <v/>
      </c>
      <c r="K62" s="99" t="str">
        <f>IF(Tbl_SoA_HBN_Derogations[[#This Row],[Unit / Department name]]="","",$V$6)</f>
        <v/>
      </c>
      <c r="L62" s="99" t="str">
        <f>IF(Tbl_SoA_HBN_Derogations[[#This Row],[Unit / Department name]]="","",$V$7)</f>
        <v/>
      </c>
      <c r="M62" s="99" t="str">
        <f>IF(Tbl_SoA_HBN_Derogations[[#This Row],[Unit / Department name]]="","",$V$8)</f>
        <v/>
      </c>
      <c r="N62" s="99" t="str">
        <f>IF(Tbl_SoA_HBN_Derogations[[#This Row],[Unit / Department name]]="","",$V$9)</f>
        <v/>
      </c>
      <c r="O62" s="100" t="str">
        <f>IF(Tbl_SoA_HBN_Derogations[[#This Row],[Unit / Department name]]="","",$V$10)</f>
        <v/>
      </c>
      <c r="P62" s="28">
        <f t="shared" si="0"/>
        <v>43</v>
      </c>
      <c r="Q62" s="37"/>
      <c r="R62" s="36"/>
      <c r="S62" s="36"/>
      <c r="T62" s="4"/>
      <c r="U62" s="44"/>
      <c r="V62" s="37"/>
      <c r="W62" s="37"/>
      <c r="X62" s="26" t="str">
        <f>IF(Tbl_SoA_HBN_Derogations[[#This Row],[HBN
NIA/m²]]="","",+W62-V62)</f>
        <v/>
      </c>
      <c r="Y62" s="26" t="str">
        <f>IF(Tbl_SoA_HBN_Derogations[[#This Row],[HBN
NIA/m²]]="","",Tbl_SoA_HBN_Derogations[[#This Row],[Proposed NIA/m²]]/Tbl_SoA_HBN_Derogations[[#This Row],[HBN
NIA/m²]])</f>
        <v/>
      </c>
      <c r="Z62" s="1"/>
      <c r="AA62" s="45"/>
      <c r="AB62" s="1"/>
      <c r="AC62" s="1"/>
      <c r="AD62" s="38"/>
      <c r="AE62" s="1"/>
      <c r="AF62" s="38"/>
    </row>
    <row r="63" spans="1:32" ht="40" customHeight="1" x14ac:dyDescent="0.35">
      <c r="A63" s="99" t="str">
        <f>IF(Tbl_SoA_HBN_Derogations[[#This Row],[Unit / Department name]]="","",$R$2)</f>
        <v/>
      </c>
      <c r="B63" s="99" t="str">
        <f>IF(Tbl_SoA_HBN_Derogations[[#This Row],[Unit / Department name]]="","",$V$2)</f>
        <v/>
      </c>
      <c r="C63" s="99" t="str">
        <f>IF(Tbl_SoA_HBN_Derogations[[#This Row],[Unit / Department name]]="","",$R$4)</f>
        <v/>
      </c>
      <c r="D63" s="99" t="str">
        <f>IF(Tbl_SoA_HBN_Derogations[[#This Row],[Unit / Department name]]="","",$R$5)</f>
        <v/>
      </c>
      <c r="E63" s="99" t="str">
        <f>IF(Tbl_SoA_HBN_Derogations[[#This Row],[Unit / Department name]]="","",$R$6)</f>
        <v/>
      </c>
      <c r="F63" s="99" t="str">
        <f>IF(Tbl_SoA_HBN_Derogations[[#This Row],[Unit / Department name]]="","",$R$7)</f>
        <v/>
      </c>
      <c r="G63" s="99" t="str">
        <f>IF(Tbl_SoA_HBN_Derogations[[#This Row],[Unit / Department name]]="","",$R$8)</f>
        <v/>
      </c>
      <c r="H63" s="99" t="str">
        <f>IF(Tbl_SoA_HBN_Derogations[[#This Row],[Unit / Department name]]="","",$R$9)</f>
        <v/>
      </c>
      <c r="I63" s="99" t="str">
        <f>IF(Tbl_SoA_HBN_Derogations[[#This Row],[Unit / Department name]]="","",$V$4)</f>
        <v/>
      </c>
      <c r="J63" s="99" t="str">
        <f>IF(Tbl_SoA_HBN_Derogations[[#This Row],[Unit / Department name]]="","",$V$5)</f>
        <v/>
      </c>
      <c r="K63" s="99" t="str">
        <f>IF(Tbl_SoA_HBN_Derogations[[#This Row],[Unit / Department name]]="","",$V$6)</f>
        <v/>
      </c>
      <c r="L63" s="99" t="str">
        <f>IF(Tbl_SoA_HBN_Derogations[[#This Row],[Unit / Department name]]="","",$V$7)</f>
        <v/>
      </c>
      <c r="M63" s="99" t="str">
        <f>IF(Tbl_SoA_HBN_Derogations[[#This Row],[Unit / Department name]]="","",$V$8)</f>
        <v/>
      </c>
      <c r="N63" s="99" t="str">
        <f>IF(Tbl_SoA_HBN_Derogations[[#This Row],[Unit / Department name]]="","",$V$9)</f>
        <v/>
      </c>
      <c r="O63" s="100" t="str">
        <f>IF(Tbl_SoA_HBN_Derogations[[#This Row],[Unit / Department name]]="","",$V$10)</f>
        <v/>
      </c>
      <c r="P63" s="28">
        <f t="shared" si="0"/>
        <v>44</v>
      </c>
      <c r="Q63" s="37"/>
      <c r="R63" s="36"/>
      <c r="S63" s="36"/>
      <c r="T63" s="4"/>
      <c r="U63" s="44"/>
      <c r="V63" s="37"/>
      <c r="W63" s="37"/>
      <c r="X63" s="26" t="str">
        <f>IF(Tbl_SoA_HBN_Derogations[[#This Row],[HBN
NIA/m²]]="","",+W63-V63)</f>
        <v/>
      </c>
      <c r="Y63" s="26" t="str">
        <f>IF(Tbl_SoA_HBN_Derogations[[#This Row],[HBN
NIA/m²]]="","",Tbl_SoA_HBN_Derogations[[#This Row],[Proposed NIA/m²]]/Tbl_SoA_HBN_Derogations[[#This Row],[HBN
NIA/m²]])</f>
        <v/>
      </c>
      <c r="Z63" s="1"/>
      <c r="AA63" s="45"/>
      <c r="AB63" s="1"/>
      <c r="AC63" s="1"/>
      <c r="AD63" s="38"/>
      <c r="AE63" s="1"/>
      <c r="AF63" s="38"/>
    </row>
    <row r="64" spans="1:32" ht="40" customHeight="1" x14ac:dyDescent="0.35">
      <c r="A64" s="99" t="str">
        <f>IF(Tbl_SoA_HBN_Derogations[[#This Row],[Unit / Department name]]="","",$R$2)</f>
        <v/>
      </c>
      <c r="B64" s="99" t="str">
        <f>IF(Tbl_SoA_HBN_Derogations[[#This Row],[Unit / Department name]]="","",$V$2)</f>
        <v/>
      </c>
      <c r="C64" s="99" t="str">
        <f>IF(Tbl_SoA_HBN_Derogations[[#This Row],[Unit / Department name]]="","",$R$4)</f>
        <v/>
      </c>
      <c r="D64" s="99" t="str">
        <f>IF(Tbl_SoA_HBN_Derogations[[#This Row],[Unit / Department name]]="","",$R$5)</f>
        <v/>
      </c>
      <c r="E64" s="99" t="str">
        <f>IF(Tbl_SoA_HBN_Derogations[[#This Row],[Unit / Department name]]="","",$R$6)</f>
        <v/>
      </c>
      <c r="F64" s="99" t="str">
        <f>IF(Tbl_SoA_HBN_Derogations[[#This Row],[Unit / Department name]]="","",$R$7)</f>
        <v/>
      </c>
      <c r="G64" s="99" t="str">
        <f>IF(Tbl_SoA_HBN_Derogations[[#This Row],[Unit / Department name]]="","",$R$8)</f>
        <v/>
      </c>
      <c r="H64" s="99" t="str">
        <f>IF(Tbl_SoA_HBN_Derogations[[#This Row],[Unit / Department name]]="","",$R$9)</f>
        <v/>
      </c>
      <c r="I64" s="99" t="str">
        <f>IF(Tbl_SoA_HBN_Derogations[[#This Row],[Unit / Department name]]="","",$V$4)</f>
        <v/>
      </c>
      <c r="J64" s="99" t="str">
        <f>IF(Tbl_SoA_HBN_Derogations[[#This Row],[Unit / Department name]]="","",$V$5)</f>
        <v/>
      </c>
      <c r="K64" s="99" t="str">
        <f>IF(Tbl_SoA_HBN_Derogations[[#This Row],[Unit / Department name]]="","",$V$6)</f>
        <v/>
      </c>
      <c r="L64" s="99" t="str">
        <f>IF(Tbl_SoA_HBN_Derogations[[#This Row],[Unit / Department name]]="","",$V$7)</f>
        <v/>
      </c>
      <c r="M64" s="99" t="str">
        <f>IF(Tbl_SoA_HBN_Derogations[[#This Row],[Unit / Department name]]="","",$V$8)</f>
        <v/>
      </c>
      <c r="N64" s="99" t="str">
        <f>IF(Tbl_SoA_HBN_Derogations[[#This Row],[Unit / Department name]]="","",$V$9)</f>
        <v/>
      </c>
      <c r="O64" s="100" t="str">
        <f>IF(Tbl_SoA_HBN_Derogations[[#This Row],[Unit / Department name]]="","",$V$10)</f>
        <v/>
      </c>
      <c r="P64" s="28">
        <f t="shared" si="0"/>
        <v>45</v>
      </c>
      <c r="Q64" s="37"/>
      <c r="R64" s="36"/>
      <c r="S64" s="36"/>
      <c r="T64" s="4"/>
      <c r="U64" s="44"/>
      <c r="V64" s="37"/>
      <c r="W64" s="37"/>
      <c r="X64" s="26" t="str">
        <f>IF(Tbl_SoA_HBN_Derogations[[#This Row],[HBN
NIA/m²]]="","",+W64-V64)</f>
        <v/>
      </c>
      <c r="Y64" s="26" t="str">
        <f>IF(Tbl_SoA_HBN_Derogations[[#This Row],[HBN
NIA/m²]]="","",Tbl_SoA_HBN_Derogations[[#This Row],[Proposed NIA/m²]]/Tbl_SoA_HBN_Derogations[[#This Row],[HBN
NIA/m²]])</f>
        <v/>
      </c>
      <c r="Z64" s="1"/>
      <c r="AA64" s="45"/>
      <c r="AB64" s="1"/>
      <c r="AC64" s="1"/>
      <c r="AD64" s="38"/>
      <c r="AE64" s="1"/>
      <c r="AF64" s="38"/>
    </row>
    <row r="65" spans="1:32" ht="40" customHeight="1" x14ac:dyDescent="0.35">
      <c r="A65" s="99" t="str">
        <f>IF(Tbl_SoA_HBN_Derogations[[#This Row],[Unit / Department name]]="","",$R$2)</f>
        <v/>
      </c>
      <c r="B65" s="99" t="str">
        <f>IF(Tbl_SoA_HBN_Derogations[[#This Row],[Unit / Department name]]="","",$V$2)</f>
        <v/>
      </c>
      <c r="C65" s="99" t="str">
        <f>IF(Tbl_SoA_HBN_Derogations[[#This Row],[Unit / Department name]]="","",$R$4)</f>
        <v/>
      </c>
      <c r="D65" s="99" t="str">
        <f>IF(Tbl_SoA_HBN_Derogations[[#This Row],[Unit / Department name]]="","",$R$5)</f>
        <v/>
      </c>
      <c r="E65" s="99" t="str">
        <f>IF(Tbl_SoA_HBN_Derogations[[#This Row],[Unit / Department name]]="","",$R$6)</f>
        <v/>
      </c>
      <c r="F65" s="99" t="str">
        <f>IF(Tbl_SoA_HBN_Derogations[[#This Row],[Unit / Department name]]="","",$R$7)</f>
        <v/>
      </c>
      <c r="G65" s="99" t="str">
        <f>IF(Tbl_SoA_HBN_Derogations[[#This Row],[Unit / Department name]]="","",$R$8)</f>
        <v/>
      </c>
      <c r="H65" s="99" t="str">
        <f>IF(Tbl_SoA_HBN_Derogations[[#This Row],[Unit / Department name]]="","",$R$9)</f>
        <v/>
      </c>
      <c r="I65" s="99" t="str">
        <f>IF(Tbl_SoA_HBN_Derogations[[#This Row],[Unit / Department name]]="","",$V$4)</f>
        <v/>
      </c>
      <c r="J65" s="99" t="str">
        <f>IF(Tbl_SoA_HBN_Derogations[[#This Row],[Unit / Department name]]="","",$V$5)</f>
        <v/>
      </c>
      <c r="K65" s="99" t="str">
        <f>IF(Tbl_SoA_HBN_Derogations[[#This Row],[Unit / Department name]]="","",$V$6)</f>
        <v/>
      </c>
      <c r="L65" s="99" t="str">
        <f>IF(Tbl_SoA_HBN_Derogations[[#This Row],[Unit / Department name]]="","",$V$7)</f>
        <v/>
      </c>
      <c r="M65" s="99" t="str">
        <f>IF(Tbl_SoA_HBN_Derogations[[#This Row],[Unit / Department name]]="","",$V$8)</f>
        <v/>
      </c>
      <c r="N65" s="99" t="str">
        <f>IF(Tbl_SoA_HBN_Derogations[[#This Row],[Unit / Department name]]="","",$V$9)</f>
        <v/>
      </c>
      <c r="O65" s="100" t="str">
        <f>IF(Tbl_SoA_HBN_Derogations[[#This Row],[Unit / Department name]]="","",$V$10)</f>
        <v/>
      </c>
      <c r="P65" s="28">
        <f t="shared" si="0"/>
        <v>46</v>
      </c>
      <c r="Q65" s="37"/>
      <c r="R65" s="36"/>
      <c r="S65" s="36"/>
      <c r="T65" s="4"/>
      <c r="U65" s="44"/>
      <c r="V65" s="37"/>
      <c r="W65" s="37"/>
      <c r="X65" s="26" t="str">
        <f>IF(Tbl_SoA_HBN_Derogations[[#This Row],[HBN
NIA/m²]]="","",+W65-V65)</f>
        <v/>
      </c>
      <c r="Y65" s="26" t="str">
        <f>IF(Tbl_SoA_HBN_Derogations[[#This Row],[HBN
NIA/m²]]="","",Tbl_SoA_HBN_Derogations[[#This Row],[Proposed NIA/m²]]/Tbl_SoA_HBN_Derogations[[#This Row],[HBN
NIA/m²]])</f>
        <v/>
      </c>
      <c r="Z65" s="1"/>
      <c r="AA65" s="45"/>
      <c r="AB65" s="1"/>
      <c r="AC65" s="1"/>
      <c r="AD65" s="38"/>
      <c r="AE65" s="1"/>
      <c r="AF65" s="38"/>
    </row>
    <row r="66" spans="1:32" ht="40" customHeight="1" x14ac:dyDescent="0.35">
      <c r="A66" s="99" t="str">
        <f>IF(Tbl_SoA_HBN_Derogations[[#This Row],[Unit / Department name]]="","",$R$2)</f>
        <v/>
      </c>
      <c r="B66" s="99" t="str">
        <f>IF(Tbl_SoA_HBN_Derogations[[#This Row],[Unit / Department name]]="","",$V$2)</f>
        <v/>
      </c>
      <c r="C66" s="99" t="str">
        <f>IF(Tbl_SoA_HBN_Derogations[[#This Row],[Unit / Department name]]="","",$R$4)</f>
        <v/>
      </c>
      <c r="D66" s="99" t="str">
        <f>IF(Tbl_SoA_HBN_Derogations[[#This Row],[Unit / Department name]]="","",$R$5)</f>
        <v/>
      </c>
      <c r="E66" s="99" t="str">
        <f>IF(Tbl_SoA_HBN_Derogations[[#This Row],[Unit / Department name]]="","",$R$6)</f>
        <v/>
      </c>
      <c r="F66" s="99" t="str">
        <f>IF(Tbl_SoA_HBN_Derogations[[#This Row],[Unit / Department name]]="","",$R$7)</f>
        <v/>
      </c>
      <c r="G66" s="99" t="str">
        <f>IF(Tbl_SoA_HBN_Derogations[[#This Row],[Unit / Department name]]="","",$R$8)</f>
        <v/>
      </c>
      <c r="H66" s="99" t="str">
        <f>IF(Tbl_SoA_HBN_Derogations[[#This Row],[Unit / Department name]]="","",$R$9)</f>
        <v/>
      </c>
      <c r="I66" s="99" t="str">
        <f>IF(Tbl_SoA_HBN_Derogations[[#This Row],[Unit / Department name]]="","",$V$4)</f>
        <v/>
      </c>
      <c r="J66" s="99" t="str">
        <f>IF(Tbl_SoA_HBN_Derogations[[#This Row],[Unit / Department name]]="","",$V$5)</f>
        <v/>
      </c>
      <c r="K66" s="99" t="str">
        <f>IF(Tbl_SoA_HBN_Derogations[[#This Row],[Unit / Department name]]="","",$V$6)</f>
        <v/>
      </c>
      <c r="L66" s="99" t="str">
        <f>IF(Tbl_SoA_HBN_Derogations[[#This Row],[Unit / Department name]]="","",$V$7)</f>
        <v/>
      </c>
      <c r="M66" s="99" t="str">
        <f>IF(Tbl_SoA_HBN_Derogations[[#This Row],[Unit / Department name]]="","",$V$8)</f>
        <v/>
      </c>
      <c r="N66" s="99" t="str">
        <f>IF(Tbl_SoA_HBN_Derogations[[#This Row],[Unit / Department name]]="","",$V$9)</f>
        <v/>
      </c>
      <c r="O66" s="100" t="str">
        <f>IF(Tbl_SoA_HBN_Derogations[[#This Row],[Unit / Department name]]="","",$V$10)</f>
        <v/>
      </c>
      <c r="P66" s="28">
        <f t="shared" si="0"/>
        <v>47</v>
      </c>
      <c r="Q66" s="37"/>
      <c r="R66" s="36"/>
      <c r="S66" s="36"/>
      <c r="T66" s="4"/>
      <c r="U66" s="44"/>
      <c r="V66" s="37"/>
      <c r="W66" s="37"/>
      <c r="X66" s="26" t="str">
        <f>IF(Tbl_SoA_HBN_Derogations[[#This Row],[HBN
NIA/m²]]="","",+W66-V66)</f>
        <v/>
      </c>
      <c r="Y66" s="26" t="str">
        <f>IF(Tbl_SoA_HBN_Derogations[[#This Row],[HBN
NIA/m²]]="","",Tbl_SoA_HBN_Derogations[[#This Row],[Proposed NIA/m²]]/Tbl_SoA_HBN_Derogations[[#This Row],[HBN
NIA/m²]])</f>
        <v/>
      </c>
      <c r="Z66" s="1"/>
      <c r="AA66" s="45"/>
      <c r="AB66" s="1"/>
      <c r="AC66" s="1"/>
      <c r="AD66" s="38"/>
      <c r="AE66" s="1"/>
      <c r="AF66" s="38"/>
    </row>
    <row r="67" spans="1:32" ht="40" customHeight="1" x14ac:dyDescent="0.35">
      <c r="A67" s="99" t="str">
        <f>IF(Tbl_SoA_HBN_Derogations[[#This Row],[Unit / Department name]]="","",$R$2)</f>
        <v/>
      </c>
      <c r="B67" s="99" t="str">
        <f>IF(Tbl_SoA_HBN_Derogations[[#This Row],[Unit / Department name]]="","",$V$2)</f>
        <v/>
      </c>
      <c r="C67" s="99" t="str">
        <f>IF(Tbl_SoA_HBN_Derogations[[#This Row],[Unit / Department name]]="","",$R$4)</f>
        <v/>
      </c>
      <c r="D67" s="99" t="str">
        <f>IF(Tbl_SoA_HBN_Derogations[[#This Row],[Unit / Department name]]="","",$R$5)</f>
        <v/>
      </c>
      <c r="E67" s="99" t="str">
        <f>IF(Tbl_SoA_HBN_Derogations[[#This Row],[Unit / Department name]]="","",$R$6)</f>
        <v/>
      </c>
      <c r="F67" s="99" t="str">
        <f>IF(Tbl_SoA_HBN_Derogations[[#This Row],[Unit / Department name]]="","",$R$7)</f>
        <v/>
      </c>
      <c r="G67" s="99" t="str">
        <f>IF(Tbl_SoA_HBN_Derogations[[#This Row],[Unit / Department name]]="","",$R$8)</f>
        <v/>
      </c>
      <c r="H67" s="99" t="str">
        <f>IF(Tbl_SoA_HBN_Derogations[[#This Row],[Unit / Department name]]="","",$R$9)</f>
        <v/>
      </c>
      <c r="I67" s="99" t="str">
        <f>IF(Tbl_SoA_HBN_Derogations[[#This Row],[Unit / Department name]]="","",$V$4)</f>
        <v/>
      </c>
      <c r="J67" s="99" t="str">
        <f>IF(Tbl_SoA_HBN_Derogations[[#This Row],[Unit / Department name]]="","",$V$5)</f>
        <v/>
      </c>
      <c r="K67" s="99" t="str">
        <f>IF(Tbl_SoA_HBN_Derogations[[#This Row],[Unit / Department name]]="","",$V$6)</f>
        <v/>
      </c>
      <c r="L67" s="99" t="str">
        <f>IF(Tbl_SoA_HBN_Derogations[[#This Row],[Unit / Department name]]="","",$V$7)</f>
        <v/>
      </c>
      <c r="M67" s="99" t="str">
        <f>IF(Tbl_SoA_HBN_Derogations[[#This Row],[Unit / Department name]]="","",$V$8)</f>
        <v/>
      </c>
      <c r="N67" s="99" t="str">
        <f>IF(Tbl_SoA_HBN_Derogations[[#This Row],[Unit / Department name]]="","",$V$9)</f>
        <v/>
      </c>
      <c r="O67" s="100" t="str">
        <f>IF(Tbl_SoA_HBN_Derogations[[#This Row],[Unit / Department name]]="","",$V$10)</f>
        <v/>
      </c>
      <c r="P67" s="28">
        <f t="shared" si="0"/>
        <v>48</v>
      </c>
      <c r="Q67" s="37"/>
      <c r="R67" s="36"/>
      <c r="S67" s="36"/>
      <c r="T67" s="4"/>
      <c r="U67" s="44"/>
      <c r="V67" s="37"/>
      <c r="W67" s="37"/>
      <c r="X67" s="26" t="str">
        <f>IF(Tbl_SoA_HBN_Derogations[[#This Row],[HBN
NIA/m²]]="","",+W67-V67)</f>
        <v/>
      </c>
      <c r="Y67" s="26" t="str">
        <f>IF(Tbl_SoA_HBN_Derogations[[#This Row],[HBN
NIA/m²]]="","",Tbl_SoA_HBN_Derogations[[#This Row],[Proposed NIA/m²]]/Tbl_SoA_HBN_Derogations[[#This Row],[HBN
NIA/m²]])</f>
        <v/>
      </c>
      <c r="Z67" s="1"/>
      <c r="AA67" s="45"/>
      <c r="AB67" s="1"/>
      <c r="AC67" s="1"/>
      <c r="AD67" s="38"/>
      <c r="AE67" s="1"/>
      <c r="AF67" s="38"/>
    </row>
    <row r="68" spans="1:32" ht="40" customHeight="1" x14ac:dyDescent="0.35">
      <c r="A68" s="99" t="str">
        <f>IF(Tbl_SoA_HBN_Derogations[[#This Row],[Unit / Department name]]="","",$R$2)</f>
        <v/>
      </c>
      <c r="B68" s="99" t="str">
        <f>IF(Tbl_SoA_HBN_Derogations[[#This Row],[Unit / Department name]]="","",$V$2)</f>
        <v/>
      </c>
      <c r="C68" s="99" t="str">
        <f>IF(Tbl_SoA_HBN_Derogations[[#This Row],[Unit / Department name]]="","",$R$4)</f>
        <v/>
      </c>
      <c r="D68" s="99" t="str">
        <f>IF(Tbl_SoA_HBN_Derogations[[#This Row],[Unit / Department name]]="","",$R$5)</f>
        <v/>
      </c>
      <c r="E68" s="99" t="str">
        <f>IF(Tbl_SoA_HBN_Derogations[[#This Row],[Unit / Department name]]="","",$R$6)</f>
        <v/>
      </c>
      <c r="F68" s="99" t="str">
        <f>IF(Tbl_SoA_HBN_Derogations[[#This Row],[Unit / Department name]]="","",$R$7)</f>
        <v/>
      </c>
      <c r="G68" s="99" t="str">
        <f>IF(Tbl_SoA_HBN_Derogations[[#This Row],[Unit / Department name]]="","",$R$8)</f>
        <v/>
      </c>
      <c r="H68" s="99" t="str">
        <f>IF(Tbl_SoA_HBN_Derogations[[#This Row],[Unit / Department name]]="","",$R$9)</f>
        <v/>
      </c>
      <c r="I68" s="99" t="str">
        <f>IF(Tbl_SoA_HBN_Derogations[[#This Row],[Unit / Department name]]="","",$V$4)</f>
        <v/>
      </c>
      <c r="J68" s="99" t="str">
        <f>IF(Tbl_SoA_HBN_Derogations[[#This Row],[Unit / Department name]]="","",$V$5)</f>
        <v/>
      </c>
      <c r="K68" s="99" t="str">
        <f>IF(Tbl_SoA_HBN_Derogations[[#This Row],[Unit / Department name]]="","",$V$6)</f>
        <v/>
      </c>
      <c r="L68" s="99" t="str">
        <f>IF(Tbl_SoA_HBN_Derogations[[#This Row],[Unit / Department name]]="","",$V$7)</f>
        <v/>
      </c>
      <c r="M68" s="99" t="str">
        <f>IF(Tbl_SoA_HBN_Derogations[[#This Row],[Unit / Department name]]="","",$V$8)</f>
        <v/>
      </c>
      <c r="N68" s="99" t="str">
        <f>IF(Tbl_SoA_HBN_Derogations[[#This Row],[Unit / Department name]]="","",$V$9)</f>
        <v/>
      </c>
      <c r="O68" s="100" t="str">
        <f>IF(Tbl_SoA_HBN_Derogations[[#This Row],[Unit / Department name]]="","",$V$10)</f>
        <v/>
      </c>
      <c r="P68" s="28">
        <f t="shared" si="0"/>
        <v>49</v>
      </c>
      <c r="Q68" s="37"/>
      <c r="R68" s="36"/>
      <c r="S68" s="36"/>
      <c r="T68" s="4"/>
      <c r="U68" s="44"/>
      <c r="V68" s="37"/>
      <c r="W68" s="37"/>
      <c r="X68" s="26" t="str">
        <f>IF(Tbl_SoA_HBN_Derogations[[#This Row],[HBN
NIA/m²]]="","",+W68-V68)</f>
        <v/>
      </c>
      <c r="Y68" s="26" t="str">
        <f>IF(Tbl_SoA_HBN_Derogations[[#This Row],[HBN
NIA/m²]]="","",Tbl_SoA_HBN_Derogations[[#This Row],[Proposed NIA/m²]]/Tbl_SoA_HBN_Derogations[[#This Row],[HBN
NIA/m²]])</f>
        <v/>
      </c>
      <c r="Z68" s="1"/>
      <c r="AA68" s="45"/>
      <c r="AB68" s="1"/>
      <c r="AC68" s="1"/>
      <c r="AD68" s="38"/>
      <c r="AE68" s="1"/>
      <c r="AF68" s="38"/>
    </row>
    <row r="69" spans="1:32" ht="40" customHeight="1" x14ac:dyDescent="0.35">
      <c r="A69" s="99" t="str">
        <f>IF(Tbl_SoA_HBN_Derogations[[#This Row],[Unit / Department name]]="","",$R$2)</f>
        <v/>
      </c>
      <c r="B69" s="99" t="str">
        <f>IF(Tbl_SoA_HBN_Derogations[[#This Row],[Unit / Department name]]="","",$V$2)</f>
        <v/>
      </c>
      <c r="C69" s="99" t="str">
        <f>IF(Tbl_SoA_HBN_Derogations[[#This Row],[Unit / Department name]]="","",$R$4)</f>
        <v/>
      </c>
      <c r="D69" s="99" t="str">
        <f>IF(Tbl_SoA_HBN_Derogations[[#This Row],[Unit / Department name]]="","",$R$5)</f>
        <v/>
      </c>
      <c r="E69" s="99" t="str">
        <f>IF(Tbl_SoA_HBN_Derogations[[#This Row],[Unit / Department name]]="","",$R$6)</f>
        <v/>
      </c>
      <c r="F69" s="99" t="str">
        <f>IF(Tbl_SoA_HBN_Derogations[[#This Row],[Unit / Department name]]="","",$R$7)</f>
        <v/>
      </c>
      <c r="G69" s="99" t="str">
        <f>IF(Tbl_SoA_HBN_Derogations[[#This Row],[Unit / Department name]]="","",$R$8)</f>
        <v/>
      </c>
      <c r="H69" s="99" t="str">
        <f>IF(Tbl_SoA_HBN_Derogations[[#This Row],[Unit / Department name]]="","",$R$9)</f>
        <v/>
      </c>
      <c r="I69" s="99" t="str">
        <f>IF(Tbl_SoA_HBN_Derogations[[#This Row],[Unit / Department name]]="","",$V$4)</f>
        <v/>
      </c>
      <c r="J69" s="99" t="str">
        <f>IF(Tbl_SoA_HBN_Derogations[[#This Row],[Unit / Department name]]="","",$V$5)</f>
        <v/>
      </c>
      <c r="K69" s="99" t="str">
        <f>IF(Tbl_SoA_HBN_Derogations[[#This Row],[Unit / Department name]]="","",$V$6)</f>
        <v/>
      </c>
      <c r="L69" s="99" t="str">
        <f>IF(Tbl_SoA_HBN_Derogations[[#This Row],[Unit / Department name]]="","",$V$7)</f>
        <v/>
      </c>
      <c r="M69" s="99" t="str">
        <f>IF(Tbl_SoA_HBN_Derogations[[#This Row],[Unit / Department name]]="","",$V$8)</f>
        <v/>
      </c>
      <c r="N69" s="99" t="str">
        <f>IF(Tbl_SoA_HBN_Derogations[[#This Row],[Unit / Department name]]="","",$V$9)</f>
        <v/>
      </c>
      <c r="O69" s="100" t="str">
        <f>IF(Tbl_SoA_HBN_Derogations[[#This Row],[Unit / Department name]]="","",$V$10)</f>
        <v/>
      </c>
      <c r="P69" s="28">
        <f t="shared" si="0"/>
        <v>50</v>
      </c>
      <c r="Q69" s="37"/>
      <c r="R69" s="36"/>
      <c r="S69" s="36"/>
      <c r="T69" s="4"/>
      <c r="U69" s="44"/>
      <c r="V69" s="37"/>
      <c r="W69" s="37"/>
      <c r="X69" s="26" t="str">
        <f>IF(Tbl_SoA_HBN_Derogations[[#This Row],[HBN
NIA/m²]]="","",+W69-V69)</f>
        <v/>
      </c>
      <c r="Y69" s="26" t="str">
        <f>IF(Tbl_SoA_HBN_Derogations[[#This Row],[HBN
NIA/m²]]="","",Tbl_SoA_HBN_Derogations[[#This Row],[Proposed NIA/m²]]/Tbl_SoA_HBN_Derogations[[#This Row],[HBN
NIA/m²]])</f>
        <v/>
      </c>
      <c r="Z69" s="1"/>
      <c r="AA69" s="45"/>
      <c r="AB69" s="1"/>
      <c r="AC69" s="1"/>
      <c r="AD69" s="38"/>
      <c r="AE69" s="1"/>
      <c r="AF69" s="38"/>
    </row>
    <row r="70" spans="1:32" ht="40" customHeight="1" x14ac:dyDescent="0.35">
      <c r="A70" s="99" t="str">
        <f>IF(Tbl_SoA_HBN_Derogations[[#This Row],[Unit / Department name]]="","",$R$2)</f>
        <v/>
      </c>
      <c r="B70" s="99" t="str">
        <f>IF(Tbl_SoA_HBN_Derogations[[#This Row],[Unit / Department name]]="","",$V$2)</f>
        <v/>
      </c>
      <c r="C70" s="99" t="str">
        <f>IF(Tbl_SoA_HBN_Derogations[[#This Row],[Unit / Department name]]="","",$R$4)</f>
        <v/>
      </c>
      <c r="D70" s="99" t="str">
        <f>IF(Tbl_SoA_HBN_Derogations[[#This Row],[Unit / Department name]]="","",$R$5)</f>
        <v/>
      </c>
      <c r="E70" s="99" t="str">
        <f>IF(Tbl_SoA_HBN_Derogations[[#This Row],[Unit / Department name]]="","",$R$6)</f>
        <v/>
      </c>
      <c r="F70" s="99" t="str">
        <f>IF(Tbl_SoA_HBN_Derogations[[#This Row],[Unit / Department name]]="","",$R$7)</f>
        <v/>
      </c>
      <c r="G70" s="99" t="str">
        <f>IF(Tbl_SoA_HBN_Derogations[[#This Row],[Unit / Department name]]="","",$R$8)</f>
        <v/>
      </c>
      <c r="H70" s="99" t="str">
        <f>IF(Tbl_SoA_HBN_Derogations[[#This Row],[Unit / Department name]]="","",$R$9)</f>
        <v/>
      </c>
      <c r="I70" s="99" t="str">
        <f>IF(Tbl_SoA_HBN_Derogations[[#This Row],[Unit / Department name]]="","",$V$4)</f>
        <v/>
      </c>
      <c r="J70" s="99" t="str">
        <f>IF(Tbl_SoA_HBN_Derogations[[#This Row],[Unit / Department name]]="","",$V$5)</f>
        <v/>
      </c>
      <c r="K70" s="99" t="str">
        <f>IF(Tbl_SoA_HBN_Derogations[[#This Row],[Unit / Department name]]="","",$V$6)</f>
        <v/>
      </c>
      <c r="L70" s="99" t="str">
        <f>IF(Tbl_SoA_HBN_Derogations[[#This Row],[Unit / Department name]]="","",$V$7)</f>
        <v/>
      </c>
      <c r="M70" s="99" t="str">
        <f>IF(Tbl_SoA_HBN_Derogations[[#This Row],[Unit / Department name]]="","",$V$8)</f>
        <v/>
      </c>
      <c r="N70" s="99" t="str">
        <f>IF(Tbl_SoA_HBN_Derogations[[#This Row],[Unit / Department name]]="","",$V$9)</f>
        <v/>
      </c>
      <c r="O70" s="100" t="str">
        <f>IF(Tbl_SoA_HBN_Derogations[[#This Row],[Unit / Department name]]="","",$V$10)</f>
        <v/>
      </c>
      <c r="P70" s="28">
        <f t="shared" si="0"/>
        <v>51</v>
      </c>
      <c r="Q70" s="37"/>
      <c r="R70" s="36"/>
      <c r="S70" s="36"/>
      <c r="T70" s="4"/>
      <c r="U70" s="44"/>
      <c r="V70" s="37"/>
      <c r="W70" s="37"/>
      <c r="X70" s="26" t="str">
        <f>IF(Tbl_SoA_HBN_Derogations[[#This Row],[HBN
NIA/m²]]="","",+W70-V70)</f>
        <v/>
      </c>
      <c r="Y70" s="26" t="str">
        <f>IF(Tbl_SoA_HBN_Derogations[[#This Row],[HBN
NIA/m²]]="","",Tbl_SoA_HBN_Derogations[[#This Row],[Proposed NIA/m²]]/Tbl_SoA_HBN_Derogations[[#This Row],[HBN
NIA/m²]])</f>
        <v/>
      </c>
      <c r="Z70" s="1"/>
      <c r="AA70" s="45"/>
      <c r="AB70" s="1"/>
      <c r="AC70" s="1"/>
      <c r="AD70" s="38"/>
      <c r="AE70" s="1"/>
      <c r="AF70" s="38"/>
    </row>
    <row r="71" spans="1:32" ht="40" customHeight="1" x14ac:dyDescent="0.35">
      <c r="A71" s="99" t="str">
        <f>IF(Tbl_SoA_HBN_Derogations[[#This Row],[Unit / Department name]]="","",$R$2)</f>
        <v/>
      </c>
      <c r="B71" s="99" t="str">
        <f>IF(Tbl_SoA_HBN_Derogations[[#This Row],[Unit / Department name]]="","",$V$2)</f>
        <v/>
      </c>
      <c r="C71" s="99" t="str">
        <f>IF(Tbl_SoA_HBN_Derogations[[#This Row],[Unit / Department name]]="","",$R$4)</f>
        <v/>
      </c>
      <c r="D71" s="99" t="str">
        <f>IF(Tbl_SoA_HBN_Derogations[[#This Row],[Unit / Department name]]="","",$R$5)</f>
        <v/>
      </c>
      <c r="E71" s="99" t="str">
        <f>IF(Tbl_SoA_HBN_Derogations[[#This Row],[Unit / Department name]]="","",$R$6)</f>
        <v/>
      </c>
      <c r="F71" s="99" t="str">
        <f>IF(Tbl_SoA_HBN_Derogations[[#This Row],[Unit / Department name]]="","",$R$7)</f>
        <v/>
      </c>
      <c r="G71" s="99" t="str">
        <f>IF(Tbl_SoA_HBN_Derogations[[#This Row],[Unit / Department name]]="","",$R$8)</f>
        <v/>
      </c>
      <c r="H71" s="99" t="str">
        <f>IF(Tbl_SoA_HBN_Derogations[[#This Row],[Unit / Department name]]="","",$R$9)</f>
        <v/>
      </c>
      <c r="I71" s="99" t="str">
        <f>IF(Tbl_SoA_HBN_Derogations[[#This Row],[Unit / Department name]]="","",$V$4)</f>
        <v/>
      </c>
      <c r="J71" s="99" t="str">
        <f>IF(Tbl_SoA_HBN_Derogations[[#This Row],[Unit / Department name]]="","",$V$5)</f>
        <v/>
      </c>
      <c r="K71" s="99" t="str">
        <f>IF(Tbl_SoA_HBN_Derogations[[#This Row],[Unit / Department name]]="","",$V$6)</f>
        <v/>
      </c>
      <c r="L71" s="99" t="str">
        <f>IF(Tbl_SoA_HBN_Derogations[[#This Row],[Unit / Department name]]="","",$V$7)</f>
        <v/>
      </c>
      <c r="M71" s="99" t="str">
        <f>IF(Tbl_SoA_HBN_Derogations[[#This Row],[Unit / Department name]]="","",$V$8)</f>
        <v/>
      </c>
      <c r="N71" s="99" t="str">
        <f>IF(Tbl_SoA_HBN_Derogations[[#This Row],[Unit / Department name]]="","",$V$9)</f>
        <v/>
      </c>
      <c r="O71" s="100" t="str">
        <f>IF(Tbl_SoA_HBN_Derogations[[#This Row],[Unit / Department name]]="","",$V$10)</f>
        <v/>
      </c>
      <c r="P71" s="28">
        <f t="shared" si="0"/>
        <v>52</v>
      </c>
      <c r="Q71" s="37"/>
      <c r="R71" s="36"/>
      <c r="S71" s="36"/>
      <c r="T71" s="4"/>
      <c r="U71" s="44"/>
      <c r="V71" s="37"/>
      <c r="W71" s="37"/>
      <c r="X71" s="26" t="str">
        <f>IF(Tbl_SoA_HBN_Derogations[[#This Row],[HBN
NIA/m²]]="","",+W71-V71)</f>
        <v/>
      </c>
      <c r="Y71" s="26" t="str">
        <f>IF(Tbl_SoA_HBN_Derogations[[#This Row],[HBN
NIA/m²]]="","",Tbl_SoA_HBN_Derogations[[#This Row],[Proposed NIA/m²]]/Tbl_SoA_HBN_Derogations[[#This Row],[HBN
NIA/m²]])</f>
        <v/>
      </c>
      <c r="Z71" s="1"/>
      <c r="AA71" s="45"/>
      <c r="AB71" s="1"/>
      <c r="AC71" s="1"/>
      <c r="AD71" s="38"/>
      <c r="AE71" s="1"/>
      <c r="AF71" s="38"/>
    </row>
    <row r="72" spans="1:32" ht="40" customHeight="1" x14ac:dyDescent="0.35">
      <c r="A72" s="99" t="str">
        <f>IF(Tbl_SoA_HBN_Derogations[[#This Row],[Unit / Department name]]="","",$R$2)</f>
        <v/>
      </c>
      <c r="B72" s="99" t="str">
        <f>IF(Tbl_SoA_HBN_Derogations[[#This Row],[Unit / Department name]]="","",$V$2)</f>
        <v/>
      </c>
      <c r="C72" s="99" t="str">
        <f>IF(Tbl_SoA_HBN_Derogations[[#This Row],[Unit / Department name]]="","",$R$4)</f>
        <v/>
      </c>
      <c r="D72" s="99" t="str">
        <f>IF(Tbl_SoA_HBN_Derogations[[#This Row],[Unit / Department name]]="","",$R$5)</f>
        <v/>
      </c>
      <c r="E72" s="99" t="str">
        <f>IF(Tbl_SoA_HBN_Derogations[[#This Row],[Unit / Department name]]="","",$R$6)</f>
        <v/>
      </c>
      <c r="F72" s="99" t="str">
        <f>IF(Tbl_SoA_HBN_Derogations[[#This Row],[Unit / Department name]]="","",$R$7)</f>
        <v/>
      </c>
      <c r="G72" s="99" t="str">
        <f>IF(Tbl_SoA_HBN_Derogations[[#This Row],[Unit / Department name]]="","",$R$8)</f>
        <v/>
      </c>
      <c r="H72" s="99" t="str">
        <f>IF(Tbl_SoA_HBN_Derogations[[#This Row],[Unit / Department name]]="","",$R$9)</f>
        <v/>
      </c>
      <c r="I72" s="99" t="str">
        <f>IF(Tbl_SoA_HBN_Derogations[[#This Row],[Unit / Department name]]="","",$V$4)</f>
        <v/>
      </c>
      <c r="J72" s="99" t="str">
        <f>IF(Tbl_SoA_HBN_Derogations[[#This Row],[Unit / Department name]]="","",$V$5)</f>
        <v/>
      </c>
      <c r="K72" s="99" t="str">
        <f>IF(Tbl_SoA_HBN_Derogations[[#This Row],[Unit / Department name]]="","",$V$6)</f>
        <v/>
      </c>
      <c r="L72" s="99" t="str">
        <f>IF(Tbl_SoA_HBN_Derogations[[#This Row],[Unit / Department name]]="","",$V$7)</f>
        <v/>
      </c>
      <c r="M72" s="99" t="str">
        <f>IF(Tbl_SoA_HBN_Derogations[[#This Row],[Unit / Department name]]="","",$V$8)</f>
        <v/>
      </c>
      <c r="N72" s="99" t="str">
        <f>IF(Tbl_SoA_HBN_Derogations[[#This Row],[Unit / Department name]]="","",$V$9)</f>
        <v/>
      </c>
      <c r="O72" s="100" t="str">
        <f>IF(Tbl_SoA_HBN_Derogations[[#This Row],[Unit / Department name]]="","",$V$10)</f>
        <v/>
      </c>
      <c r="P72" s="28">
        <f t="shared" si="0"/>
        <v>53</v>
      </c>
      <c r="Q72" s="37"/>
      <c r="R72" s="36"/>
      <c r="S72" s="36"/>
      <c r="T72" s="4"/>
      <c r="U72" s="44"/>
      <c r="V72" s="37"/>
      <c r="W72" s="37"/>
      <c r="X72" s="26" t="str">
        <f>IF(Tbl_SoA_HBN_Derogations[[#This Row],[HBN
NIA/m²]]="","",+W72-V72)</f>
        <v/>
      </c>
      <c r="Y72" s="26" t="str">
        <f>IF(Tbl_SoA_HBN_Derogations[[#This Row],[HBN
NIA/m²]]="","",Tbl_SoA_HBN_Derogations[[#This Row],[Proposed NIA/m²]]/Tbl_SoA_HBN_Derogations[[#This Row],[HBN
NIA/m²]])</f>
        <v/>
      </c>
      <c r="Z72" s="1"/>
      <c r="AA72" s="45"/>
      <c r="AB72" s="1"/>
      <c r="AC72" s="1"/>
      <c r="AD72" s="38"/>
      <c r="AE72" s="1"/>
      <c r="AF72" s="38"/>
    </row>
    <row r="73" spans="1:32" ht="40" customHeight="1" x14ac:dyDescent="0.35">
      <c r="A73" s="99" t="str">
        <f>IF(Tbl_SoA_HBN_Derogations[[#This Row],[Unit / Department name]]="","",$R$2)</f>
        <v/>
      </c>
      <c r="B73" s="99" t="str">
        <f>IF(Tbl_SoA_HBN_Derogations[[#This Row],[Unit / Department name]]="","",$V$2)</f>
        <v/>
      </c>
      <c r="C73" s="99" t="str">
        <f>IF(Tbl_SoA_HBN_Derogations[[#This Row],[Unit / Department name]]="","",$R$4)</f>
        <v/>
      </c>
      <c r="D73" s="99" t="str">
        <f>IF(Tbl_SoA_HBN_Derogations[[#This Row],[Unit / Department name]]="","",$R$5)</f>
        <v/>
      </c>
      <c r="E73" s="99" t="str">
        <f>IF(Tbl_SoA_HBN_Derogations[[#This Row],[Unit / Department name]]="","",$R$6)</f>
        <v/>
      </c>
      <c r="F73" s="99" t="str">
        <f>IF(Tbl_SoA_HBN_Derogations[[#This Row],[Unit / Department name]]="","",$R$7)</f>
        <v/>
      </c>
      <c r="G73" s="99" t="str">
        <f>IF(Tbl_SoA_HBN_Derogations[[#This Row],[Unit / Department name]]="","",$R$8)</f>
        <v/>
      </c>
      <c r="H73" s="99" t="str">
        <f>IF(Tbl_SoA_HBN_Derogations[[#This Row],[Unit / Department name]]="","",$R$9)</f>
        <v/>
      </c>
      <c r="I73" s="99" t="str">
        <f>IF(Tbl_SoA_HBN_Derogations[[#This Row],[Unit / Department name]]="","",$V$4)</f>
        <v/>
      </c>
      <c r="J73" s="99" t="str">
        <f>IF(Tbl_SoA_HBN_Derogations[[#This Row],[Unit / Department name]]="","",$V$5)</f>
        <v/>
      </c>
      <c r="K73" s="99" t="str">
        <f>IF(Tbl_SoA_HBN_Derogations[[#This Row],[Unit / Department name]]="","",$V$6)</f>
        <v/>
      </c>
      <c r="L73" s="99" t="str">
        <f>IF(Tbl_SoA_HBN_Derogations[[#This Row],[Unit / Department name]]="","",$V$7)</f>
        <v/>
      </c>
      <c r="M73" s="99" t="str">
        <f>IF(Tbl_SoA_HBN_Derogations[[#This Row],[Unit / Department name]]="","",$V$8)</f>
        <v/>
      </c>
      <c r="N73" s="99" t="str">
        <f>IF(Tbl_SoA_HBN_Derogations[[#This Row],[Unit / Department name]]="","",$V$9)</f>
        <v/>
      </c>
      <c r="O73" s="100" t="str">
        <f>IF(Tbl_SoA_HBN_Derogations[[#This Row],[Unit / Department name]]="","",$V$10)</f>
        <v/>
      </c>
      <c r="P73" s="28">
        <f t="shared" si="0"/>
        <v>54</v>
      </c>
      <c r="Q73" s="37"/>
      <c r="R73" s="36"/>
      <c r="S73" s="36"/>
      <c r="T73" s="4"/>
      <c r="U73" s="44"/>
      <c r="V73" s="37"/>
      <c r="W73" s="37"/>
      <c r="X73" s="26" t="str">
        <f>IF(Tbl_SoA_HBN_Derogations[[#This Row],[HBN
NIA/m²]]="","",+W73-V73)</f>
        <v/>
      </c>
      <c r="Y73" s="26" t="str">
        <f>IF(Tbl_SoA_HBN_Derogations[[#This Row],[HBN
NIA/m²]]="","",Tbl_SoA_HBN_Derogations[[#This Row],[Proposed NIA/m²]]/Tbl_SoA_HBN_Derogations[[#This Row],[HBN
NIA/m²]])</f>
        <v/>
      </c>
      <c r="Z73" s="1"/>
      <c r="AA73" s="45"/>
      <c r="AB73" s="1"/>
      <c r="AC73" s="1"/>
      <c r="AD73" s="38"/>
      <c r="AE73" s="1"/>
      <c r="AF73" s="38"/>
    </row>
    <row r="74" spans="1:32" ht="40" customHeight="1" x14ac:dyDescent="0.35">
      <c r="A74" s="99" t="str">
        <f>IF(Tbl_SoA_HBN_Derogations[[#This Row],[Unit / Department name]]="","",$R$2)</f>
        <v/>
      </c>
      <c r="B74" s="99" t="str">
        <f>IF(Tbl_SoA_HBN_Derogations[[#This Row],[Unit / Department name]]="","",$V$2)</f>
        <v/>
      </c>
      <c r="C74" s="99" t="str">
        <f>IF(Tbl_SoA_HBN_Derogations[[#This Row],[Unit / Department name]]="","",$R$4)</f>
        <v/>
      </c>
      <c r="D74" s="99" t="str">
        <f>IF(Tbl_SoA_HBN_Derogations[[#This Row],[Unit / Department name]]="","",$R$5)</f>
        <v/>
      </c>
      <c r="E74" s="99" t="str">
        <f>IF(Tbl_SoA_HBN_Derogations[[#This Row],[Unit / Department name]]="","",$R$6)</f>
        <v/>
      </c>
      <c r="F74" s="99" t="str">
        <f>IF(Tbl_SoA_HBN_Derogations[[#This Row],[Unit / Department name]]="","",$R$7)</f>
        <v/>
      </c>
      <c r="G74" s="99" t="str">
        <f>IF(Tbl_SoA_HBN_Derogations[[#This Row],[Unit / Department name]]="","",$R$8)</f>
        <v/>
      </c>
      <c r="H74" s="99" t="str">
        <f>IF(Tbl_SoA_HBN_Derogations[[#This Row],[Unit / Department name]]="","",$R$9)</f>
        <v/>
      </c>
      <c r="I74" s="99" t="str">
        <f>IF(Tbl_SoA_HBN_Derogations[[#This Row],[Unit / Department name]]="","",$V$4)</f>
        <v/>
      </c>
      <c r="J74" s="99" t="str">
        <f>IF(Tbl_SoA_HBN_Derogations[[#This Row],[Unit / Department name]]="","",$V$5)</f>
        <v/>
      </c>
      <c r="K74" s="99" t="str">
        <f>IF(Tbl_SoA_HBN_Derogations[[#This Row],[Unit / Department name]]="","",$V$6)</f>
        <v/>
      </c>
      <c r="L74" s="99" t="str">
        <f>IF(Tbl_SoA_HBN_Derogations[[#This Row],[Unit / Department name]]="","",$V$7)</f>
        <v/>
      </c>
      <c r="M74" s="99" t="str">
        <f>IF(Tbl_SoA_HBN_Derogations[[#This Row],[Unit / Department name]]="","",$V$8)</f>
        <v/>
      </c>
      <c r="N74" s="99" t="str">
        <f>IF(Tbl_SoA_HBN_Derogations[[#This Row],[Unit / Department name]]="","",$V$9)</f>
        <v/>
      </c>
      <c r="O74" s="100" t="str">
        <f>IF(Tbl_SoA_HBN_Derogations[[#This Row],[Unit / Department name]]="","",$V$10)</f>
        <v/>
      </c>
      <c r="P74" s="28">
        <f t="shared" si="0"/>
        <v>55</v>
      </c>
      <c r="Q74" s="37"/>
      <c r="R74" s="36"/>
      <c r="S74" s="36"/>
      <c r="T74" s="4"/>
      <c r="U74" s="44"/>
      <c r="V74" s="37"/>
      <c r="W74" s="37"/>
      <c r="X74" s="26" t="str">
        <f>IF(Tbl_SoA_HBN_Derogations[[#This Row],[HBN
NIA/m²]]="","",+W74-V74)</f>
        <v/>
      </c>
      <c r="Y74" s="26" t="str">
        <f>IF(Tbl_SoA_HBN_Derogations[[#This Row],[HBN
NIA/m²]]="","",Tbl_SoA_HBN_Derogations[[#This Row],[Proposed NIA/m²]]/Tbl_SoA_HBN_Derogations[[#This Row],[HBN
NIA/m²]])</f>
        <v/>
      </c>
      <c r="Z74" s="1"/>
      <c r="AA74" s="45"/>
      <c r="AB74" s="1"/>
      <c r="AC74" s="1"/>
      <c r="AD74" s="38"/>
      <c r="AE74" s="1"/>
      <c r="AF74" s="38"/>
    </row>
    <row r="75" spans="1:32" ht="40" customHeight="1" x14ac:dyDescent="0.35">
      <c r="A75" s="99" t="str">
        <f>IF(Tbl_SoA_HBN_Derogations[[#This Row],[Unit / Department name]]="","",$R$2)</f>
        <v/>
      </c>
      <c r="B75" s="99" t="str">
        <f>IF(Tbl_SoA_HBN_Derogations[[#This Row],[Unit / Department name]]="","",$V$2)</f>
        <v/>
      </c>
      <c r="C75" s="99" t="str">
        <f>IF(Tbl_SoA_HBN_Derogations[[#This Row],[Unit / Department name]]="","",$R$4)</f>
        <v/>
      </c>
      <c r="D75" s="99" t="str">
        <f>IF(Tbl_SoA_HBN_Derogations[[#This Row],[Unit / Department name]]="","",$R$5)</f>
        <v/>
      </c>
      <c r="E75" s="99" t="str">
        <f>IF(Tbl_SoA_HBN_Derogations[[#This Row],[Unit / Department name]]="","",$R$6)</f>
        <v/>
      </c>
      <c r="F75" s="99" t="str">
        <f>IF(Tbl_SoA_HBN_Derogations[[#This Row],[Unit / Department name]]="","",$R$7)</f>
        <v/>
      </c>
      <c r="G75" s="99" t="str">
        <f>IF(Tbl_SoA_HBN_Derogations[[#This Row],[Unit / Department name]]="","",$R$8)</f>
        <v/>
      </c>
      <c r="H75" s="99" t="str">
        <f>IF(Tbl_SoA_HBN_Derogations[[#This Row],[Unit / Department name]]="","",$R$9)</f>
        <v/>
      </c>
      <c r="I75" s="99" t="str">
        <f>IF(Tbl_SoA_HBN_Derogations[[#This Row],[Unit / Department name]]="","",$V$4)</f>
        <v/>
      </c>
      <c r="J75" s="99" t="str">
        <f>IF(Tbl_SoA_HBN_Derogations[[#This Row],[Unit / Department name]]="","",$V$5)</f>
        <v/>
      </c>
      <c r="K75" s="99" t="str">
        <f>IF(Tbl_SoA_HBN_Derogations[[#This Row],[Unit / Department name]]="","",$V$6)</f>
        <v/>
      </c>
      <c r="L75" s="99" t="str">
        <f>IF(Tbl_SoA_HBN_Derogations[[#This Row],[Unit / Department name]]="","",$V$7)</f>
        <v/>
      </c>
      <c r="M75" s="99" t="str">
        <f>IF(Tbl_SoA_HBN_Derogations[[#This Row],[Unit / Department name]]="","",$V$8)</f>
        <v/>
      </c>
      <c r="N75" s="99" t="str">
        <f>IF(Tbl_SoA_HBN_Derogations[[#This Row],[Unit / Department name]]="","",$V$9)</f>
        <v/>
      </c>
      <c r="O75" s="100" t="str">
        <f>IF(Tbl_SoA_HBN_Derogations[[#This Row],[Unit / Department name]]="","",$V$10)</f>
        <v/>
      </c>
      <c r="P75" s="28">
        <f t="shared" si="0"/>
        <v>56</v>
      </c>
      <c r="Q75" s="37"/>
      <c r="R75" s="36"/>
      <c r="S75" s="36"/>
      <c r="T75" s="4"/>
      <c r="U75" s="44"/>
      <c r="V75" s="37"/>
      <c r="W75" s="37"/>
      <c r="X75" s="26" t="str">
        <f>IF(Tbl_SoA_HBN_Derogations[[#This Row],[HBN
NIA/m²]]="","",+W75-V75)</f>
        <v/>
      </c>
      <c r="Y75" s="26" t="str">
        <f>IF(Tbl_SoA_HBN_Derogations[[#This Row],[HBN
NIA/m²]]="","",Tbl_SoA_HBN_Derogations[[#This Row],[Proposed NIA/m²]]/Tbl_SoA_HBN_Derogations[[#This Row],[HBN
NIA/m²]])</f>
        <v/>
      </c>
      <c r="Z75" s="1"/>
      <c r="AA75" s="45"/>
      <c r="AB75" s="1"/>
      <c r="AC75" s="1"/>
      <c r="AD75" s="38"/>
      <c r="AE75" s="1"/>
      <c r="AF75" s="38"/>
    </row>
    <row r="76" spans="1:32" ht="40" customHeight="1" x14ac:dyDescent="0.35">
      <c r="A76" s="99" t="str">
        <f>IF(Tbl_SoA_HBN_Derogations[[#This Row],[Unit / Department name]]="","",$R$2)</f>
        <v/>
      </c>
      <c r="B76" s="99" t="str">
        <f>IF(Tbl_SoA_HBN_Derogations[[#This Row],[Unit / Department name]]="","",$V$2)</f>
        <v/>
      </c>
      <c r="C76" s="99" t="str">
        <f>IF(Tbl_SoA_HBN_Derogations[[#This Row],[Unit / Department name]]="","",$R$4)</f>
        <v/>
      </c>
      <c r="D76" s="99" t="str">
        <f>IF(Tbl_SoA_HBN_Derogations[[#This Row],[Unit / Department name]]="","",$R$5)</f>
        <v/>
      </c>
      <c r="E76" s="99" t="str">
        <f>IF(Tbl_SoA_HBN_Derogations[[#This Row],[Unit / Department name]]="","",$R$6)</f>
        <v/>
      </c>
      <c r="F76" s="99" t="str">
        <f>IF(Tbl_SoA_HBN_Derogations[[#This Row],[Unit / Department name]]="","",$R$7)</f>
        <v/>
      </c>
      <c r="G76" s="99" t="str">
        <f>IF(Tbl_SoA_HBN_Derogations[[#This Row],[Unit / Department name]]="","",$R$8)</f>
        <v/>
      </c>
      <c r="H76" s="99" t="str">
        <f>IF(Tbl_SoA_HBN_Derogations[[#This Row],[Unit / Department name]]="","",$R$9)</f>
        <v/>
      </c>
      <c r="I76" s="99" t="str">
        <f>IF(Tbl_SoA_HBN_Derogations[[#This Row],[Unit / Department name]]="","",$V$4)</f>
        <v/>
      </c>
      <c r="J76" s="99" t="str">
        <f>IF(Tbl_SoA_HBN_Derogations[[#This Row],[Unit / Department name]]="","",$V$5)</f>
        <v/>
      </c>
      <c r="K76" s="99" t="str">
        <f>IF(Tbl_SoA_HBN_Derogations[[#This Row],[Unit / Department name]]="","",$V$6)</f>
        <v/>
      </c>
      <c r="L76" s="99" t="str">
        <f>IF(Tbl_SoA_HBN_Derogations[[#This Row],[Unit / Department name]]="","",$V$7)</f>
        <v/>
      </c>
      <c r="M76" s="99" t="str">
        <f>IF(Tbl_SoA_HBN_Derogations[[#This Row],[Unit / Department name]]="","",$V$8)</f>
        <v/>
      </c>
      <c r="N76" s="99" t="str">
        <f>IF(Tbl_SoA_HBN_Derogations[[#This Row],[Unit / Department name]]="","",$V$9)</f>
        <v/>
      </c>
      <c r="O76" s="100" t="str">
        <f>IF(Tbl_SoA_HBN_Derogations[[#This Row],[Unit / Department name]]="","",$V$10)</f>
        <v/>
      </c>
      <c r="P76" s="28">
        <f t="shared" si="0"/>
        <v>57</v>
      </c>
      <c r="Q76" s="37"/>
      <c r="R76" s="36"/>
      <c r="S76" s="36"/>
      <c r="T76" s="4"/>
      <c r="U76" s="44"/>
      <c r="V76" s="37"/>
      <c r="W76" s="37"/>
      <c r="X76" s="26" t="str">
        <f>IF(Tbl_SoA_HBN_Derogations[[#This Row],[HBN
NIA/m²]]="","",+W76-V76)</f>
        <v/>
      </c>
      <c r="Y76" s="26" t="str">
        <f>IF(Tbl_SoA_HBN_Derogations[[#This Row],[HBN
NIA/m²]]="","",Tbl_SoA_HBN_Derogations[[#This Row],[Proposed NIA/m²]]/Tbl_SoA_HBN_Derogations[[#This Row],[HBN
NIA/m²]])</f>
        <v/>
      </c>
      <c r="Z76" s="1"/>
      <c r="AA76" s="45"/>
      <c r="AB76" s="1"/>
      <c r="AC76" s="1"/>
      <c r="AD76" s="38"/>
      <c r="AE76" s="1"/>
      <c r="AF76" s="38"/>
    </row>
    <row r="77" spans="1:32" ht="40" customHeight="1" x14ac:dyDescent="0.35">
      <c r="A77" s="99" t="str">
        <f>IF(Tbl_SoA_HBN_Derogations[[#This Row],[Unit / Department name]]="","",$R$2)</f>
        <v/>
      </c>
      <c r="B77" s="99" t="str">
        <f>IF(Tbl_SoA_HBN_Derogations[[#This Row],[Unit / Department name]]="","",$V$2)</f>
        <v/>
      </c>
      <c r="C77" s="99" t="str">
        <f>IF(Tbl_SoA_HBN_Derogations[[#This Row],[Unit / Department name]]="","",$R$4)</f>
        <v/>
      </c>
      <c r="D77" s="99" t="str">
        <f>IF(Tbl_SoA_HBN_Derogations[[#This Row],[Unit / Department name]]="","",$R$5)</f>
        <v/>
      </c>
      <c r="E77" s="99" t="str">
        <f>IF(Tbl_SoA_HBN_Derogations[[#This Row],[Unit / Department name]]="","",$R$6)</f>
        <v/>
      </c>
      <c r="F77" s="99" t="str">
        <f>IF(Tbl_SoA_HBN_Derogations[[#This Row],[Unit / Department name]]="","",$R$7)</f>
        <v/>
      </c>
      <c r="G77" s="99" t="str">
        <f>IF(Tbl_SoA_HBN_Derogations[[#This Row],[Unit / Department name]]="","",$R$8)</f>
        <v/>
      </c>
      <c r="H77" s="99" t="str">
        <f>IF(Tbl_SoA_HBN_Derogations[[#This Row],[Unit / Department name]]="","",$R$9)</f>
        <v/>
      </c>
      <c r="I77" s="99" t="str">
        <f>IF(Tbl_SoA_HBN_Derogations[[#This Row],[Unit / Department name]]="","",$V$4)</f>
        <v/>
      </c>
      <c r="J77" s="99" t="str">
        <f>IF(Tbl_SoA_HBN_Derogations[[#This Row],[Unit / Department name]]="","",$V$5)</f>
        <v/>
      </c>
      <c r="K77" s="99" t="str">
        <f>IF(Tbl_SoA_HBN_Derogations[[#This Row],[Unit / Department name]]="","",$V$6)</f>
        <v/>
      </c>
      <c r="L77" s="99" t="str">
        <f>IF(Tbl_SoA_HBN_Derogations[[#This Row],[Unit / Department name]]="","",$V$7)</f>
        <v/>
      </c>
      <c r="M77" s="99" t="str">
        <f>IF(Tbl_SoA_HBN_Derogations[[#This Row],[Unit / Department name]]="","",$V$8)</f>
        <v/>
      </c>
      <c r="N77" s="99" t="str">
        <f>IF(Tbl_SoA_HBN_Derogations[[#This Row],[Unit / Department name]]="","",$V$9)</f>
        <v/>
      </c>
      <c r="O77" s="100" t="str">
        <f>IF(Tbl_SoA_HBN_Derogations[[#This Row],[Unit / Department name]]="","",$V$10)</f>
        <v/>
      </c>
      <c r="P77" s="28">
        <f t="shared" si="0"/>
        <v>58</v>
      </c>
      <c r="Q77" s="37"/>
      <c r="R77" s="36"/>
      <c r="S77" s="36"/>
      <c r="T77" s="4"/>
      <c r="U77" s="44"/>
      <c r="V77" s="37"/>
      <c r="W77" s="37"/>
      <c r="X77" s="26" t="str">
        <f>IF(Tbl_SoA_HBN_Derogations[[#This Row],[HBN
NIA/m²]]="","",+W77-V77)</f>
        <v/>
      </c>
      <c r="Y77" s="26" t="str">
        <f>IF(Tbl_SoA_HBN_Derogations[[#This Row],[HBN
NIA/m²]]="","",Tbl_SoA_HBN_Derogations[[#This Row],[Proposed NIA/m²]]/Tbl_SoA_HBN_Derogations[[#This Row],[HBN
NIA/m²]])</f>
        <v/>
      </c>
      <c r="Z77" s="1"/>
      <c r="AA77" s="45"/>
      <c r="AB77" s="1"/>
      <c r="AC77" s="1"/>
      <c r="AD77" s="38"/>
      <c r="AE77" s="1"/>
      <c r="AF77" s="38"/>
    </row>
    <row r="78" spans="1:32" ht="40" customHeight="1" x14ac:dyDescent="0.35">
      <c r="A78" s="99" t="str">
        <f>IF(Tbl_SoA_HBN_Derogations[[#This Row],[Unit / Department name]]="","",$R$2)</f>
        <v/>
      </c>
      <c r="B78" s="99" t="str">
        <f>IF(Tbl_SoA_HBN_Derogations[[#This Row],[Unit / Department name]]="","",$V$2)</f>
        <v/>
      </c>
      <c r="C78" s="99" t="str">
        <f>IF(Tbl_SoA_HBN_Derogations[[#This Row],[Unit / Department name]]="","",$R$4)</f>
        <v/>
      </c>
      <c r="D78" s="99" t="str">
        <f>IF(Tbl_SoA_HBN_Derogations[[#This Row],[Unit / Department name]]="","",$R$5)</f>
        <v/>
      </c>
      <c r="E78" s="99" t="str">
        <f>IF(Tbl_SoA_HBN_Derogations[[#This Row],[Unit / Department name]]="","",$R$6)</f>
        <v/>
      </c>
      <c r="F78" s="99" t="str">
        <f>IF(Tbl_SoA_HBN_Derogations[[#This Row],[Unit / Department name]]="","",$R$7)</f>
        <v/>
      </c>
      <c r="G78" s="99" t="str">
        <f>IF(Tbl_SoA_HBN_Derogations[[#This Row],[Unit / Department name]]="","",$R$8)</f>
        <v/>
      </c>
      <c r="H78" s="99" t="str">
        <f>IF(Tbl_SoA_HBN_Derogations[[#This Row],[Unit / Department name]]="","",$R$9)</f>
        <v/>
      </c>
      <c r="I78" s="99" t="str">
        <f>IF(Tbl_SoA_HBN_Derogations[[#This Row],[Unit / Department name]]="","",$V$4)</f>
        <v/>
      </c>
      <c r="J78" s="99" t="str">
        <f>IF(Tbl_SoA_HBN_Derogations[[#This Row],[Unit / Department name]]="","",$V$5)</f>
        <v/>
      </c>
      <c r="K78" s="99" t="str">
        <f>IF(Tbl_SoA_HBN_Derogations[[#This Row],[Unit / Department name]]="","",$V$6)</f>
        <v/>
      </c>
      <c r="L78" s="99" t="str">
        <f>IF(Tbl_SoA_HBN_Derogations[[#This Row],[Unit / Department name]]="","",$V$7)</f>
        <v/>
      </c>
      <c r="M78" s="99" t="str">
        <f>IF(Tbl_SoA_HBN_Derogations[[#This Row],[Unit / Department name]]="","",$V$8)</f>
        <v/>
      </c>
      <c r="N78" s="99" t="str">
        <f>IF(Tbl_SoA_HBN_Derogations[[#This Row],[Unit / Department name]]="","",$V$9)</f>
        <v/>
      </c>
      <c r="O78" s="100" t="str">
        <f>IF(Tbl_SoA_HBN_Derogations[[#This Row],[Unit / Department name]]="","",$V$10)</f>
        <v/>
      </c>
      <c r="P78" s="28">
        <f t="shared" si="0"/>
        <v>59</v>
      </c>
      <c r="Q78" s="37"/>
      <c r="R78" s="36"/>
      <c r="S78" s="36"/>
      <c r="T78" s="4"/>
      <c r="U78" s="44"/>
      <c r="V78" s="37"/>
      <c r="W78" s="37"/>
      <c r="X78" s="26" t="str">
        <f>IF(Tbl_SoA_HBN_Derogations[[#This Row],[HBN
NIA/m²]]="","",+W78-V78)</f>
        <v/>
      </c>
      <c r="Y78" s="26" t="str">
        <f>IF(Tbl_SoA_HBN_Derogations[[#This Row],[HBN
NIA/m²]]="","",Tbl_SoA_HBN_Derogations[[#This Row],[Proposed NIA/m²]]/Tbl_SoA_HBN_Derogations[[#This Row],[HBN
NIA/m²]])</f>
        <v/>
      </c>
      <c r="Z78" s="1"/>
      <c r="AA78" s="45"/>
      <c r="AB78" s="1"/>
      <c r="AC78" s="1"/>
      <c r="AD78" s="38"/>
      <c r="AE78" s="1"/>
      <c r="AF78" s="38"/>
    </row>
    <row r="79" spans="1:32" ht="40" customHeight="1" x14ac:dyDescent="0.35">
      <c r="A79" s="99" t="str">
        <f>IF(Tbl_SoA_HBN_Derogations[[#This Row],[Unit / Department name]]="","",$R$2)</f>
        <v/>
      </c>
      <c r="B79" s="99" t="str">
        <f>IF(Tbl_SoA_HBN_Derogations[[#This Row],[Unit / Department name]]="","",$V$2)</f>
        <v/>
      </c>
      <c r="C79" s="99" t="str">
        <f>IF(Tbl_SoA_HBN_Derogations[[#This Row],[Unit / Department name]]="","",$R$4)</f>
        <v/>
      </c>
      <c r="D79" s="99" t="str">
        <f>IF(Tbl_SoA_HBN_Derogations[[#This Row],[Unit / Department name]]="","",$R$5)</f>
        <v/>
      </c>
      <c r="E79" s="99" t="str">
        <f>IF(Tbl_SoA_HBN_Derogations[[#This Row],[Unit / Department name]]="","",$R$6)</f>
        <v/>
      </c>
      <c r="F79" s="99" t="str">
        <f>IF(Tbl_SoA_HBN_Derogations[[#This Row],[Unit / Department name]]="","",$R$7)</f>
        <v/>
      </c>
      <c r="G79" s="99" t="str">
        <f>IF(Tbl_SoA_HBN_Derogations[[#This Row],[Unit / Department name]]="","",$R$8)</f>
        <v/>
      </c>
      <c r="H79" s="99" t="str">
        <f>IF(Tbl_SoA_HBN_Derogations[[#This Row],[Unit / Department name]]="","",$R$9)</f>
        <v/>
      </c>
      <c r="I79" s="99" t="str">
        <f>IF(Tbl_SoA_HBN_Derogations[[#This Row],[Unit / Department name]]="","",$V$4)</f>
        <v/>
      </c>
      <c r="J79" s="99" t="str">
        <f>IF(Tbl_SoA_HBN_Derogations[[#This Row],[Unit / Department name]]="","",$V$5)</f>
        <v/>
      </c>
      <c r="K79" s="99" t="str">
        <f>IF(Tbl_SoA_HBN_Derogations[[#This Row],[Unit / Department name]]="","",$V$6)</f>
        <v/>
      </c>
      <c r="L79" s="99" t="str">
        <f>IF(Tbl_SoA_HBN_Derogations[[#This Row],[Unit / Department name]]="","",$V$7)</f>
        <v/>
      </c>
      <c r="M79" s="99" t="str">
        <f>IF(Tbl_SoA_HBN_Derogations[[#This Row],[Unit / Department name]]="","",$V$8)</f>
        <v/>
      </c>
      <c r="N79" s="99" t="str">
        <f>IF(Tbl_SoA_HBN_Derogations[[#This Row],[Unit / Department name]]="","",$V$9)</f>
        <v/>
      </c>
      <c r="O79" s="100" t="str">
        <f>IF(Tbl_SoA_HBN_Derogations[[#This Row],[Unit / Department name]]="","",$V$10)</f>
        <v/>
      </c>
      <c r="P79" s="28">
        <f t="shared" si="0"/>
        <v>60</v>
      </c>
      <c r="Q79" s="37"/>
      <c r="R79" s="36"/>
      <c r="S79" s="36"/>
      <c r="T79" s="4"/>
      <c r="U79" s="44"/>
      <c r="V79" s="37"/>
      <c r="W79" s="37"/>
      <c r="X79" s="26" t="str">
        <f>IF(Tbl_SoA_HBN_Derogations[[#This Row],[HBN
NIA/m²]]="","",+W79-V79)</f>
        <v/>
      </c>
      <c r="Y79" s="26" t="str">
        <f>IF(Tbl_SoA_HBN_Derogations[[#This Row],[HBN
NIA/m²]]="","",Tbl_SoA_HBN_Derogations[[#This Row],[Proposed NIA/m²]]/Tbl_SoA_HBN_Derogations[[#This Row],[HBN
NIA/m²]])</f>
        <v/>
      </c>
      <c r="Z79" s="1"/>
      <c r="AA79" s="45"/>
      <c r="AB79" s="1"/>
      <c r="AC79" s="1"/>
      <c r="AD79" s="38"/>
      <c r="AE79" s="1"/>
      <c r="AF79" s="38"/>
    </row>
    <row r="80" spans="1:32" ht="40" customHeight="1" x14ac:dyDescent="0.35">
      <c r="A80" s="99" t="str">
        <f>IF(Tbl_SoA_HBN_Derogations[[#This Row],[Unit / Department name]]="","",$R$2)</f>
        <v/>
      </c>
      <c r="B80" s="99" t="str">
        <f>IF(Tbl_SoA_HBN_Derogations[[#This Row],[Unit / Department name]]="","",$V$2)</f>
        <v/>
      </c>
      <c r="C80" s="99" t="str">
        <f>IF(Tbl_SoA_HBN_Derogations[[#This Row],[Unit / Department name]]="","",$R$4)</f>
        <v/>
      </c>
      <c r="D80" s="99" t="str">
        <f>IF(Tbl_SoA_HBN_Derogations[[#This Row],[Unit / Department name]]="","",$R$5)</f>
        <v/>
      </c>
      <c r="E80" s="99" t="str">
        <f>IF(Tbl_SoA_HBN_Derogations[[#This Row],[Unit / Department name]]="","",$R$6)</f>
        <v/>
      </c>
      <c r="F80" s="99" t="str">
        <f>IF(Tbl_SoA_HBN_Derogations[[#This Row],[Unit / Department name]]="","",$R$7)</f>
        <v/>
      </c>
      <c r="G80" s="99" t="str">
        <f>IF(Tbl_SoA_HBN_Derogations[[#This Row],[Unit / Department name]]="","",$R$8)</f>
        <v/>
      </c>
      <c r="H80" s="99" t="str">
        <f>IF(Tbl_SoA_HBN_Derogations[[#This Row],[Unit / Department name]]="","",$R$9)</f>
        <v/>
      </c>
      <c r="I80" s="99" t="str">
        <f>IF(Tbl_SoA_HBN_Derogations[[#This Row],[Unit / Department name]]="","",$V$4)</f>
        <v/>
      </c>
      <c r="J80" s="99" t="str">
        <f>IF(Tbl_SoA_HBN_Derogations[[#This Row],[Unit / Department name]]="","",$V$5)</f>
        <v/>
      </c>
      <c r="K80" s="99" t="str">
        <f>IF(Tbl_SoA_HBN_Derogations[[#This Row],[Unit / Department name]]="","",$V$6)</f>
        <v/>
      </c>
      <c r="L80" s="99" t="str">
        <f>IF(Tbl_SoA_HBN_Derogations[[#This Row],[Unit / Department name]]="","",$V$7)</f>
        <v/>
      </c>
      <c r="M80" s="99" t="str">
        <f>IF(Tbl_SoA_HBN_Derogations[[#This Row],[Unit / Department name]]="","",$V$8)</f>
        <v/>
      </c>
      <c r="N80" s="99" t="str">
        <f>IF(Tbl_SoA_HBN_Derogations[[#This Row],[Unit / Department name]]="","",$V$9)</f>
        <v/>
      </c>
      <c r="O80" s="100" t="str">
        <f>IF(Tbl_SoA_HBN_Derogations[[#This Row],[Unit / Department name]]="","",$V$10)</f>
        <v/>
      </c>
      <c r="P80" s="28">
        <f t="shared" si="0"/>
        <v>61</v>
      </c>
      <c r="Q80" s="37"/>
      <c r="R80" s="36"/>
      <c r="S80" s="36"/>
      <c r="T80" s="4"/>
      <c r="U80" s="44"/>
      <c r="V80" s="37"/>
      <c r="W80" s="37"/>
      <c r="X80" s="26" t="str">
        <f>IF(Tbl_SoA_HBN_Derogations[[#This Row],[HBN
NIA/m²]]="","",+W80-V80)</f>
        <v/>
      </c>
      <c r="Y80" s="26" t="str">
        <f>IF(Tbl_SoA_HBN_Derogations[[#This Row],[HBN
NIA/m²]]="","",Tbl_SoA_HBN_Derogations[[#This Row],[Proposed NIA/m²]]/Tbl_SoA_HBN_Derogations[[#This Row],[HBN
NIA/m²]])</f>
        <v/>
      </c>
      <c r="Z80" s="1"/>
      <c r="AA80" s="45"/>
      <c r="AB80" s="1"/>
      <c r="AC80" s="1"/>
      <c r="AD80" s="38"/>
      <c r="AE80" s="1"/>
      <c r="AF80" s="38"/>
    </row>
    <row r="81" spans="1:32" ht="40" customHeight="1" x14ac:dyDescent="0.35">
      <c r="A81" s="99" t="str">
        <f>IF(Tbl_SoA_HBN_Derogations[[#This Row],[Unit / Department name]]="","",$R$2)</f>
        <v/>
      </c>
      <c r="B81" s="99" t="str">
        <f>IF(Tbl_SoA_HBN_Derogations[[#This Row],[Unit / Department name]]="","",$V$2)</f>
        <v/>
      </c>
      <c r="C81" s="99" t="str">
        <f>IF(Tbl_SoA_HBN_Derogations[[#This Row],[Unit / Department name]]="","",$R$4)</f>
        <v/>
      </c>
      <c r="D81" s="99" t="str">
        <f>IF(Tbl_SoA_HBN_Derogations[[#This Row],[Unit / Department name]]="","",$R$5)</f>
        <v/>
      </c>
      <c r="E81" s="99" t="str">
        <f>IF(Tbl_SoA_HBN_Derogations[[#This Row],[Unit / Department name]]="","",$R$6)</f>
        <v/>
      </c>
      <c r="F81" s="99" t="str">
        <f>IF(Tbl_SoA_HBN_Derogations[[#This Row],[Unit / Department name]]="","",$R$7)</f>
        <v/>
      </c>
      <c r="G81" s="99" t="str">
        <f>IF(Tbl_SoA_HBN_Derogations[[#This Row],[Unit / Department name]]="","",$R$8)</f>
        <v/>
      </c>
      <c r="H81" s="99" t="str">
        <f>IF(Tbl_SoA_HBN_Derogations[[#This Row],[Unit / Department name]]="","",$R$9)</f>
        <v/>
      </c>
      <c r="I81" s="99" t="str">
        <f>IF(Tbl_SoA_HBN_Derogations[[#This Row],[Unit / Department name]]="","",$V$4)</f>
        <v/>
      </c>
      <c r="J81" s="99" t="str">
        <f>IF(Tbl_SoA_HBN_Derogations[[#This Row],[Unit / Department name]]="","",$V$5)</f>
        <v/>
      </c>
      <c r="K81" s="99" t="str">
        <f>IF(Tbl_SoA_HBN_Derogations[[#This Row],[Unit / Department name]]="","",$V$6)</f>
        <v/>
      </c>
      <c r="L81" s="99" t="str">
        <f>IF(Tbl_SoA_HBN_Derogations[[#This Row],[Unit / Department name]]="","",$V$7)</f>
        <v/>
      </c>
      <c r="M81" s="99" t="str">
        <f>IF(Tbl_SoA_HBN_Derogations[[#This Row],[Unit / Department name]]="","",$V$8)</f>
        <v/>
      </c>
      <c r="N81" s="99" t="str">
        <f>IF(Tbl_SoA_HBN_Derogations[[#This Row],[Unit / Department name]]="","",$V$9)</f>
        <v/>
      </c>
      <c r="O81" s="100" t="str">
        <f>IF(Tbl_SoA_HBN_Derogations[[#This Row],[Unit / Department name]]="","",$V$10)</f>
        <v/>
      </c>
      <c r="P81" s="28">
        <f t="shared" si="0"/>
        <v>62</v>
      </c>
      <c r="Q81" s="37"/>
      <c r="R81" s="36"/>
      <c r="S81" s="36"/>
      <c r="T81" s="4"/>
      <c r="U81" s="44"/>
      <c r="V81" s="37"/>
      <c r="W81" s="37"/>
      <c r="X81" s="26" t="str">
        <f>IF(Tbl_SoA_HBN_Derogations[[#This Row],[HBN
NIA/m²]]="","",+W81-V81)</f>
        <v/>
      </c>
      <c r="Y81" s="26" t="str">
        <f>IF(Tbl_SoA_HBN_Derogations[[#This Row],[HBN
NIA/m²]]="","",Tbl_SoA_HBN_Derogations[[#This Row],[Proposed NIA/m²]]/Tbl_SoA_HBN_Derogations[[#This Row],[HBN
NIA/m²]])</f>
        <v/>
      </c>
      <c r="Z81" s="1"/>
      <c r="AA81" s="45"/>
      <c r="AB81" s="1"/>
      <c r="AC81" s="1"/>
      <c r="AD81" s="38"/>
      <c r="AE81" s="1"/>
      <c r="AF81" s="38"/>
    </row>
    <row r="82" spans="1:32" ht="40" customHeight="1" x14ac:dyDescent="0.35">
      <c r="A82" s="99" t="str">
        <f>IF(Tbl_SoA_HBN_Derogations[[#This Row],[Unit / Department name]]="","",$R$2)</f>
        <v/>
      </c>
      <c r="B82" s="99" t="str">
        <f>IF(Tbl_SoA_HBN_Derogations[[#This Row],[Unit / Department name]]="","",$V$2)</f>
        <v/>
      </c>
      <c r="C82" s="99" t="str">
        <f>IF(Tbl_SoA_HBN_Derogations[[#This Row],[Unit / Department name]]="","",$R$4)</f>
        <v/>
      </c>
      <c r="D82" s="99" t="str">
        <f>IF(Tbl_SoA_HBN_Derogations[[#This Row],[Unit / Department name]]="","",$R$5)</f>
        <v/>
      </c>
      <c r="E82" s="99" t="str">
        <f>IF(Tbl_SoA_HBN_Derogations[[#This Row],[Unit / Department name]]="","",$R$6)</f>
        <v/>
      </c>
      <c r="F82" s="99" t="str">
        <f>IF(Tbl_SoA_HBN_Derogations[[#This Row],[Unit / Department name]]="","",$R$7)</f>
        <v/>
      </c>
      <c r="G82" s="99" t="str">
        <f>IF(Tbl_SoA_HBN_Derogations[[#This Row],[Unit / Department name]]="","",$R$8)</f>
        <v/>
      </c>
      <c r="H82" s="99" t="str">
        <f>IF(Tbl_SoA_HBN_Derogations[[#This Row],[Unit / Department name]]="","",$R$9)</f>
        <v/>
      </c>
      <c r="I82" s="99" t="str">
        <f>IF(Tbl_SoA_HBN_Derogations[[#This Row],[Unit / Department name]]="","",$V$4)</f>
        <v/>
      </c>
      <c r="J82" s="99" t="str">
        <f>IF(Tbl_SoA_HBN_Derogations[[#This Row],[Unit / Department name]]="","",$V$5)</f>
        <v/>
      </c>
      <c r="K82" s="99" t="str">
        <f>IF(Tbl_SoA_HBN_Derogations[[#This Row],[Unit / Department name]]="","",$V$6)</f>
        <v/>
      </c>
      <c r="L82" s="99" t="str">
        <f>IF(Tbl_SoA_HBN_Derogations[[#This Row],[Unit / Department name]]="","",$V$7)</f>
        <v/>
      </c>
      <c r="M82" s="99" t="str">
        <f>IF(Tbl_SoA_HBN_Derogations[[#This Row],[Unit / Department name]]="","",$V$8)</f>
        <v/>
      </c>
      <c r="N82" s="99" t="str">
        <f>IF(Tbl_SoA_HBN_Derogations[[#This Row],[Unit / Department name]]="","",$V$9)</f>
        <v/>
      </c>
      <c r="O82" s="100" t="str">
        <f>IF(Tbl_SoA_HBN_Derogations[[#This Row],[Unit / Department name]]="","",$V$10)</f>
        <v/>
      </c>
      <c r="P82" s="28">
        <f t="shared" si="0"/>
        <v>63</v>
      </c>
      <c r="Q82" s="37"/>
      <c r="R82" s="36"/>
      <c r="S82" s="36"/>
      <c r="T82" s="4"/>
      <c r="U82" s="44"/>
      <c r="V82" s="37"/>
      <c r="W82" s="37"/>
      <c r="X82" s="26" t="str">
        <f>IF(Tbl_SoA_HBN_Derogations[[#This Row],[HBN
NIA/m²]]="","",+W82-V82)</f>
        <v/>
      </c>
      <c r="Y82" s="26" t="str">
        <f>IF(Tbl_SoA_HBN_Derogations[[#This Row],[HBN
NIA/m²]]="","",Tbl_SoA_HBN_Derogations[[#This Row],[Proposed NIA/m²]]/Tbl_SoA_HBN_Derogations[[#This Row],[HBN
NIA/m²]])</f>
        <v/>
      </c>
      <c r="Z82" s="1"/>
      <c r="AA82" s="45"/>
      <c r="AB82" s="1"/>
      <c r="AC82" s="1"/>
      <c r="AD82" s="38"/>
      <c r="AE82" s="1"/>
      <c r="AF82" s="38"/>
    </row>
    <row r="83" spans="1:32" ht="40" customHeight="1" x14ac:dyDescent="0.35">
      <c r="A83" s="99" t="str">
        <f>IF(Tbl_SoA_HBN_Derogations[[#This Row],[Unit / Department name]]="","",$R$2)</f>
        <v/>
      </c>
      <c r="B83" s="99" t="str">
        <f>IF(Tbl_SoA_HBN_Derogations[[#This Row],[Unit / Department name]]="","",$V$2)</f>
        <v/>
      </c>
      <c r="C83" s="99" t="str">
        <f>IF(Tbl_SoA_HBN_Derogations[[#This Row],[Unit / Department name]]="","",$R$4)</f>
        <v/>
      </c>
      <c r="D83" s="99" t="str">
        <f>IF(Tbl_SoA_HBN_Derogations[[#This Row],[Unit / Department name]]="","",$R$5)</f>
        <v/>
      </c>
      <c r="E83" s="99" t="str">
        <f>IF(Tbl_SoA_HBN_Derogations[[#This Row],[Unit / Department name]]="","",$R$6)</f>
        <v/>
      </c>
      <c r="F83" s="99" t="str">
        <f>IF(Tbl_SoA_HBN_Derogations[[#This Row],[Unit / Department name]]="","",$R$7)</f>
        <v/>
      </c>
      <c r="G83" s="99" t="str">
        <f>IF(Tbl_SoA_HBN_Derogations[[#This Row],[Unit / Department name]]="","",$R$8)</f>
        <v/>
      </c>
      <c r="H83" s="99" t="str">
        <f>IF(Tbl_SoA_HBN_Derogations[[#This Row],[Unit / Department name]]="","",$R$9)</f>
        <v/>
      </c>
      <c r="I83" s="99" t="str">
        <f>IF(Tbl_SoA_HBN_Derogations[[#This Row],[Unit / Department name]]="","",$V$4)</f>
        <v/>
      </c>
      <c r="J83" s="99" t="str">
        <f>IF(Tbl_SoA_HBN_Derogations[[#This Row],[Unit / Department name]]="","",$V$5)</f>
        <v/>
      </c>
      <c r="K83" s="99" t="str">
        <f>IF(Tbl_SoA_HBN_Derogations[[#This Row],[Unit / Department name]]="","",$V$6)</f>
        <v/>
      </c>
      <c r="L83" s="99" t="str">
        <f>IF(Tbl_SoA_HBN_Derogations[[#This Row],[Unit / Department name]]="","",$V$7)</f>
        <v/>
      </c>
      <c r="M83" s="99" t="str">
        <f>IF(Tbl_SoA_HBN_Derogations[[#This Row],[Unit / Department name]]="","",$V$8)</f>
        <v/>
      </c>
      <c r="N83" s="99" t="str">
        <f>IF(Tbl_SoA_HBN_Derogations[[#This Row],[Unit / Department name]]="","",$V$9)</f>
        <v/>
      </c>
      <c r="O83" s="100" t="str">
        <f>IF(Tbl_SoA_HBN_Derogations[[#This Row],[Unit / Department name]]="","",$V$10)</f>
        <v/>
      </c>
      <c r="P83" s="28">
        <f t="shared" si="0"/>
        <v>64</v>
      </c>
      <c r="Q83" s="37"/>
      <c r="R83" s="36"/>
      <c r="S83" s="36"/>
      <c r="T83" s="4"/>
      <c r="U83" s="44"/>
      <c r="V83" s="37"/>
      <c r="W83" s="37"/>
      <c r="X83" s="26" t="str">
        <f>IF(Tbl_SoA_HBN_Derogations[[#This Row],[HBN
NIA/m²]]="","",+W83-V83)</f>
        <v/>
      </c>
      <c r="Y83" s="26" t="str">
        <f>IF(Tbl_SoA_HBN_Derogations[[#This Row],[HBN
NIA/m²]]="","",Tbl_SoA_HBN_Derogations[[#This Row],[Proposed NIA/m²]]/Tbl_SoA_HBN_Derogations[[#This Row],[HBN
NIA/m²]])</f>
        <v/>
      </c>
      <c r="Z83" s="1"/>
      <c r="AA83" s="45"/>
      <c r="AB83" s="1"/>
      <c r="AC83" s="1"/>
      <c r="AD83" s="38"/>
      <c r="AE83" s="1"/>
      <c r="AF83" s="38"/>
    </row>
    <row r="84" spans="1:32" ht="40" customHeight="1" x14ac:dyDescent="0.35">
      <c r="A84" s="99" t="str">
        <f>IF(Tbl_SoA_HBN_Derogations[[#This Row],[Unit / Department name]]="","",$R$2)</f>
        <v/>
      </c>
      <c r="B84" s="99" t="str">
        <f>IF(Tbl_SoA_HBN_Derogations[[#This Row],[Unit / Department name]]="","",$V$2)</f>
        <v/>
      </c>
      <c r="C84" s="99" t="str">
        <f>IF(Tbl_SoA_HBN_Derogations[[#This Row],[Unit / Department name]]="","",$R$4)</f>
        <v/>
      </c>
      <c r="D84" s="99" t="str">
        <f>IF(Tbl_SoA_HBN_Derogations[[#This Row],[Unit / Department name]]="","",$R$5)</f>
        <v/>
      </c>
      <c r="E84" s="99" t="str">
        <f>IF(Tbl_SoA_HBN_Derogations[[#This Row],[Unit / Department name]]="","",$R$6)</f>
        <v/>
      </c>
      <c r="F84" s="99" t="str">
        <f>IF(Tbl_SoA_HBN_Derogations[[#This Row],[Unit / Department name]]="","",$R$7)</f>
        <v/>
      </c>
      <c r="G84" s="99" t="str">
        <f>IF(Tbl_SoA_HBN_Derogations[[#This Row],[Unit / Department name]]="","",$R$8)</f>
        <v/>
      </c>
      <c r="H84" s="99" t="str">
        <f>IF(Tbl_SoA_HBN_Derogations[[#This Row],[Unit / Department name]]="","",$R$9)</f>
        <v/>
      </c>
      <c r="I84" s="99" t="str">
        <f>IF(Tbl_SoA_HBN_Derogations[[#This Row],[Unit / Department name]]="","",$V$4)</f>
        <v/>
      </c>
      <c r="J84" s="99" t="str">
        <f>IF(Tbl_SoA_HBN_Derogations[[#This Row],[Unit / Department name]]="","",$V$5)</f>
        <v/>
      </c>
      <c r="K84" s="99" t="str">
        <f>IF(Tbl_SoA_HBN_Derogations[[#This Row],[Unit / Department name]]="","",$V$6)</f>
        <v/>
      </c>
      <c r="L84" s="99" t="str">
        <f>IF(Tbl_SoA_HBN_Derogations[[#This Row],[Unit / Department name]]="","",$V$7)</f>
        <v/>
      </c>
      <c r="M84" s="99" t="str">
        <f>IF(Tbl_SoA_HBN_Derogations[[#This Row],[Unit / Department name]]="","",$V$8)</f>
        <v/>
      </c>
      <c r="N84" s="99" t="str">
        <f>IF(Tbl_SoA_HBN_Derogations[[#This Row],[Unit / Department name]]="","",$V$9)</f>
        <v/>
      </c>
      <c r="O84" s="100" t="str">
        <f>IF(Tbl_SoA_HBN_Derogations[[#This Row],[Unit / Department name]]="","",$V$10)</f>
        <v/>
      </c>
      <c r="P84" s="28">
        <f t="shared" si="0"/>
        <v>65</v>
      </c>
      <c r="Q84" s="37"/>
      <c r="R84" s="36"/>
      <c r="S84" s="36"/>
      <c r="T84" s="4"/>
      <c r="U84" s="44"/>
      <c r="V84" s="37"/>
      <c r="W84" s="37"/>
      <c r="X84" s="26" t="str">
        <f>IF(Tbl_SoA_HBN_Derogations[[#This Row],[HBN
NIA/m²]]="","",+W84-V84)</f>
        <v/>
      </c>
      <c r="Y84" s="26" t="str">
        <f>IF(Tbl_SoA_HBN_Derogations[[#This Row],[HBN
NIA/m²]]="","",Tbl_SoA_HBN_Derogations[[#This Row],[Proposed NIA/m²]]/Tbl_SoA_HBN_Derogations[[#This Row],[HBN
NIA/m²]])</f>
        <v/>
      </c>
      <c r="Z84" s="1"/>
      <c r="AA84" s="45"/>
      <c r="AB84" s="1"/>
      <c r="AC84" s="1"/>
      <c r="AD84" s="38"/>
      <c r="AE84" s="1"/>
      <c r="AF84" s="38"/>
    </row>
    <row r="85" spans="1:32" ht="40" customHeight="1" x14ac:dyDescent="0.35">
      <c r="A85" s="99" t="str">
        <f>IF(Tbl_SoA_HBN_Derogations[[#This Row],[Unit / Department name]]="","",$R$2)</f>
        <v/>
      </c>
      <c r="B85" s="99" t="str">
        <f>IF(Tbl_SoA_HBN_Derogations[[#This Row],[Unit / Department name]]="","",$V$2)</f>
        <v/>
      </c>
      <c r="C85" s="99" t="str">
        <f>IF(Tbl_SoA_HBN_Derogations[[#This Row],[Unit / Department name]]="","",$R$4)</f>
        <v/>
      </c>
      <c r="D85" s="99" t="str">
        <f>IF(Tbl_SoA_HBN_Derogations[[#This Row],[Unit / Department name]]="","",$R$5)</f>
        <v/>
      </c>
      <c r="E85" s="99" t="str">
        <f>IF(Tbl_SoA_HBN_Derogations[[#This Row],[Unit / Department name]]="","",$R$6)</f>
        <v/>
      </c>
      <c r="F85" s="99" t="str">
        <f>IF(Tbl_SoA_HBN_Derogations[[#This Row],[Unit / Department name]]="","",$R$7)</f>
        <v/>
      </c>
      <c r="G85" s="99" t="str">
        <f>IF(Tbl_SoA_HBN_Derogations[[#This Row],[Unit / Department name]]="","",$R$8)</f>
        <v/>
      </c>
      <c r="H85" s="99" t="str">
        <f>IF(Tbl_SoA_HBN_Derogations[[#This Row],[Unit / Department name]]="","",$R$9)</f>
        <v/>
      </c>
      <c r="I85" s="99" t="str">
        <f>IF(Tbl_SoA_HBN_Derogations[[#This Row],[Unit / Department name]]="","",$V$4)</f>
        <v/>
      </c>
      <c r="J85" s="99" t="str">
        <f>IF(Tbl_SoA_HBN_Derogations[[#This Row],[Unit / Department name]]="","",$V$5)</f>
        <v/>
      </c>
      <c r="K85" s="99" t="str">
        <f>IF(Tbl_SoA_HBN_Derogations[[#This Row],[Unit / Department name]]="","",$V$6)</f>
        <v/>
      </c>
      <c r="L85" s="99" t="str">
        <f>IF(Tbl_SoA_HBN_Derogations[[#This Row],[Unit / Department name]]="","",$V$7)</f>
        <v/>
      </c>
      <c r="M85" s="99" t="str">
        <f>IF(Tbl_SoA_HBN_Derogations[[#This Row],[Unit / Department name]]="","",$V$8)</f>
        <v/>
      </c>
      <c r="N85" s="99" t="str">
        <f>IF(Tbl_SoA_HBN_Derogations[[#This Row],[Unit / Department name]]="","",$V$9)</f>
        <v/>
      </c>
      <c r="O85" s="100" t="str">
        <f>IF(Tbl_SoA_HBN_Derogations[[#This Row],[Unit / Department name]]="","",$V$10)</f>
        <v/>
      </c>
      <c r="P85" s="28">
        <f t="shared" si="0"/>
        <v>66</v>
      </c>
      <c r="Q85" s="37"/>
      <c r="R85" s="36"/>
      <c r="S85" s="36"/>
      <c r="T85" s="4"/>
      <c r="U85" s="44"/>
      <c r="V85" s="37"/>
      <c r="W85" s="37"/>
      <c r="X85" s="26" t="str">
        <f>IF(Tbl_SoA_HBN_Derogations[[#This Row],[HBN
NIA/m²]]="","",+W85-V85)</f>
        <v/>
      </c>
      <c r="Y85" s="26" t="str">
        <f>IF(Tbl_SoA_HBN_Derogations[[#This Row],[HBN
NIA/m²]]="","",Tbl_SoA_HBN_Derogations[[#This Row],[Proposed NIA/m²]]/Tbl_SoA_HBN_Derogations[[#This Row],[HBN
NIA/m²]])</f>
        <v/>
      </c>
      <c r="Z85" s="1"/>
      <c r="AA85" s="45"/>
      <c r="AB85" s="1"/>
      <c r="AC85" s="1"/>
      <c r="AD85" s="38"/>
      <c r="AE85" s="1"/>
      <c r="AF85" s="38"/>
    </row>
    <row r="86" spans="1:32" ht="40" customHeight="1" x14ac:dyDescent="0.35">
      <c r="A86" s="99" t="str">
        <f>IF(Tbl_SoA_HBN_Derogations[[#This Row],[Unit / Department name]]="","",$R$2)</f>
        <v/>
      </c>
      <c r="B86" s="99" t="str">
        <f>IF(Tbl_SoA_HBN_Derogations[[#This Row],[Unit / Department name]]="","",$V$2)</f>
        <v/>
      </c>
      <c r="C86" s="99" t="str">
        <f>IF(Tbl_SoA_HBN_Derogations[[#This Row],[Unit / Department name]]="","",$R$4)</f>
        <v/>
      </c>
      <c r="D86" s="99" t="str">
        <f>IF(Tbl_SoA_HBN_Derogations[[#This Row],[Unit / Department name]]="","",$R$5)</f>
        <v/>
      </c>
      <c r="E86" s="99" t="str">
        <f>IF(Tbl_SoA_HBN_Derogations[[#This Row],[Unit / Department name]]="","",$R$6)</f>
        <v/>
      </c>
      <c r="F86" s="99" t="str">
        <f>IF(Tbl_SoA_HBN_Derogations[[#This Row],[Unit / Department name]]="","",$R$7)</f>
        <v/>
      </c>
      <c r="G86" s="99" t="str">
        <f>IF(Tbl_SoA_HBN_Derogations[[#This Row],[Unit / Department name]]="","",$R$8)</f>
        <v/>
      </c>
      <c r="H86" s="99" t="str">
        <f>IF(Tbl_SoA_HBN_Derogations[[#This Row],[Unit / Department name]]="","",$R$9)</f>
        <v/>
      </c>
      <c r="I86" s="99" t="str">
        <f>IF(Tbl_SoA_HBN_Derogations[[#This Row],[Unit / Department name]]="","",$V$4)</f>
        <v/>
      </c>
      <c r="J86" s="99" t="str">
        <f>IF(Tbl_SoA_HBN_Derogations[[#This Row],[Unit / Department name]]="","",$V$5)</f>
        <v/>
      </c>
      <c r="K86" s="99" t="str">
        <f>IF(Tbl_SoA_HBN_Derogations[[#This Row],[Unit / Department name]]="","",$V$6)</f>
        <v/>
      </c>
      <c r="L86" s="99" t="str">
        <f>IF(Tbl_SoA_HBN_Derogations[[#This Row],[Unit / Department name]]="","",$V$7)</f>
        <v/>
      </c>
      <c r="M86" s="99" t="str">
        <f>IF(Tbl_SoA_HBN_Derogations[[#This Row],[Unit / Department name]]="","",$V$8)</f>
        <v/>
      </c>
      <c r="N86" s="99" t="str">
        <f>IF(Tbl_SoA_HBN_Derogations[[#This Row],[Unit / Department name]]="","",$V$9)</f>
        <v/>
      </c>
      <c r="O86" s="100" t="str">
        <f>IF(Tbl_SoA_HBN_Derogations[[#This Row],[Unit / Department name]]="","",$V$10)</f>
        <v/>
      </c>
      <c r="P86" s="28">
        <f t="shared" ref="P86:P99" si="1">P85+1</f>
        <v>67</v>
      </c>
      <c r="Q86" s="37"/>
      <c r="R86" s="36"/>
      <c r="S86" s="36"/>
      <c r="T86" s="4"/>
      <c r="U86" s="44"/>
      <c r="V86" s="37"/>
      <c r="W86" s="37"/>
      <c r="X86" s="26" t="str">
        <f>IF(Tbl_SoA_HBN_Derogations[[#This Row],[HBN
NIA/m²]]="","",+W86-V86)</f>
        <v/>
      </c>
      <c r="Y86" s="26" t="str">
        <f>IF(Tbl_SoA_HBN_Derogations[[#This Row],[HBN
NIA/m²]]="","",Tbl_SoA_HBN_Derogations[[#This Row],[Proposed NIA/m²]]/Tbl_SoA_HBN_Derogations[[#This Row],[HBN
NIA/m²]])</f>
        <v/>
      </c>
      <c r="Z86" s="1"/>
      <c r="AA86" s="45"/>
      <c r="AB86" s="1"/>
      <c r="AC86" s="1"/>
      <c r="AD86" s="38"/>
      <c r="AE86" s="1"/>
      <c r="AF86" s="38"/>
    </row>
    <row r="87" spans="1:32" ht="40" customHeight="1" x14ac:dyDescent="0.35">
      <c r="A87" s="99" t="str">
        <f>IF(Tbl_SoA_HBN_Derogations[[#This Row],[Unit / Department name]]="","",$R$2)</f>
        <v/>
      </c>
      <c r="B87" s="99" t="str">
        <f>IF(Tbl_SoA_HBN_Derogations[[#This Row],[Unit / Department name]]="","",$V$2)</f>
        <v/>
      </c>
      <c r="C87" s="99" t="str">
        <f>IF(Tbl_SoA_HBN_Derogations[[#This Row],[Unit / Department name]]="","",$R$4)</f>
        <v/>
      </c>
      <c r="D87" s="99" t="str">
        <f>IF(Tbl_SoA_HBN_Derogations[[#This Row],[Unit / Department name]]="","",$R$5)</f>
        <v/>
      </c>
      <c r="E87" s="99" t="str">
        <f>IF(Tbl_SoA_HBN_Derogations[[#This Row],[Unit / Department name]]="","",$R$6)</f>
        <v/>
      </c>
      <c r="F87" s="99" t="str">
        <f>IF(Tbl_SoA_HBN_Derogations[[#This Row],[Unit / Department name]]="","",$R$7)</f>
        <v/>
      </c>
      <c r="G87" s="99" t="str">
        <f>IF(Tbl_SoA_HBN_Derogations[[#This Row],[Unit / Department name]]="","",$R$8)</f>
        <v/>
      </c>
      <c r="H87" s="99" t="str">
        <f>IF(Tbl_SoA_HBN_Derogations[[#This Row],[Unit / Department name]]="","",$R$9)</f>
        <v/>
      </c>
      <c r="I87" s="99" t="str">
        <f>IF(Tbl_SoA_HBN_Derogations[[#This Row],[Unit / Department name]]="","",$V$4)</f>
        <v/>
      </c>
      <c r="J87" s="99" t="str">
        <f>IF(Tbl_SoA_HBN_Derogations[[#This Row],[Unit / Department name]]="","",$V$5)</f>
        <v/>
      </c>
      <c r="K87" s="99" t="str">
        <f>IF(Tbl_SoA_HBN_Derogations[[#This Row],[Unit / Department name]]="","",$V$6)</f>
        <v/>
      </c>
      <c r="L87" s="99" t="str">
        <f>IF(Tbl_SoA_HBN_Derogations[[#This Row],[Unit / Department name]]="","",$V$7)</f>
        <v/>
      </c>
      <c r="M87" s="99" t="str">
        <f>IF(Tbl_SoA_HBN_Derogations[[#This Row],[Unit / Department name]]="","",$V$8)</f>
        <v/>
      </c>
      <c r="N87" s="99" t="str">
        <f>IF(Tbl_SoA_HBN_Derogations[[#This Row],[Unit / Department name]]="","",$V$9)</f>
        <v/>
      </c>
      <c r="O87" s="100" t="str">
        <f>IF(Tbl_SoA_HBN_Derogations[[#This Row],[Unit / Department name]]="","",$V$10)</f>
        <v/>
      </c>
      <c r="P87" s="28">
        <f t="shared" si="1"/>
        <v>68</v>
      </c>
      <c r="Q87" s="37"/>
      <c r="R87" s="36"/>
      <c r="S87" s="36"/>
      <c r="T87" s="4"/>
      <c r="U87" s="44"/>
      <c r="V87" s="37"/>
      <c r="W87" s="37"/>
      <c r="X87" s="26" t="str">
        <f>IF(Tbl_SoA_HBN_Derogations[[#This Row],[HBN
NIA/m²]]="","",+W87-V87)</f>
        <v/>
      </c>
      <c r="Y87" s="26" t="str">
        <f>IF(Tbl_SoA_HBN_Derogations[[#This Row],[HBN
NIA/m²]]="","",Tbl_SoA_HBN_Derogations[[#This Row],[Proposed NIA/m²]]/Tbl_SoA_HBN_Derogations[[#This Row],[HBN
NIA/m²]])</f>
        <v/>
      </c>
      <c r="Z87" s="1"/>
      <c r="AA87" s="45"/>
      <c r="AB87" s="1"/>
      <c r="AC87" s="1"/>
      <c r="AD87" s="38"/>
      <c r="AE87" s="1"/>
      <c r="AF87" s="38"/>
    </row>
    <row r="88" spans="1:32" ht="40" customHeight="1" x14ac:dyDescent="0.35">
      <c r="A88" s="99" t="str">
        <f>IF(Tbl_SoA_HBN_Derogations[[#This Row],[Unit / Department name]]="","",$R$2)</f>
        <v/>
      </c>
      <c r="B88" s="99" t="str">
        <f>IF(Tbl_SoA_HBN_Derogations[[#This Row],[Unit / Department name]]="","",$V$2)</f>
        <v/>
      </c>
      <c r="C88" s="99" t="str">
        <f>IF(Tbl_SoA_HBN_Derogations[[#This Row],[Unit / Department name]]="","",$R$4)</f>
        <v/>
      </c>
      <c r="D88" s="99" t="str">
        <f>IF(Tbl_SoA_HBN_Derogations[[#This Row],[Unit / Department name]]="","",$R$5)</f>
        <v/>
      </c>
      <c r="E88" s="99" t="str">
        <f>IF(Tbl_SoA_HBN_Derogations[[#This Row],[Unit / Department name]]="","",$R$6)</f>
        <v/>
      </c>
      <c r="F88" s="99" t="str">
        <f>IF(Tbl_SoA_HBN_Derogations[[#This Row],[Unit / Department name]]="","",$R$7)</f>
        <v/>
      </c>
      <c r="G88" s="99" t="str">
        <f>IF(Tbl_SoA_HBN_Derogations[[#This Row],[Unit / Department name]]="","",$R$8)</f>
        <v/>
      </c>
      <c r="H88" s="99" t="str">
        <f>IF(Tbl_SoA_HBN_Derogations[[#This Row],[Unit / Department name]]="","",$R$9)</f>
        <v/>
      </c>
      <c r="I88" s="99" t="str">
        <f>IF(Tbl_SoA_HBN_Derogations[[#This Row],[Unit / Department name]]="","",$V$4)</f>
        <v/>
      </c>
      <c r="J88" s="99" t="str">
        <f>IF(Tbl_SoA_HBN_Derogations[[#This Row],[Unit / Department name]]="","",$V$5)</f>
        <v/>
      </c>
      <c r="K88" s="99" t="str">
        <f>IF(Tbl_SoA_HBN_Derogations[[#This Row],[Unit / Department name]]="","",$V$6)</f>
        <v/>
      </c>
      <c r="L88" s="99" t="str">
        <f>IF(Tbl_SoA_HBN_Derogations[[#This Row],[Unit / Department name]]="","",$V$7)</f>
        <v/>
      </c>
      <c r="M88" s="99" t="str">
        <f>IF(Tbl_SoA_HBN_Derogations[[#This Row],[Unit / Department name]]="","",$V$8)</f>
        <v/>
      </c>
      <c r="N88" s="99" t="str">
        <f>IF(Tbl_SoA_HBN_Derogations[[#This Row],[Unit / Department name]]="","",$V$9)</f>
        <v/>
      </c>
      <c r="O88" s="100" t="str">
        <f>IF(Tbl_SoA_HBN_Derogations[[#This Row],[Unit / Department name]]="","",$V$10)</f>
        <v/>
      </c>
      <c r="P88" s="28">
        <f t="shared" si="1"/>
        <v>69</v>
      </c>
      <c r="Q88" s="37"/>
      <c r="R88" s="36"/>
      <c r="S88" s="36"/>
      <c r="T88" s="4"/>
      <c r="U88" s="44"/>
      <c r="V88" s="37"/>
      <c r="W88" s="37"/>
      <c r="X88" s="26" t="str">
        <f>IF(Tbl_SoA_HBN_Derogations[[#This Row],[HBN
NIA/m²]]="","",+W88-V88)</f>
        <v/>
      </c>
      <c r="Y88" s="26" t="str">
        <f>IF(Tbl_SoA_HBN_Derogations[[#This Row],[HBN
NIA/m²]]="","",Tbl_SoA_HBN_Derogations[[#This Row],[Proposed NIA/m²]]/Tbl_SoA_HBN_Derogations[[#This Row],[HBN
NIA/m²]])</f>
        <v/>
      </c>
      <c r="Z88" s="1"/>
      <c r="AA88" s="45"/>
      <c r="AB88" s="1"/>
      <c r="AC88" s="1"/>
      <c r="AD88" s="38"/>
      <c r="AE88" s="1"/>
      <c r="AF88" s="38"/>
    </row>
    <row r="89" spans="1:32" ht="40" customHeight="1" x14ac:dyDescent="0.35">
      <c r="A89" s="99" t="str">
        <f>IF(Tbl_SoA_HBN_Derogations[[#This Row],[Unit / Department name]]="","",$R$2)</f>
        <v/>
      </c>
      <c r="B89" s="99" t="str">
        <f>IF(Tbl_SoA_HBN_Derogations[[#This Row],[Unit / Department name]]="","",$V$2)</f>
        <v/>
      </c>
      <c r="C89" s="99" t="str">
        <f>IF(Tbl_SoA_HBN_Derogations[[#This Row],[Unit / Department name]]="","",$R$4)</f>
        <v/>
      </c>
      <c r="D89" s="99" t="str">
        <f>IF(Tbl_SoA_HBN_Derogations[[#This Row],[Unit / Department name]]="","",$R$5)</f>
        <v/>
      </c>
      <c r="E89" s="99" t="str">
        <f>IF(Tbl_SoA_HBN_Derogations[[#This Row],[Unit / Department name]]="","",$R$6)</f>
        <v/>
      </c>
      <c r="F89" s="99" t="str">
        <f>IF(Tbl_SoA_HBN_Derogations[[#This Row],[Unit / Department name]]="","",$R$7)</f>
        <v/>
      </c>
      <c r="G89" s="99" t="str">
        <f>IF(Tbl_SoA_HBN_Derogations[[#This Row],[Unit / Department name]]="","",$R$8)</f>
        <v/>
      </c>
      <c r="H89" s="99" t="str">
        <f>IF(Tbl_SoA_HBN_Derogations[[#This Row],[Unit / Department name]]="","",$R$9)</f>
        <v/>
      </c>
      <c r="I89" s="99" t="str">
        <f>IF(Tbl_SoA_HBN_Derogations[[#This Row],[Unit / Department name]]="","",$V$4)</f>
        <v/>
      </c>
      <c r="J89" s="99" t="str">
        <f>IF(Tbl_SoA_HBN_Derogations[[#This Row],[Unit / Department name]]="","",$V$5)</f>
        <v/>
      </c>
      <c r="K89" s="99" t="str">
        <f>IF(Tbl_SoA_HBN_Derogations[[#This Row],[Unit / Department name]]="","",$V$6)</f>
        <v/>
      </c>
      <c r="L89" s="99" t="str">
        <f>IF(Tbl_SoA_HBN_Derogations[[#This Row],[Unit / Department name]]="","",$V$7)</f>
        <v/>
      </c>
      <c r="M89" s="99" t="str">
        <f>IF(Tbl_SoA_HBN_Derogations[[#This Row],[Unit / Department name]]="","",$V$8)</f>
        <v/>
      </c>
      <c r="N89" s="99" t="str">
        <f>IF(Tbl_SoA_HBN_Derogations[[#This Row],[Unit / Department name]]="","",$V$9)</f>
        <v/>
      </c>
      <c r="O89" s="100" t="str">
        <f>IF(Tbl_SoA_HBN_Derogations[[#This Row],[Unit / Department name]]="","",$V$10)</f>
        <v/>
      </c>
      <c r="P89" s="28">
        <f t="shared" si="1"/>
        <v>70</v>
      </c>
      <c r="Q89" s="37"/>
      <c r="R89" s="36"/>
      <c r="S89" s="36"/>
      <c r="T89" s="4"/>
      <c r="U89" s="44"/>
      <c r="V89" s="37"/>
      <c r="W89" s="37"/>
      <c r="X89" s="26" t="str">
        <f>IF(Tbl_SoA_HBN_Derogations[[#This Row],[HBN
NIA/m²]]="","",+W89-V89)</f>
        <v/>
      </c>
      <c r="Y89" s="26" t="str">
        <f>IF(Tbl_SoA_HBN_Derogations[[#This Row],[HBN
NIA/m²]]="","",Tbl_SoA_HBN_Derogations[[#This Row],[Proposed NIA/m²]]/Tbl_SoA_HBN_Derogations[[#This Row],[HBN
NIA/m²]])</f>
        <v/>
      </c>
      <c r="Z89" s="1"/>
      <c r="AA89" s="45"/>
      <c r="AB89" s="1"/>
      <c r="AC89" s="1"/>
      <c r="AD89" s="38"/>
      <c r="AE89" s="1"/>
      <c r="AF89" s="38"/>
    </row>
    <row r="90" spans="1:32" ht="40" customHeight="1" x14ac:dyDescent="0.35">
      <c r="A90" s="99" t="str">
        <f>IF(Tbl_SoA_HBN_Derogations[[#This Row],[Unit / Department name]]="","",$R$2)</f>
        <v/>
      </c>
      <c r="B90" s="99" t="str">
        <f>IF(Tbl_SoA_HBN_Derogations[[#This Row],[Unit / Department name]]="","",$V$2)</f>
        <v/>
      </c>
      <c r="C90" s="99" t="str">
        <f>IF(Tbl_SoA_HBN_Derogations[[#This Row],[Unit / Department name]]="","",$R$4)</f>
        <v/>
      </c>
      <c r="D90" s="99" t="str">
        <f>IF(Tbl_SoA_HBN_Derogations[[#This Row],[Unit / Department name]]="","",$R$5)</f>
        <v/>
      </c>
      <c r="E90" s="99" t="str">
        <f>IF(Tbl_SoA_HBN_Derogations[[#This Row],[Unit / Department name]]="","",$R$6)</f>
        <v/>
      </c>
      <c r="F90" s="99" t="str">
        <f>IF(Tbl_SoA_HBN_Derogations[[#This Row],[Unit / Department name]]="","",$R$7)</f>
        <v/>
      </c>
      <c r="G90" s="99" t="str">
        <f>IF(Tbl_SoA_HBN_Derogations[[#This Row],[Unit / Department name]]="","",$R$8)</f>
        <v/>
      </c>
      <c r="H90" s="99" t="str">
        <f>IF(Tbl_SoA_HBN_Derogations[[#This Row],[Unit / Department name]]="","",$R$9)</f>
        <v/>
      </c>
      <c r="I90" s="99" t="str">
        <f>IF(Tbl_SoA_HBN_Derogations[[#This Row],[Unit / Department name]]="","",$V$4)</f>
        <v/>
      </c>
      <c r="J90" s="99" t="str">
        <f>IF(Tbl_SoA_HBN_Derogations[[#This Row],[Unit / Department name]]="","",$V$5)</f>
        <v/>
      </c>
      <c r="K90" s="99" t="str">
        <f>IF(Tbl_SoA_HBN_Derogations[[#This Row],[Unit / Department name]]="","",$V$6)</f>
        <v/>
      </c>
      <c r="L90" s="99" t="str">
        <f>IF(Tbl_SoA_HBN_Derogations[[#This Row],[Unit / Department name]]="","",$V$7)</f>
        <v/>
      </c>
      <c r="M90" s="99" t="str">
        <f>IF(Tbl_SoA_HBN_Derogations[[#This Row],[Unit / Department name]]="","",$V$8)</f>
        <v/>
      </c>
      <c r="N90" s="99" t="str">
        <f>IF(Tbl_SoA_HBN_Derogations[[#This Row],[Unit / Department name]]="","",$V$9)</f>
        <v/>
      </c>
      <c r="O90" s="100" t="str">
        <f>IF(Tbl_SoA_HBN_Derogations[[#This Row],[Unit / Department name]]="","",$V$10)</f>
        <v/>
      </c>
      <c r="P90" s="28">
        <f t="shared" si="1"/>
        <v>71</v>
      </c>
      <c r="Q90" s="37"/>
      <c r="R90" s="36"/>
      <c r="S90" s="36"/>
      <c r="T90" s="4"/>
      <c r="U90" s="44"/>
      <c r="V90" s="37"/>
      <c r="W90" s="37"/>
      <c r="X90" s="26" t="str">
        <f>IF(Tbl_SoA_HBN_Derogations[[#This Row],[HBN
NIA/m²]]="","",+W90-V90)</f>
        <v/>
      </c>
      <c r="Y90" s="26" t="str">
        <f>IF(Tbl_SoA_HBN_Derogations[[#This Row],[HBN
NIA/m²]]="","",Tbl_SoA_HBN_Derogations[[#This Row],[Proposed NIA/m²]]/Tbl_SoA_HBN_Derogations[[#This Row],[HBN
NIA/m²]])</f>
        <v/>
      </c>
      <c r="Z90" s="1"/>
      <c r="AA90" s="45"/>
      <c r="AB90" s="1"/>
      <c r="AC90" s="1"/>
      <c r="AD90" s="38"/>
      <c r="AE90" s="1"/>
      <c r="AF90" s="38"/>
    </row>
    <row r="91" spans="1:32" ht="40" customHeight="1" x14ac:dyDescent="0.35">
      <c r="A91" s="99" t="str">
        <f>IF(Tbl_SoA_HBN_Derogations[[#This Row],[Unit / Department name]]="","",$R$2)</f>
        <v/>
      </c>
      <c r="B91" s="99" t="str">
        <f>IF(Tbl_SoA_HBN_Derogations[[#This Row],[Unit / Department name]]="","",$V$2)</f>
        <v/>
      </c>
      <c r="C91" s="99" t="str">
        <f>IF(Tbl_SoA_HBN_Derogations[[#This Row],[Unit / Department name]]="","",$R$4)</f>
        <v/>
      </c>
      <c r="D91" s="99" t="str">
        <f>IF(Tbl_SoA_HBN_Derogations[[#This Row],[Unit / Department name]]="","",$R$5)</f>
        <v/>
      </c>
      <c r="E91" s="99" t="str">
        <f>IF(Tbl_SoA_HBN_Derogations[[#This Row],[Unit / Department name]]="","",$R$6)</f>
        <v/>
      </c>
      <c r="F91" s="99" t="str">
        <f>IF(Tbl_SoA_HBN_Derogations[[#This Row],[Unit / Department name]]="","",$R$7)</f>
        <v/>
      </c>
      <c r="G91" s="99" t="str">
        <f>IF(Tbl_SoA_HBN_Derogations[[#This Row],[Unit / Department name]]="","",$R$8)</f>
        <v/>
      </c>
      <c r="H91" s="99" t="str">
        <f>IF(Tbl_SoA_HBN_Derogations[[#This Row],[Unit / Department name]]="","",$R$9)</f>
        <v/>
      </c>
      <c r="I91" s="99" t="str">
        <f>IF(Tbl_SoA_HBN_Derogations[[#This Row],[Unit / Department name]]="","",$V$4)</f>
        <v/>
      </c>
      <c r="J91" s="99" t="str">
        <f>IF(Tbl_SoA_HBN_Derogations[[#This Row],[Unit / Department name]]="","",$V$5)</f>
        <v/>
      </c>
      <c r="K91" s="99" t="str">
        <f>IF(Tbl_SoA_HBN_Derogations[[#This Row],[Unit / Department name]]="","",$V$6)</f>
        <v/>
      </c>
      <c r="L91" s="99" t="str">
        <f>IF(Tbl_SoA_HBN_Derogations[[#This Row],[Unit / Department name]]="","",$V$7)</f>
        <v/>
      </c>
      <c r="M91" s="99" t="str">
        <f>IF(Tbl_SoA_HBN_Derogations[[#This Row],[Unit / Department name]]="","",$V$8)</f>
        <v/>
      </c>
      <c r="N91" s="99" t="str">
        <f>IF(Tbl_SoA_HBN_Derogations[[#This Row],[Unit / Department name]]="","",$V$9)</f>
        <v/>
      </c>
      <c r="O91" s="100" t="str">
        <f>IF(Tbl_SoA_HBN_Derogations[[#This Row],[Unit / Department name]]="","",$V$10)</f>
        <v/>
      </c>
      <c r="P91" s="28">
        <f t="shared" si="1"/>
        <v>72</v>
      </c>
      <c r="Q91" s="37"/>
      <c r="R91" s="36"/>
      <c r="S91" s="36"/>
      <c r="T91" s="4"/>
      <c r="U91" s="44"/>
      <c r="V91" s="37"/>
      <c r="W91" s="37"/>
      <c r="X91" s="26" t="str">
        <f>IF(Tbl_SoA_HBN_Derogations[[#This Row],[HBN
NIA/m²]]="","",+W91-V91)</f>
        <v/>
      </c>
      <c r="Y91" s="26" t="str">
        <f>IF(Tbl_SoA_HBN_Derogations[[#This Row],[HBN
NIA/m²]]="","",Tbl_SoA_HBN_Derogations[[#This Row],[Proposed NIA/m²]]/Tbl_SoA_HBN_Derogations[[#This Row],[HBN
NIA/m²]])</f>
        <v/>
      </c>
      <c r="Z91" s="1"/>
      <c r="AA91" s="45"/>
      <c r="AB91" s="1"/>
      <c r="AC91" s="1"/>
      <c r="AD91" s="38"/>
      <c r="AE91" s="1"/>
      <c r="AF91" s="38"/>
    </row>
    <row r="92" spans="1:32" ht="40" customHeight="1" x14ac:dyDescent="0.35">
      <c r="A92" s="99" t="str">
        <f>IF(Tbl_SoA_HBN_Derogations[[#This Row],[Unit / Department name]]="","",$R$2)</f>
        <v/>
      </c>
      <c r="B92" s="99" t="str">
        <f>IF(Tbl_SoA_HBN_Derogations[[#This Row],[Unit / Department name]]="","",$V$2)</f>
        <v/>
      </c>
      <c r="C92" s="99" t="str">
        <f>IF(Tbl_SoA_HBN_Derogations[[#This Row],[Unit / Department name]]="","",$R$4)</f>
        <v/>
      </c>
      <c r="D92" s="99" t="str">
        <f>IF(Tbl_SoA_HBN_Derogations[[#This Row],[Unit / Department name]]="","",$R$5)</f>
        <v/>
      </c>
      <c r="E92" s="99" t="str">
        <f>IF(Tbl_SoA_HBN_Derogations[[#This Row],[Unit / Department name]]="","",$R$6)</f>
        <v/>
      </c>
      <c r="F92" s="99" t="str">
        <f>IF(Tbl_SoA_HBN_Derogations[[#This Row],[Unit / Department name]]="","",$R$7)</f>
        <v/>
      </c>
      <c r="G92" s="99" t="str">
        <f>IF(Tbl_SoA_HBN_Derogations[[#This Row],[Unit / Department name]]="","",$R$8)</f>
        <v/>
      </c>
      <c r="H92" s="99" t="str">
        <f>IF(Tbl_SoA_HBN_Derogations[[#This Row],[Unit / Department name]]="","",$R$9)</f>
        <v/>
      </c>
      <c r="I92" s="99" t="str">
        <f>IF(Tbl_SoA_HBN_Derogations[[#This Row],[Unit / Department name]]="","",$V$4)</f>
        <v/>
      </c>
      <c r="J92" s="99" t="str">
        <f>IF(Tbl_SoA_HBN_Derogations[[#This Row],[Unit / Department name]]="","",$V$5)</f>
        <v/>
      </c>
      <c r="K92" s="99" t="str">
        <f>IF(Tbl_SoA_HBN_Derogations[[#This Row],[Unit / Department name]]="","",$V$6)</f>
        <v/>
      </c>
      <c r="L92" s="99" t="str">
        <f>IF(Tbl_SoA_HBN_Derogations[[#This Row],[Unit / Department name]]="","",$V$7)</f>
        <v/>
      </c>
      <c r="M92" s="99" t="str">
        <f>IF(Tbl_SoA_HBN_Derogations[[#This Row],[Unit / Department name]]="","",$V$8)</f>
        <v/>
      </c>
      <c r="N92" s="99" t="str">
        <f>IF(Tbl_SoA_HBN_Derogations[[#This Row],[Unit / Department name]]="","",$V$9)</f>
        <v/>
      </c>
      <c r="O92" s="100" t="str">
        <f>IF(Tbl_SoA_HBN_Derogations[[#This Row],[Unit / Department name]]="","",$V$10)</f>
        <v/>
      </c>
      <c r="P92" s="28">
        <f t="shared" si="1"/>
        <v>73</v>
      </c>
      <c r="Q92" s="37"/>
      <c r="R92" s="36"/>
      <c r="S92" s="36"/>
      <c r="T92" s="4"/>
      <c r="U92" s="44"/>
      <c r="V92" s="37"/>
      <c r="W92" s="37"/>
      <c r="X92" s="26" t="str">
        <f>IF(Tbl_SoA_HBN_Derogations[[#This Row],[HBN
NIA/m²]]="","",+W92-V92)</f>
        <v/>
      </c>
      <c r="Y92" s="26" t="str">
        <f>IF(Tbl_SoA_HBN_Derogations[[#This Row],[HBN
NIA/m²]]="","",Tbl_SoA_HBN_Derogations[[#This Row],[Proposed NIA/m²]]/Tbl_SoA_HBN_Derogations[[#This Row],[HBN
NIA/m²]])</f>
        <v/>
      </c>
      <c r="Z92" s="1"/>
      <c r="AA92" s="45"/>
      <c r="AB92" s="1"/>
      <c r="AC92" s="1"/>
      <c r="AD92" s="38"/>
      <c r="AE92" s="1"/>
      <c r="AF92" s="38"/>
    </row>
    <row r="93" spans="1:32" ht="40" customHeight="1" x14ac:dyDescent="0.35">
      <c r="A93" s="99" t="str">
        <f>IF(Tbl_SoA_HBN_Derogations[[#This Row],[Unit / Department name]]="","",$R$2)</f>
        <v/>
      </c>
      <c r="B93" s="99" t="str">
        <f>IF(Tbl_SoA_HBN_Derogations[[#This Row],[Unit / Department name]]="","",$V$2)</f>
        <v/>
      </c>
      <c r="C93" s="99" t="str">
        <f>IF(Tbl_SoA_HBN_Derogations[[#This Row],[Unit / Department name]]="","",$R$4)</f>
        <v/>
      </c>
      <c r="D93" s="99" t="str">
        <f>IF(Tbl_SoA_HBN_Derogations[[#This Row],[Unit / Department name]]="","",$R$5)</f>
        <v/>
      </c>
      <c r="E93" s="99" t="str">
        <f>IF(Tbl_SoA_HBN_Derogations[[#This Row],[Unit / Department name]]="","",$R$6)</f>
        <v/>
      </c>
      <c r="F93" s="99" t="str">
        <f>IF(Tbl_SoA_HBN_Derogations[[#This Row],[Unit / Department name]]="","",$R$7)</f>
        <v/>
      </c>
      <c r="G93" s="99" t="str">
        <f>IF(Tbl_SoA_HBN_Derogations[[#This Row],[Unit / Department name]]="","",$R$8)</f>
        <v/>
      </c>
      <c r="H93" s="99" t="str">
        <f>IF(Tbl_SoA_HBN_Derogations[[#This Row],[Unit / Department name]]="","",$R$9)</f>
        <v/>
      </c>
      <c r="I93" s="99" t="str">
        <f>IF(Tbl_SoA_HBN_Derogations[[#This Row],[Unit / Department name]]="","",$V$4)</f>
        <v/>
      </c>
      <c r="J93" s="99" t="str">
        <f>IF(Tbl_SoA_HBN_Derogations[[#This Row],[Unit / Department name]]="","",$V$5)</f>
        <v/>
      </c>
      <c r="K93" s="99" t="str">
        <f>IF(Tbl_SoA_HBN_Derogations[[#This Row],[Unit / Department name]]="","",$V$6)</f>
        <v/>
      </c>
      <c r="L93" s="99" t="str">
        <f>IF(Tbl_SoA_HBN_Derogations[[#This Row],[Unit / Department name]]="","",$V$7)</f>
        <v/>
      </c>
      <c r="M93" s="99" t="str">
        <f>IF(Tbl_SoA_HBN_Derogations[[#This Row],[Unit / Department name]]="","",$V$8)</f>
        <v/>
      </c>
      <c r="N93" s="99" t="str">
        <f>IF(Tbl_SoA_HBN_Derogations[[#This Row],[Unit / Department name]]="","",$V$9)</f>
        <v/>
      </c>
      <c r="O93" s="100" t="str">
        <f>IF(Tbl_SoA_HBN_Derogations[[#This Row],[Unit / Department name]]="","",$V$10)</f>
        <v/>
      </c>
      <c r="P93" s="28">
        <f t="shared" si="1"/>
        <v>74</v>
      </c>
      <c r="Q93" s="37"/>
      <c r="R93" s="36"/>
      <c r="S93" s="36"/>
      <c r="T93" s="4"/>
      <c r="U93" s="44"/>
      <c r="V93" s="37"/>
      <c r="W93" s="37"/>
      <c r="X93" s="26" t="str">
        <f>IF(Tbl_SoA_HBN_Derogations[[#This Row],[HBN
NIA/m²]]="","",+W93-V93)</f>
        <v/>
      </c>
      <c r="Y93" s="26" t="str">
        <f>IF(Tbl_SoA_HBN_Derogations[[#This Row],[HBN
NIA/m²]]="","",Tbl_SoA_HBN_Derogations[[#This Row],[Proposed NIA/m²]]/Tbl_SoA_HBN_Derogations[[#This Row],[HBN
NIA/m²]])</f>
        <v/>
      </c>
      <c r="Z93" s="1"/>
      <c r="AA93" s="45"/>
      <c r="AB93" s="1"/>
      <c r="AC93" s="1"/>
      <c r="AD93" s="38"/>
      <c r="AE93" s="1"/>
      <c r="AF93" s="38"/>
    </row>
    <row r="94" spans="1:32" ht="40" customHeight="1" x14ac:dyDescent="0.35">
      <c r="A94" s="99" t="str">
        <f>IF(Tbl_SoA_HBN_Derogations[[#This Row],[Unit / Department name]]="","",$R$2)</f>
        <v/>
      </c>
      <c r="B94" s="99" t="str">
        <f>IF(Tbl_SoA_HBN_Derogations[[#This Row],[Unit / Department name]]="","",$V$2)</f>
        <v/>
      </c>
      <c r="C94" s="99" t="str">
        <f>IF(Tbl_SoA_HBN_Derogations[[#This Row],[Unit / Department name]]="","",$R$4)</f>
        <v/>
      </c>
      <c r="D94" s="99" t="str">
        <f>IF(Tbl_SoA_HBN_Derogations[[#This Row],[Unit / Department name]]="","",$R$5)</f>
        <v/>
      </c>
      <c r="E94" s="99" t="str">
        <f>IF(Tbl_SoA_HBN_Derogations[[#This Row],[Unit / Department name]]="","",$R$6)</f>
        <v/>
      </c>
      <c r="F94" s="99" t="str">
        <f>IF(Tbl_SoA_HBN_Derogations[[#This Row],[Unit / Department name]]="","",$R$7)</f>
        <v/>
      </c>
      <c r="G94" s="99" t="str">
        <f>IF(Tbl_SoA_HBN_Derogations[[#This Row],[Unit / Department name]]="","",$R$8)</f>
        <v/>
      </c>
      <c r="H94" s="99" t="str">
        <f>IF(Tbl_SoA_HBN_Derogations[[#This Row],[Unit / Department name]]="","",$R$9)</f>
        <v/>
      </c>
      <c r="I94" s="99" t="str">
        <f>IF(Tbl_SoA_HBN_Derogations[[#This Row],[Unit / Department name]]="","",$V$4)</f>
        <v/>
      </c>
      <c r="J94" s="99" t="str">
        <f>IF(Tbl_SoA_HBN_Derogations[[#This Row],[Unit / Department name]]="","",$V$5)</f>
        <v/>
      </c>
      <c r="K94" s="99" t="str">
        <f>IF(Tbl_SoA_HBN_Derogations[[#This Row],[Unit / Department name]]="","",$V$6)</f>
        <v/>
      </c>
      <c r="L94" s="99" t="str">
        <f>IF(Tbl_SoA_HBN_Derogations[[#This Row],[Unit / Department name]]="","",$V$7)</f>
        <v/>
      </c>
      <c r="M94" s="99" t="str">
        <f>IF(Tbl_SoA_HBN_Derogations[[#This Row],[Unit / Department name]]="","",$V$8)</f>
        <v/>
      </c>
      <c r="N94" s="99" t="str">
        <f>IF(Tbl_SoA_HBN_Derogations[[#This Row],[Unit / Department name]]="","",$V$9)</f>
        <v/>
      </c>
      <c r="O94" s="100" t="str">
        <f>IF(Tbl_SoA_HBN_Derogations[[#This Row],[Unit / Department name]]="","",$V$10)</f>
        <v/>
      </c>
      <c r="P94" s="28">
        <f t="shared" si="1"/>
        <v>75</v>
      </c>
      <c r="Q94" s="37"/>
      <c r="R94" s="36"/>
      <c r="S94" s="36"/>
      <c r="T94" s="4"/>
      <c r="U94" s="44"/>
      <c r="V94" s="37"/>
      <c r="W94" s="37"/>
      <c r="X94" s="26" t="str">
        <f>IF(Tbl_SoA_HBN_Derogations[[#This Row],[HBN
NIA/m²]]="","",+W94-V94)</f>
        <v/>
      </c>
      <c r="Y94" s="26" t="str">
        <f>IF(Tbl_SoA_HBN_Derogations[[#This Row],[HBN
NIA/m²]]="","",Tbl_SoA_HBN_Derogations[[#This Row],[Proposed NIA/m²]]/Tbl_SoA_HBN_Derogations[[#This Row],[HBN
NIA/m²]])</f>
        <v/>
      </c>
      <c r="Z94" s="1"/>
      <c r="AA94" s="45"/>
      <c r="AB94" s="1"/>
      <c r="AC94" s="1"/>
      <c r="AD94" s="38"/>
      <c r="AE94" s="1"/>
      <c r="AF94" s="38"/>
    </row>
    <row r="95" spans="1:32" ht="40" customHeight="1" x14ac:dyDescent="0.35">
      <c r="A95" s="99" t="str">
        <f>IF(Tbl_SoA_HBN_Derogations[[#This Row],[Unit / Department name]]="","",$R$2)</f>
        <v/>
      </c>
      <c r="B95" s="99" t="str">
        <f>IF(Tbl_SoA_HBN_Derogations[[#This Row],[Unit / Department name]]="","",$V$2)</f>
        <v/>
      </c>
      <c r="C95" s="99" t="str">
        <f>IF(Tbl_SoA_HBN_Derogations[[#This Row],[Unit / Department name]]="","",$R$4)</f>
        <v/>
      </c>
      <c r="D95" s="99" t="str">
        <f>IF(Tbl_SoA_HBN_Derogations[[#This Row],[Unit / Department name]]="","",$R$5)</f>
        <v/>
      </c>
      <c r="E95" s="99" t="str">
        <f>IF(Tbl_SoA_HBN_Derogations[[#This Row],[Unit / Department name]]="","",$R$6)</f>
        <v/>
      </c>
      <c r="F95" s="99" t="str">
        <f>IF(Tbl_SoA_HBN_Derogations[[#This Row],[Unit / Department name]]="","",$R$7)</f>
        <v/>
      </c>
      <c r="G95" s="99" t="str">
        <f>IF(Tbl_SoA_HBN_Derogations[[#This Row],[Unit / Department name]]="","",$R$8)</f>
        <v/>
      </c>
      <c r="H95" s="99" t="str">
        <f>IF(Tbl_SoA_HBN_Derogations[[#This Row],[Unit / Department name]]="","",$R$9)</f>
        <v/>
      </c>
      <c r="I95" s="99" t="str">
        <f>IF(Tbl_SoA_HBN_Derogations[[#This Row],[Unit / Department name]]="","",$V$4)</f>
        <v/>
      </c>
      <c r="J95" s="99" t="str">
        <f>IF(Tbl_SoA_HBN_Derogations[[#This Row],[Unit / Department name]]="","",$V$5)</f>
        <v/>
      </c>
      <c r="K95" s="99" t="str">
        <f>IF(Tbl_SoA_HBN_Derogations[[#This Row],[Unit / Department name]]="","",$V$6)</f>
        <v/>
      </c>
      <c r="L95" s="99" t="str">
        <f>IF(Tbl_SoA_HBN_Derogations[[#This Row],[Unit / Department name]]="","",$V$7)</f>
        <v/>
      </c>
      <c r="M95" s="99" t="str">
        <f>IF(Tbl_SoA_HBN_Derogations[[#This Row],[Unit / Department name]]="","",$V$8)</f>
        <v/>
      </c>
      <c r="N95" s="99" t="str">
        <f>IF(Tbl_SoA_HBN_Derogations[[#This Row],[Unit / Department name]]="","",$V$9)</f>
        <v/>
      </c>
      <c r="O95" s="100" t="str">
        <f>IF(Tbl_SoA_HBN_Derogations[[#This Row],[Unit / Department name]]="","",$V$10)</f>
        <v/>
      </c>
      <c r="P95" s="28">
        <f t="shared" si="1"/>
        <v>76</v>
      </c>
      <c r="Q95" s="37"/>
      <c r="R95" s="36"/>
      <c r="S95" s="36"/>
      <c r="T95" s="4"/>
      <c r="U95" s="44"/>
      <c r="V95" s="37"/>
      <c r="W95" s="37"/>
      <c r="X95" s="26" t="str">
        <f>IF(Tbl_SoA_HBN_Derogations[[#This Row],[HBN
NIA/m²]]="","",+W95-V95)</f>
        <v/>
      </c>
      <c r="Y95" s="26" t="str">
        <f>IF(Tbl_SoA_HBN_Derogations[[#This Row],[HBN
NIA/m²]]="","",Tbl_SoA_HBN_Derogations[[#This Row],[Proposed NIA/m²]]/Tbl_SoA_HBN_Derogations[[#This Row],[HBN
NIA/m²]])</f>
        <v/>
      </c>
      <c r="Z95" s="1"/>
      <c r="AA95" s="45"/>
      <c r="AB95" s="1"/>
      <c r="AC95" s="1"/>
      <c r="AD95" s="38"/>
      <c r="AE95" s="1"/>
      <c r="AF95" s="38"/>
    </row>
    <row r="96" spans="1:32" ht="40" customHeight="1" x14ac:dyDescent="0.35">
      <c r="A96" s="99" t="str">
        <f>IF(Tbl_SoA_HBN_Derogations[[#This Row],[Unit / Department name]]="","",$R$2)</f>
        <v/>
      </c>
      <c r="B96" s="99" t="str">
        <f>IF(Tbl_SoA_HBN_Derogations[[#This Row],[Unit / Department name]]="","",$V$2)</f>
        <v/>
      </c>
      <c r="C96" s="99" t="str">
        <f>IF(Tbl_SoA_HBN_Derogations[[#This Row],[Unit / Department name]]="","",$R$4)</f>
        <v/>
      </c>
      <c r="D96" s="99" t="str">
        <f>IF(Tbl_SoA_HBN_Derogations[[#This Row],[Unit / Department name]]="","",$R$5)</f>
        <v/>
      </c>
      <c r="E96" s="99" t="str">
        <f>IF(Tbl_SoA_HBN_Derogations[[#This Row],[Unit / Department name]]="","",$R$6)</f>
        <v/>
      </c>
      <c r="F96" s="99" t="str">
        <f>IF(Tbl_SoA_HBN_Derogations[[#This Row],[Unit / Department name]]="","",$R$7)</f>
        <v/>
      </c>
      <c r="G96" s="99" t="str">
        <f>IF(Tbl_SoA_HBN_Derogations[[#This Row],[Unit / Department name]]="","",$R$8)</f>
        <v/>
      </c>
      <c r="H96" s="99" t="str">
        <f>IF(Tbl_SoA_HBN_Derogations[[#This Row],[Unit / Department name]]="","",$R$9)</f>
        <v/>
      </c>
      <c r="I96" s="99" t="str">
        <f>IF(Tbl_SoA_HBN_Derogations[[#This Row],[Unit / Department name]]="","",$V$4)</f>
        <v/>
      </c>
      <c r="J96" s="99" t="str">
        <f>IF(Tbl_SoA_HBN_Derogations[[#This Row],[Unit / Department name]]="","",$V$5)</f>
        <v/>
      </c>
      <c r="K96" s="99" t="str">
        <f>IF(Tbl_SoA_HBN_Derogations[[#This Row],[Unit / Department name]]="","",$V$6)</f>
        <v/>
      </c>
      <c r="L96" s="99" t="str">
        <f>IF(Tbl_SoA_HBN_Derogations[[#This Row],[Unit / Department name]]="","",$V$7)</f>
        <v/>
      </c>
      <c r="M96" s="99" t="str">
        <f>IF(Tbl_SoA_HBN_Derogations[[#This Row],[Unit / Department name]]="","",$V$8)</f>
        <v/>
      </c>
      <c r="N96" s="99" t="str">
        <f>IF(Tbl_SoA_HBN_Derogations[[#This Row],[Unit / Department name]]="","",$V$9)</f>
        <v/>
      </c>
      <c r="O96" s="100" t="str">
        <f>IF(Tbl_SoA_HBN_Derogations[[#This Row],[Unit / Department name]]="","",$V$10)</f>
        <v/>
      </c>
      <c r="P96" s="28">
        <f t="shared" si="1"/>
        <v>77</v>
      </c>
      <c r="Q96" s="37"/>
      <c r="R96" s="36"/>
      <c r="S96" s="36"/>
      <c r="T96" s="4"/>
      <c r="U96" s="44"/>
      <c r="V96" s="37"/>
      <c r="W96" s="37"/>
      <c r="X96" s="26" t="str">
        <f>IF(Tbl_SoA_HBN_Derogations[[#This Row],[HBN
NIA/m²]]="","",+W96-V96)</f>
        <v/>
      </c>
      <c r="Y96" s="26" t="str">
        <f>IF(Tbl_SoA_HBN_Derogations[[#This Row],[HBN
NIA/m²]]="","",Tbl_SoA_HBN_Derogations[[#This Row],[Proposed NIA/m²]]/Tbl_SoA_HBN_Derogations[[#This Row],[HBN
NIA/m²]])</f>
        <v/>
      </c>
      <c r="Z96" s="1"/>
      <c r="AA96" s="45"/>
      <c r="AB96" s="1"/>
      <c r="AC96" s="1"/>
      <c r="AD96" s="38"/>
      <c r="AE96" s="1"/>
      <c r="AF96" s="38"/>
    </row>
    <row r="97" spans="1:32" ht="40" customHeight="1" x14ac:dyDescent="0.35">
      <c r="A97" s="99" t="str">
        <f>IF(Tbl_SoA_HBN_Derogations[[#This Row],[Unit / Department name]]="","",$R$2)</f>
        <v/>
      </c>
      <c r="B97" s="99" t="str">
        <f>IF(Tbl_SoA_HBN_Derogations[[#This Row],[Unit / Department name]]="","",$V$2)</f>
        <v/>
      </c>
      <c r="C97" s="99" t="str">
        <f>IF(Tbl_SoA_HBN_Derogations[[#This Row],[Unit / Department name]]="","",$R$4)</f>
        <v/>
      </c>
      <c r="D97" s="99" t="str">
        <f>IF(Tbl_SoA_HBN_Derogations[[#This Row],[Unit / Department name]]="","",$R$5)</f>
        <v/>
      </c>
      <c r="E97" s="99" t="str">
        <f>IF(Tbl_SoA_HBN_Derogations[[#This Row],[Unit / Department name]]="","",$R$6)</f>
        <v/>
      </c>
      <c r="F97" s="99" t="str">
        <f>IF(Tbl_SoA_HBN_Derogations[[#This Row],[Unit / Department name]]="","",$R$7)</f>
        <v/>
      </c>
      <c r="G97" s="99" t="str">
        <f>IF(Tbl_SoA_HBN_Derogations[[#This Row],[Unit / Department name]]="","",$R$8)</f>
        <v/>
      </c>
      <c r="H97" s="99" t="str">
        <f>IF(Tbl_SoA_HBN_Derogations[[#This Row],[Unit / Department name]]="","",$R$9)</f>
        <v/>
      </c>
      <c r="I97" s="99" t="str">
        <f>IF(Tbl_SoA_HBN_Derogations[[#This Row],[Unit / Department name]]="","",$V$4)</f>
        <v/>
      </c>
      <c r="J97" s="99" t="str">
        <f>IF(Tbl_SoA_HBN_Derogations[[#This Row],[Unit / Department name]]="","",$V$5)</f>
        <v/>
      </c>
      <c r="K97" s="99" t="str">
        <f>IF(Tbl_SoA_HBN_Derogations[[#This Row],[Unit / Department name]]="","",$V$6)</f>
        <v/>
      </c>
      <c r="L97" s="99" t="str">
        <f>IF(Tbl_SoA_HBN_Derogations[[#This Row],[Unit / Department name]]="","",$V$7)</f>
        <v/>
      </c>
      <c r="M97" s="99" t="str">
        <f>IF(Tbl_SoA_HBN_Derogations[[#This Row],[Unit / Department name]]="","",$V$8)</f>
        <v/>
      </c>
      <c r="N97" s="99" t="str">
        <f>IF(Tbl_SoA_HBN_Derogations[[#This Row],[Unit / Department name]]="","",$V$9)</f>
        <v/>
      </c>
      <c r="O97" s="100" t="str">
        <f>IF(Tbl_SoA_HBN_Derogations[[#This Row],[Unit / Department name]]="","",$V$10)</f>
        <v/>
      </c>
      <c r="P97" s="28">
        <f t="shared" si="1"/>
        <v>78</v>
      </c>
      <c r="Q97" s="37"/>
      <c r="R97" s="36"/>
      <c r="S97" s="36"/>
      <c r="T97" s="4"/>
      <c r="U97" s="44"/>
      <c r="V97" s="37"/>
      <c r="W97" s="37"/>
      <c r="X97" s="26" t="str">
        <f>IF(Tbl_SoA_HBN_Derogations[[#This Row],[HBN
NIA/m²]]="","",+W97-V97)</f>
        <v/>
      </c>
      <c r="Y97" s="26" t="str">
        <f>IF(Tbl_SoA_HBN_Derogations[[#This Row],[HBN
NIA/m²]]="","",Tbl_SoA_HBN_Derogations[[#This Row],[Proposed NIA/m²]]/Tbl_SoA_HBN_Derogations[[#This Row],[HBN
NIA/m²]])</f>
        <v/>
      </c>
      <c r="Z97" s="1"/>
      <c r="AA97" s="45"/>
      <c r="AB97" s="1"/>
      <c r="AC97" s="1"/>
      <c r="AD97" s="38"/>
      <c r="AE97" s="1"/>
      <c r="AF97" s="38"/>
    </row>
    <row r="98" spans="1:32" ht="40" customHeight="1" x14ac:dyDescent="0.35">
      <c r="A98" s="99" t="str">
        <f>IF(Tbl_SoA_HBN_Derogations[[#This Row],[Unit / Department name]]="","",$R$2)</f>
        <v/>
      </c>
      <c r="B98" s="99" t="str">
        <f>IF(Tbl_SoA_HBN_Derogations[[#This Row],[Unit / Department name]]="","",$V$2)</f>
        <v/>
      </c>
      <c r="C98" s="99" t="str">
        <f>IF(Tbl_SoA_HBN_Derogations[[#This Row],[Unit / Department name]]="","",$R$4)</f>
        <v/>
      </c>
      <c r="D98" s="99" t="str">
        <f>IF(Tbl_SoA_HBN_Derogations[[#This Row],[Unit / Department name]]="","",$R$5)</f>
        <v/>
      </c>
      <c r="E98" s="99" t="str">
        <f>IF(Tbl_SoA_HBN_Derogations[[#This Row],[Unit / Department name]]="","",$R$6)</f>
        <v/>
      </c>
      <c r="F98" s="99" t="str">
        <f>IF(Tbl_SoA_HBN_Derogations[[#This Row],[Unit / Department name]]="","",$R$7)</f>
        <v/>
      </c>
      <c r="G98" s="99" t="str">
        <f>IF(Tbl_SoA_HBN_Derogations[[#This Row],[Unit / Department name]]="","",$R$8)</f>
        <v/>
      </c>
      <c r="H98" s="99" t="str">
        <f>IF(Tbl_SoA_HBN_Derogations[[#This Row],[Unit / Department name]]="","",$R$9)</f>
        <v/>
      </c>
      <c r="I98" s="99" t="str">
        <f>IF(Tbl_SoA_HBN_Derogations[[#This Row],[Unit / Department name]]="","",$V$4)</f>
        <v/>
      </c>
      <c r="J98" s="99" t="str">
        <f>IF(Tbl_SoA_HBN_Derogations[[#This Row],[Unit / Department name]]="","",$V$5)</f>
        <v/>
      </c>
      <c r="K98" s="99" t="str">
        <f>IF(Tbl_SoA_HBN_Derogations[[#This Row],[Unit / Department name]]="","",$V$6)</f>
        <v/>
      </c>
      <c r="L98" s="99" t="str">
        <f>IF(Tbl_SoA_HBN_Derogations[[#This Row],[Unit / Department name]]="","",$V$7)</f>
        <v/>
      </c>
      <c r="M98" s="99" t="str">
        <f>IF(Tbl_SoA_HBN_Derogations[[#This Row],[Unit / Department name]]="","",$V$8)</f>
        <v/>
      </c>
      <c r="N98" s="99" t="str">
        <f>IF(Tbl_SoA_HBN_Derogations[[#This Row],[Unit / Department name]]="","",$V$9)</f>
        <v/>
      </c>
      <c r="O98" s="100" t="str">
        <f>IF(Tbl_SoA_HBN_Derogations[[#This Row],[Unit / Department name]]="","",$V$10)</f>
        <v/>
      </c>
      <c r="P98" s="28">
        <f t="shared" si="1"/>
        <v>79</v>
      </c>
      <c r="Q98" s="37"/>
      <c r="R98" s="36"/>
      <c r="S98" s="36"/>
      <c r="T98" s="4"/>
      <c r="U98" s="44"/>
      <c r="V98" s="37"/>
      <c r="W98" s="37"/>
      <c r="X98" s="26" t="str">
        <f>IF(Tbl_SoA_HBN_Derogations[[#This Row],[HBN
NIA/m²]]="","",+W98-V98)</f>
        <v/>
      </c>
      <c r="Y98" s="26" t="str">
        <f>IF(Tbl_SoA_HBN_Derogations[[#This Row],[HBN
NIA/m²]]="","",Tbl_SoA_HBN_Derogations[[#This Row],[Proposed NIA/m²]]/Tbl_SoA_HBN_Derogations[[#This Row],[HBN
NIA/m²]])</f>
        <v/>
      </c>
      <c r="Z98" s="1"/>
      <c r="AA98" s="45"/>
      <c r="AB98" s="1"/>
      <c r="AC98" s="1"/>
      <c r="AD98" s="38"/>
      <c r="AE98" s="1"/>
      <c r="AF98" s="38"/>
    </row>
    <row r="99" spans="1:32" ht="40" customHeight="1" x14ac:dyDescent="0.35">
      <c r="A99" s="99" t="str">
        <f>IF(Tbl_SoA_HBN_Derogations[[#This Row],[Unit / Department name]]="","",$R$2)</f>
        <v/>
      </c>
      <c r="B99" s="99" t="str">
        <f>IF(Tbl_SoA_HBN_Derogations[[#This Row],[Unit / Department name]]="","",$V$2)</f>
        <v/>
      </c>
      <c r="C99" s="99" t="str">
        <f>IF(Tbl_SoA_HBN_Derogations[[#This Row],[Unit / Department name]]="","",$R$4)</f>
        <v/>
      </c>
      <c r="D99" s="99" t="str">
        <f>IF(Tbl_SoA_HBN_Derogations[[#This Row],[Unit / Department name]]="","",$R$5)</f>
        <v/>
      </c>
      <c r="E99" s="99" t="str">
        <f>IF(Tbl_SoA_HBN_Derogations[[#This Row],[Unit / Department name]]="","",$R$6)</f>
        <v/>
      </c>
      <c r="F99" s="99" t="str">
        <f>IF(Tbl_SoA_HBN_Derogations[[#This Row],[Unit / Department name]]="","",$R$7)</f>
        <v/>
      </c>
      <c r="G99" s="99" t="str">
        <f>IF(Tbl_SoA_HBN_Derogations[[#This Row],[Unit / Department name]]="","",$R$8)</f>
        <v/>
      </c>
      <c r="H99" s="99" t="str">
        <f>IF(Tbl_SoA_HBN_Derogations[[#This Row],[Unit / Department name]]="","",$R$9)</f>
        <v/>
      </c>
      <c r="I99" s="99" t="str">
        <f>IF(Tbl_SoA_HBN_Derogations[[#This Row],[Unit / Department name]]="","",$V$4)</f>
        <v/>
      </c>
      <c r="J99" s="99" t="str">
        <f>IF(Tbl_SoA_HBN_Derogations[[#This Row],[Unit / Department name]]="","",$V$5)</f>
        <v/>
      </c>
      <c r="K99" s="99" t="str">
        <f>IF(Tbl_SoA_HBN_Derogations[[#This Row],[Unit / Department name]]="","",$V$6)</f>
        <v/>
      </c>
      <c r="L99" s="99" t="str">
        <f>IF(Tbl_SoA_HBN_Derogations[[#This Row],[Unit / Department name]]="","",$V$7)</f>
        <v/>
      </c>
      <c r="M99" s="99" t="str">
        <f>IF(Tbl_SoA_HBN_Derogations[[#This Row],[Unit / Department name]]="","",$V$8)</f>
        <v/>
      </c>
      <c r="N99" s="99" t="str">
        <f>IF(Tbl_SoA_HBN_Derogations[[#This Row],[Unit / Department name]]="","",$V$9)</f>
        <v/>
      </c>
      <c r="O99" s="100" t="str">
        <f>IF(Tbl_SoA_HBN_Derogations[[#This Row],[Unit / Department name]]="","",$V$10)</f>
        <v/>
      </c>
      <c r="P99" s="28">
        <f t="shared" si="1"/>
        <v>80</v>
      </c>
      <c r="Q99" s="37"/>
      <c r="R99" s="36"/>
      <c r="S99" s="36"/>
      <c r="T99" s="4"/>
      <c r="U99" s="44"/>
      <c r="V99" s="37"/>
      <c r="W99" s="37"/>
      <c r="X99" s="26" t="str">
        <f>IF(Tbl_SoA_HBN_Derogations[[#This Row],[HBN
NIA/m²]]="","",+W99-V99)</f>
        <v/>
      </c>
      <c r="Y99" s="26" t="str">
        <f>IF(Tbl_SoA_HBN_Derogations[[#This Row],[HBN
NIA/m²]]="","",Tbl_SoA_HBN_Derogations[[#This Row],[Proposed NIA/m²]]/Tbl_SoA_HBN_Derogations[[#This Row],[HBN
NIA/m²]])</f>
        <v/>
      </c>
      <c r="Z99" s="1"/>
      <c r="AA99" s="45"/>
      <c r="AB99" s="1"/>
      <c r="AC99" s="1"/>
      <c r="AD99" s="38"/>
      <c r="AE99" s="1"/>
      <c r="AF99" s="38"/>
    </row>
    <row r="100" spans="1:32" ht="40" customHeight="1" x14ac:dyDescent="0.35">
      <c r="A100" s="99" t="str">
        <f>IF(Tbl_SoA_HBN_Derogations[[#This Row],[Unit / Department name]]="","",$R$2)</f>
        <v/>
      </c>
      <c r="B100" s="99" t="str">
        <f>IF(Tbl_SoA_HBN_Derogations[[#This Row],[Unit / Department name]]="","",$V$2)</f>
        <v/>
      </c>
      <c r="C100" s="99" t="str">
        <f>IF(Tbl_SoA_HBN_Derogations[[#This Row],[Unit / Department name]]="","",$R$4)</f>
        <v/>
      </c>
      <c r="D100" s="99" t="str">
        <f>IF(Tbl_SoA_HBN_Derogations[[#This Row],[Unit / Department name]]="","",$R$5)</f>
        <v/>
      </c>
      <c r="E100" s="99" t="str">
        <f>IF(Tbl_SoA_HBN_Derogations[[#This Row],[Unit / Department name]]="","",$R$6)</f>
        <v/>
      </c>
      <c r="F100" s="99" t="str">
        <f>IF(Tbl_SoA_HBN_Derogations[[#This Row],[Unit / Department name]]="","",$R$7)</f>
        <v/>
      </c>
      <c r="G100" s="99" t="str">
        <f>IF(Tbl_SoA_HBN_Derogations[[#This Row],[Unit / Department name]]="","",$R$8)</f>
        <v/>
      </c>
      <c r="H100" s="99" t="str">
        <f>IF(Tbl_SoA_HBN_Derogations[[#This Row],[Unit / Department name]]="","",$R$9)</f>
        <v/>
      </c>
      <c r="I100" s="99" t="str">
        <f>IF(Tbl_SoA_HBN_Derogations[[#This Row],[Unit / Department name]]="","",$V$4)</f>
        <v/>
      </c>
      <c r="J100" s="99" t="str">
        <f>IF(Tbl_SoA_HBN_Derogations[[#This Row],[Unit / Department name]]="","",$V$5)</f>
        <v/>
      </c>
      <c r="K100" s="99" t="str">
        <f>IF(Tbl_SoA_HBN_Derogations[[#This Row],[Unit / Department name]]="","",$V$6)</f>
        <v/>
      </c>
      <c r="L100" s="99" t="str">
        <f>IF(Tbl_SoA_HBN_Derogations[[#This Row],[Unit / Department name]]="","",$V$7)</f>
        <v/>
      </c>
      <c r="M100" s="99" t="str">
        <f>IF(Tbl_SoA_HBN_Derogations[[#This Row],[Unit / Department name]]="","",$V$8)</f>
        <v/>
      </c>
      <c r="N100" s="99" t="str">
        <f>IF(Tbl_SoA_HBN_Derogations[[#This Row],[Unit / Department name]]="","",$V$9)</f>
        <v/>
      </c>
      <c r="O100" s="100" t="str">
        <f>IF(Tbl_SoA_HBN_Derogations[[#This Row],[Unit / Department name]]="","",$V$10)</f>
        <v/>
      </c>
      <c r="P100" s="28">
        <f t="shared" ref="P100:P163" si="2">P99+1</f>
        <v>81</v>
      </c>
      <c r="Q100" s="37"/>
      <c r="R100" s="36"/>
      <c r="S100" s="36"/>
      <c r="T100" s="4"/>
      <c r="U100" s="44"/>
      <c r="V100" s="37"/>
      <c r="W100" s="37"/>
      <c r="X100" s="26" t="str">
        <f>IF(Tbl_SoA_HBN_Derogations[[#This Row],[HBN
NIA/m²]]="","",+W100-V100)</f>
        <v/>
      </c>
      <c r="Y100" s="26" t="str">
        <f>IF(Tbl_SoA_HBN_Derogations[[#This Row],[HBN
NIA/m²]]="","",Tbl_SoA_HBN_Derogations[[#This Row],[Proposed NIA/m²]]/Tbl_SoA_HBN_Derogations[[#This Row],[HBN
NIA/m²]])</f>
        <v/>
      </c>
      <c r="Z100" s="1"/>
      <c r="AA100" s="45"/>
      <c r="AB100" s="1"/>
      <c r="AC100" s="1"/>
      <c r="AD100" s="38"/>
      <c r="AE100" s="1"/>
      <c r="AF100" s="38"/>
    </row>
    <row r="101" spans="1:32" ht="40" customHeight="1" x14ac:dyDescent="0.35">
      <c r="A101" s="99" t="str">
        <f>IF(Tbl_SoA_HBN_Derogations[[#This Row],[Unit / Department name]]="","",$R$2)</f>
        <v/>
      </c>
      <c r="B101" s="99" t="str">
        <f>IF(Tbl_SoA_HBN_Derogations[[#This Row],[Unit / Department name]]="","",$V$2)</f>
        <v/>
      </c>
      <c r="C101" s="99" t="str">
        <f>IF(Tbl_SoA_HBN_Derogations[[#This Row],[Unit / Department name]]="","",$R$4)</f>
        <v/>
      </c>
      <c r="D101" s="99" t="str">
        <f>IF(Tbl_SoA_HBN_Derogations[[#This Row],[Unit / Department name]]="","",$R$5)</f>
        <v/>
      </c>
      <c r="E101" s="99" t="str">
        <f>IF(Tbl_SoA_HBN_Derogations[[#This Row],[Unit / Department name]]="","",$R$6)</f>
        <v/>
      </c>
      <c r="F101" s="99" t="str">
        <f>IF(Tbl_SoA_HBN_Derogations[[#This Row],[Unit / Department name]]="","",$R$7)</f>
        <v/>
      </c>
      <c r="G101" s="99" t="str">
        <f>IF(Tbl_SoA_HBN_Derogations[[#This Row],[Unit / Department name]]="","",$R$8)</f>
        <v/>
      </c>
      <c r="H101" s="99" t="str">
        <f>IF(Tbl_SoA_HBN_Derogations[[#This Row],[Unit / Department name]]="","",$R$9)</f>
        <v/>
      </c>
      <c r="I101" s="99" t="str">
        <f>IF(Tbl_SoA_HBN_Derogations[[#This Row],[Unit / Department name]]="","",$V$4)</f>
        <v/>
      </c>
      <c r="J101" s="99" t="str">
        <f>IF(Tbl_SoA_HBN_Derogations[[#This Row],[Unit / Department name]]="","",$V$5)</f>
        <v/>
      </c>
      <c r="K101" s="99" t="str">
        <f>IF(Tbl_SoA_HBN_Derogations[[#This Row],[Unit / Department name]]="","",$V$6)</f>
        <v/>
      </c>
      <c r="L101" s="99" t="str">
        <f>IF(Tbl_SoA_HBN_Derogations[[#This Row],[Unit / Department name]]="","",$V$7)</f>
        <v/>
      </c>
      <c r="M101" s="99" t="str">
        <f>IF(Tbl_SoA_HBN_Derogations[[#This Row],[Unit / Department name]]="","",$V$8)</f>
        <v/>
      </c>
      <c r="N101" s="99" t="str">
        <f>IF(Tbl_SoA_HBN_Derogations[[#This Row],[Unit / Department name]]="","",$V$9)</f>
        <v/>
      </c>
      <c r="O101" s="100" t="str">
        <f>IF(Tbl_SoA_HBN_Derogations[[#This Row],[Unit / Department name]]="","",$V$10)</f>
        <v/>
      </c>
      <c r="P101" s="28">
        <f t="shared" si="2"/>
        <v>82</v>
      </c>
      <c r="Q101" s="37"/>
      <c r="R101" s="36"/>
      <c r="S101" s="36"/>
      <c r="T101" s="4"/>
      <c r="U101" s="44"/>
      <c r="V101" s="37"/>
      <c r="W101" s="37"/>
      <c r="X101" s="26" t="str">
        <f>IF(Tbl_SoA_HBN_Derogations[[#This Row],[HBN
NIA/m²]]="","",+W101-V101)</f>
        <v/>
      </c>
      <c r="Y101" s="26" t="str">
        <f>IF(Tbl_SoA_HBN_Derogations[[#This Row],[HBN
NIA/m²]]="","",Tbl_SoA_HBN_Derogations[[#This Row],[Proposed NIA/m²]]/Tbl_SoA_HBN_Derogations[[#This Row],[HBN
NIA/m²]])</f>
        <v/>
      </c>
      <c r="Z101" s="1"/>
      <c r="AA101" s="45"/>
      <c r="AB101" s="1"/>
      <c r="AC101" s="1"/>
      <c r="AD101" s="38"/>
      <c r="AE101" s="1"/>
      <c r="AF101" s="38"/>
    </row>
    <row r="102" spans="1:32" ht="40" customHeight="1" x14ac:dyDescent="0.35">
      <c r="A102" s="99" t="str">
        <f>IF(Tbl_SoA_HBN_Derogations[[#This Row],[Unit / Department name]]="","",$R$2)</f>
        <v/>
      </c>
      <c r="B102" s="99" t="str">
        <f>IF(Tbl_SoA_HBN_Derogations[[#This Row],[Unit / Department name]]="","",$V$2)</f>
        <v/>
      </c>
      <c r="C102" s="99" t="str">
        <f>IF(Tbl_SoA_HBN_Derogations[[#This Row],[Unit / Department name]]="","",$R$4)</f>
        <v/>
      </c>
      <c r="D102" s="99" t="str">
        <f>IF(Tbl_SoA_HBN_Derogations[[#This Row],[Unit / Department name]]="","",$R$5)</f>
        <v/>
      </c>
      <c r="E102" s="99" t="str">
        <f>IF(Tbl_SoA_HBN_Derogations[[#This Row],[Unit / Department name]]="","",$R$6)</f>
        <v/>
      </c>
      <c r="F102" s="99" t="str">
        <f>IF(Tbl_SoA_HBN_Derogations[[#This Row],[Unit / Department name]]="","",$R$7)</f>
        <v/>
      </c>
      <c r="G102" s="99" t="str">
        <f>IF(Tbl_SoA_HBN_Derogations[[#This Row],[Unit / Department name]]="","",$R$8)</f>
        <v/>
      </c>
      <c r="H102" s="99" t="str">
        <f>IF(Tbl_SoA_HBN_Derogations[[#This Row],[Unit / Department name]]="","",$R$9)</f>
        <v/>
      </c>
      <c r="I102" s="99" t="str">
        <f>IF(Tbl_SoA_HBN_Derogations[[#This Row],[Unit / Department name]]="","",$V$4)</f>
        <v/>
      </c>
      <c r="J102" s="99" t="str">
        <f>IF(Tbl_SoA_HBN_Derogations[[#This Row],[Unit / Department name]]="","",$V$5)</f>
        <v/>
      </c>
      <c r="K102" s="99" t="str">
        <f>IF(Tbl_SoA_HBN_Derogations[[#This Row],[Unit / Department name]]="","",$V$6)</f>
        <v/>
      </c>
      <c r="L102" s="99" t="str">
        <f>IF(Tbl_SoA_HBN_Derogations[[#This Row],[Unit / Department name]]="","",$V$7)</f>
        <v/>
      </c>
      <c r="M102" s="99" t="str">
        <f>IF(Tbl_SoA_HBN_Derogations[[#This Row],[Unit / Department name]]="","",$V$8)</f>
        <v/>
      </c>
      <c r="N102" s="99" t="str">
        <f>IF(Tbl_SoA_HBN_Derogations[[#This Row],[Unit / Department name]]="","",$V$9)</f>
        <v/>
      </c>
      <c r="O102" s="100" t="str">
        <f>IF(Tbl_SoA_HBN_Derogations[[#This Row],[Unit / Department name]]="","",$V$10)</f>
        <v/>
      </c>
      <c r="P102" s="28">
        <f t="shared" si="2"/>
        <v>83</v>
      </c>
      <c r="Q102" s="37"/>
      <c r="R102" s="36"/>
      <c r="S102" s="36"/>
      <c r="T102" s="4"/>
      <c r="U102" s="44"/>
      <c r="V102" s="37"/>
      <c r="W102" s="37"/>
      <c r="X102" s="26" t="str">
        <f>IF(Tbl_SoA_HBN_Derogations[[#This Row],[HBN
NIA/m²]]="","",+W102-V102)</f>
        <v/>
      </c>
      <c r="Y102" s="26" t="str">
        <f>IF(Tbl_SoA_HBN_Derogations[[#This Row],[HBN
NIA/m²]]="","",Tbl_SoA_HBN_Derogations[[#This Row],[Proposed NIA/m²]]/Tbl_SoA_HBN_Derogations[[#This Row],[HBN
NIA/m²]])</f>
        <v/>
      </c>
      <c r="Z102" s="1"/>
      <c r="AA102" s="45"/>
      <c r="AB102" s="1"/>
      <c r="AC102" s="1"/>
      <c r="AD102" s="38"/>
      <c r="AE102" s="1"/>
      <c r="AF102" s="38"/>
    </row>
    <row r="103" spans="1:32" ht="40" customHeight="1" x14ac:dyDescent="0.35">
      <c r="A103" s="99" t="str">
        <f>IF(Tbl_SoA_HBN_Derogations[[#This Row],[Unit / Department name]]="","",$R$2)</f>
        <v/>
      </c>
      <c r="B103" s="99" t="str">
        <f>IF(Tbl_SoA_HBN_Derogations[[#This Row],[Unit / Department name]]="","",$V$2)</f>
        <v/>
      </c>
      <c r="C103" s="99" t="str">
        <f>IF(Tbl_SoA_HBN_Derogations[[#This Row],[Unit / Department name]]="","",$R$4)</f>
        <v/>
      </c>
      <c r="D103" s="99" t="str">
        <f>IF(Tbl_SoA_HBN_Derogations[[#This Row],[Unit / Department name]]="","",$R$5)</f>
        <v/>
      </c>
      <c r="E103" s="99" t="str">
        <f>IF(Tbl_SoA_HBN_Derogations[[#This Row],[Unit / Department name]]="","",$R$6)</f>
        <v/>
      </c>
      <c r="F103" s="99" t="str">
        <f>IF(Tbl_SoA_HBN_Derogations[[#This Row],[Unit / Department name]]="","",$R$7)</f>
        <v/>
      </c>
      <c r="G103" s="99" t="str">
        <f>IF(Tbl_SoA_HBN_Derogations[[#This Row],[Unit / Department name]]="","",$R$8)</f>
        <v/>
      </c>
      <c r="H103" s="99" t="str">
        <f>IF(Tbl_SoA_HBN_Derogations[[#This Row],[Unit / Department name]]="","",$R$9)</f>
        <v/>
      </c>
      <c r="I103" s="99" t="str">
        <f>IF(Tbl_SoA_HBN_Derogations[[#This Row],[Unit / Department name]]="","",$V$4)</f>
        <v/>
      </c>
      <c r="J103" s="99" t="str">
        <f>IF(Tbl_SoA_HBN_Derogations[[#This Row],[Unit / Department name]]="","",$V$5)</f>
        <v/>
      </c>
      <c r="K103" s="99" t="str">
        <f>IF(Tbl_SoA_HBN_Derogations[[#This Row],[Unit / Department name]]="","",$V$6)</f>
        <v/>
      </c>
      <c r="L103" s="99" t="str">
        <f>IF(Tbl_SoA_HBN_Derogations[[#This Row],[Unit / Department name]]="","",$V$7)</f>
        <v/>
      </c>
      <c r="M103" s="99" t="str">
        <f>IF(Tbl_SoA_HBN_Derogations[[#This Row],[Unit / Department name]]="","",$V$8)</f>
        <v/>
      </c>
      <c r="N103" s="99" t="str">
        <f>IF(Tbl_SoA_HBN_Derogations[[#This Row],[Unit / Department name]]="","",$V$9)</f>
        <v/>
      </c>
      <c r="O103" s="100" t="str">
        <f>IF(Tbl_SoA_HBN_Derogations[[#This Row],[Unit / Department name]]="","",$V$10)</f>
        <v/>
      </c>
      <c r="P103" s="28">
        <f t="shared" si="2"/>
        <v>84</v>
      </c>
      <c r="Q103" s="37"/>
      <c r="R103" s="36"/>
      <c r="S103" s="36"/>
      <c r="T103" s="4"/>
      <c r="U103" s="44"/>
      <c r="V103" s="37"/>
      <c r="W103" s="37"/>
      <c r="X103" s="26" t="str">
        <f>IF(Tbl_SoA_HBN_Derogations[[#This Row],[HBN
NIA/m²]]="","",+W103-V103)</f>
        <v/>
      </c>
      <c r="Y103" s="26" t="str">
        <f>IF(Tbl_SoA_HBN_Derogations[[#This Row],[HBN
NIA/m²]]="","",Tbl_SoA_HBN_Derogations[[#This Row],[Proposed NIA/m²]]/Tbl_SoA_HBN_Derogations[[#This Row],[HBN
NIA/m²]])</f>
        <v/>
      </c>
      <c r="Z103" s="1"/>
      <c r="AA103" s="45"/>
      <c r="AB103" s="1"/>
      <c r="AC103" s="1"/>
      <c r="AD103" s="38"/>
      <c r="AE103" s="1"/>
      <c r="AF103" s="38"/>
    </row>
    <row r="104" spans="1:32" ht="40" customHeight="1" x14ac:dyDescent="0.35">
      <c r="A104" s="99" t="str">
        <f>IF(Tbl_SoA_HBN_Derogations[[#This Row],[Unit / Department name]]="","",$R$2)</f>
        <v/>
      </c>
      <c r="B104" s="99" t="str">
        <f>IF(Tbl_SoA_HBN_Derogations[[#This Row],[Unit / Department name]]="","",$V$2)</f>
        <v/>
      </c>
      <c r="C104" s="99" t="str">
        <f>IF(Tbl_SoA_HBN_Derogations[[#This Row],[Unit / Department name]]="","",$R$4)</f>
        <v/>
      </c>
      <c r="D104" s="99" t="str">
        <f>IF(Tbl_SoA_HBN_Derogations[[#This Row],[Unit / Department name]]="","",$R$5)</f>
        <v/>
      </c>
      <c r="E104" s="99" t="str">
        <f>IF(Tbl_SoA_HBN_Derogations[[#This Row],[Unit / Department name]]="","",$R$6)</f>
        <v/>
      </c>
      <c r="F104" s="99" t="str">
        <f>IF(Tbl_SoA_HBN_Derogations[[#This Row],[Unit / Department name]]="","",$R$7)</f>
        <v/>
      </c>
      <c r="G104" s="99" t="str">
        <f>IF(Tbl_SoA_HBN_Derogations[[#This Row],[Unit / Department name]]="","",$R$8)</f>
        <v/>
      </c>
      <c r="H104" s="99" t="str">
        <f>IF(Tbl_SoA_HBN_Derogations[[#This Row],[Unit / Department name]]="","",$R$9)</f>
        <v/>
      </c>
      <c r="I104" s="99" t="str">
        <f>IF(Tbl_SoA_HBN_Derogations[[#This Row],[Unit / Department name]]="","",$V$4)</f>
        <v/>
      </c>
      <c r="J104" s="99" t="str">
        <f>IF(Tbl_SoA_HBN_Derogations[[#This Row],[Unit / Department name]]="","",$V$5)</f>
        <v/>
      </c>
      <c r="K104" s="99" t="str">
        <f>IF(Tbl_SoA_HBN_Derogations[[#This Row],[Unit / Department name]]="","",$V$6)</f>
        <v/>
      </c>
      <c r="L104" s="99" t="str">
        <f>IF(Tbl_SoA_HBN_Derogations[[#This Row],[Unit / Department name]]="","",$V$7)</f>
        <v/>
      </c>
      <c r="M104" s="99" t="str">
        <f>IF(Tbl_SoA_HBN_Derogations[[#This Row],[Unit / Department name]]="","",$V$8)</f>
        <v/>
      </c>
      <c r="N104" s="99" t="str">
        <f>IF(Tbl_SoA_HBN_Derogations[[#This Row],[Unit / Department name]]="","",$V$9)</f>
        <v/>
      </c>
      <c r="O104" s="100" t="str">
        <f>IF(Tbl_SoA_HBN_Derogations[[#This Row],[Unit / Department name]]="","",$V$10)</f>
        <v/>
      </c>
      <c r="P104" s="28">
        <f t="shared" si="2"/>
        <v>85</v>
      </c>
      <c r="Q104" s="37"/>
      <c r="R104" s="36"/>
      <c r="S104" s="36"/>
      <c r="T104" s="4"/>
      <c r="U104" s="44"/>
      <c r="V104" s="37"/>
      <c r="W104" s="37"/>
      <c r="X104" s="26" t="str">
        <f>IF(Tbl_SoA_HBN_Derogations[[#This Row],[HBN
NIA/m²]]="","",+W104-V104)</f>
        <v/>
      </c>
      <c r="Y104" s="26" t="str">
        <f>IF(Tbl_SoA_HBN_Derogations[[#This Row],[HBN
NIA/m²]]="","",Tbl_SoA_HBN_Derogations[[#This Row],[Proposed NIA/m²]]/Tbl_SoA_HBN_Derogations[[#This Row],[HBN
NIA/m²]])</f>
        <v/>
      </c>
      <c r="Z104" s="1"/>
      <c r="AA104" s="45"/>
      <c r="AB104" s="1"/>
      <c r="AC104" s="1"/>
      <c r="AD104" s="38"/>
      <c r="AE104" s="1"/>
      <c r="AF104" s="38"/>
    </row>
    <row r="105" spans="1:32" ht="40" customHeight="1" x14ac:dyDescent="0.35">
      <c r="A105" s="99" t="str">
        <f>IF(Tbl_SoA_HBN_Derogations[[#This Row],[Unit / Department name]]="","",$R$2)</f>
        <v/>
      </c>
      <c r="B105" s="99" t="str">
        <f>IF(Tbl_SoA_HBN_Derogations[[#This Row],[Unit / Department name]]="","",$V$2)</f>
        <v/>
      </c>
      <c r="C105" s="99" t="str">
        <f>IF(Tbl_SoA_HBN_Derogations[[#This Row],[Unit / Department name]]="","",$R$4)</f>
        <v/>
      </c>
      <c r="D105" s="99" t="str">
        <f>IF(Tbl_SoA_HBN_Derogations[[#This Row],[Unit / Department name]]="","",$R$5)</f>
        <v/>
      </c>
      <c r="E105" s="99" t="str">
        <f>IF(Tbl_SoA_HBN_Derogations[[#This Row],[Unit / Department name]]="","",$R$6)</f>
        <v/>
      </c>
      <c r="F105" s="99" t="str">
        <f>IF(Tbl_SoA_HBN_Derogations[[#This Row],[Unit / Department name]]="","",$R$7)</f>
        <v/>
      </c>
      <c r="G105" s="99" t="str">
        <f>IF(Tbl_SoA_HBN_Derogations[[#This Row],[Unit / Department name]]="","",$R$8)</f>
        <v/>
      </c>
      <c r="H105" s="99" t="str">
        <f>IF(Tbl_SoA_HBN_Derogations[[#This Row],[Unit / Department name]]="","",$R$9)</f>
        <v/>
      </c>
      <c r="I105" s="99" t="str">
        <f>IF(Tbl_SoA_HBN_Derogations[[#This Row],[Unit / Department name]]="","",$V$4)</f>
        <v/>
      </c>
      <c r="J105" s="99" t="str">
        <f>IF(Tbl_SoA_HBN_Derogations[[#This Row],[Unit / Department name]]="","",$V$5)</f>
        <v/>
      </c>
      <c r="K105" s="99" t="str">
        <f>IF(Tbl_SoA_HBN_Derogations[[#This Row],[Unit / Department name]]="","",$V$6)</f>
        <v/>
      </c>
      <c r="L105" s="99" t="str">
        <f>IF(Tbl_SoA_HBN_Derogations[[#This Row],[Unit / Department name]]="","",$V$7)</f>
        <v/>
      </c>
      <c r="M105" s="99" t="str">
        <f>IF(Tbl_SoA_HBN_Derogations[[#This Row],[Unit / Department name]]="","",$V$8)</f>
        <v/>
      </c>
      <c r="N105" s="99" t="str">
        <f>IF(Tbl_SoA_HBN_Derogations[[#This Row],[Unit / Department name]]="","",$V$9)</f>
        <v/>
      </c>
      <c r="O105" s="100" t="str">
        <f>IF(Tbl_SoA_HBN_Derogations[[#This Row],[Unit / Department name]]="","",$V$10)</f>
        <v/>
      </c>
      <c r="P105" s="28">
        <f t="shared" si="2"/>
        <v>86</v>
      </c>
      <c r="Q105" s="37"/>
      <c r="R105" s="36"/>
      <c r="S105" s="36"/>
      <c r="T105" s="4"/>
      <c r="U105" s="44"/>
      <c r="V105" s="37"/>
      <c r="W105" s="37"/>
      <c r="X105" s="26" t="str">
        <f>IF(Tbl_SoA_HBN_Derogations[[#This Row],[HBN
NIA/m²]]="","",+W105-V105)</f>
        <v/>
      </c>
      <c r="Y105" s="26" t="str">
        <f>IF(Tbl_SoA_HBN_Derogations[[#This Row],[HBN
NIA/m²]]="","",Tbl_SoA_HBN_Derogations[[#This Row],[Proposed NIA/m²]]/Tbl_SoA_HBN_Derogations[[#This Row],[HBN
NIA/m²]])</f>
        <v/>
      </c>
      <c r="Z105" s="1"/>
      <c r="AA105" s="45"/>
      <c r="AB105" s="1"/>
      <c r="AC105" s="1"/>
      <c r="AD105" s="38"/>
      <c r="AE105" s="1"/>
      <c r="AF105" s="38"/>
    </row>
    <row r="106" spans="1:32" ht="40" customHeight="1" x14ac:dyDescent="0.35">
      <c r="A106" s="99" t="str">
        <f>IF(Tbl_SoA_HBN_Derogations[[#This Row],[Unit / Department name]]="","",$R$2)</f>
        <v/>
      </c>
      <c r="B106" s="99" t="str">
        <f>IF(Tbl_SoA_HBN_Derogations[[#This Row],[Unit / Department name]]="","",$V$2)</f>
        <v/>
      </c>
      <c r="C106" s="99" t="str">
        <f>IF(Tbl_SoA_HBN_Derogations[[#This Row],[Unit / Department name]]="","",$R$4)</f>
        <v/>
      </c>
      <c r="D106" s="99" t="str">
        <f>IF(Tbl_SoA_HBN_Derogations[[#This Row],[Unit / Department name]]="","",$R$5)</f>
        <v/>
      </c>
      <c r="E106" s="99" t="str">
        <f>IF(Tbl_SoA_HBN_Derogations[[#This Row],[Unit / Department name]]="","",$R$6)</f>
        <v/>
      </c>
      <c r="F106" s="99" t="str">
        <f>IF(Tbl_SoA_HBN_Derogations[[#This Row],[Unit / Department name]]="","",$R$7)</f>
        <v/>
      </c>
      <c r="G106" s="99" t="str">
        <f>IF(Tbl_SoA_HBN_Derogations[[#This Row],[Unit / Department name]]="","",$R$8)</f>
        <v/>
      </c>
      <c r="H106" s="99" t="str">
        <f>IF(Tbl_SoA_HBN_Derogations[[#This Row],[Unit / Department name]]="","",$R$9)</f>
        <v/>
      </c>
      <c r="I106" s="99" t="str">
        <f>IF(Tbl_SoA_HBN_Derogations[[#This Row],[Unit / Department name]]="","",$V$4)</f>
        <v/>
      </c>
      <c r="J106" s="99" t="str">
        <f>IF(Tbl_SoA_HBN_Derogations[[#This Row],[Unit / Department name]]="","",$V$5)</f>
        <v/>
      </c>
      <c r="K106" s="99" t="str">
        <f>IF(Tbl_SoA_HBN_Derogations[[#This Row],[Unit / Department name]]="","",$V$6)</f>
        <v/>
      </c>
      <c r="L106" s="99" t="str">
        <f>IF(Tbl_SoA_HBN_Derogations[[#This Row],[Unit / Department name]]="","",$V$7)</f>
        <v/>
      </c>
      <c r="M106" s="99" t="str">
        <f>IF(Tbl_SoA_HBN_Derogations[[#This Row],[Unit / Department name]]="","",$V$8)</f>
        <v/>
      </c>
      <c r="N106" s="99" t="str">
        <f>IF(Tbl_SoA_HBN_Derogations[[#This Row],[Unit / Department name]]="","",$V$9)</f>
        <v/>
      </c>
      <c r="O106" s="100" t="str">
        <f>IF(Tbl_SoA_HBN_Derogations[[#This Row],[Unit / Department name]]="","",$V$10)</f>
        <v/>
      </c>
      <c r="P106" s="28">
        <f t="shared" si="2"/>
        <v>87</v>
      </c>
      <c r="Q106" s="37"/>
      <c r="R106" s="36"/>
      <c r="S106" s="36"/>
      <c r="T106" s="4"/>
      <c r="U106" s="44"/>
      <c r="V106" s="37"/>
      <c r="W106" s="37"/>
      <c r="X106" s="26" t="str">
        <f>IF(Tbl_SoA_HBN_Derogations[[#This Row],[HBN
NIA/m²]]="","",+W106-V106)</f>
        <v/>
      </c>
      <c r="Y106" s="26" t="str">
        <f>IF(Tbl_SoA_HBN_Derogations[[#This Row],[HBN
NIA/m²]]="","",Tbl_SoA_HBN_Derogations[[#This Row],[Proposed NIA/m²]]/Tbl_SoA_HBN_Derogations[[#This Row],[HBN
NIA/m²]])</f>
        <v/>
      </c>
      <c r="Z106" s="1"/>
      <c r="AA106" s="45"/>
      <c r="AB106" s="1"/>
      <c r="AC106" s="1"/>
      <c r="AD106" s="38"/>
      <c r="AE106" s="1"/>
      <c r="AF106" s="38"/>
    </row>
    <row r="107" spans="1:32" ht="40" customHeight="1" x14ac:dyDescent="0.35">
      <c r="A107" s="99" t="str">
        <f>IF(Tbl_SoA_HBN_Derogations[[#This Row],[Unit / Department name]]="","",$R$2)</f>
        <v/>
      </c>
      <c r="B107" s="99" t="str">
        <f>IF(Tbl_SoA_HBN_Derogations[[#This Row],[Unit / Department name]]="","",$V$2)</f>
        <v/>
      </c>
      <c r="C107" s="99" t="str">
        <f>IF(Tbl_SoA_HBN_Derogations[[#This Row],[Unit / Department name]]="","",$R$4)</f>
        <v/>
      </c>
      <c r="D107" s="99" t="str">
        <f>IF(Tbl_SoA_HBN_Derogations[[#This Row],[Unit / Department name]]="","",$R$5)</f>
        <v/>
      </c>
      <c r="E107" s="99" t="str">
        <f>IF(Tbl_SoA_HBN_Derogations[[#This Row],[Unit / Department name]]="","",$R$6)</f>
        <v/>
      </c>
      <c r="F107" s="99" t="str">
        <f>IF(Tbl_SoA_HBN_Derogations[[#This Row],[Unit / Department name]]="","",$R$7)</f>
        <v/>
      </c>
      <c r="G107" s="99" t="str">
        <f>IF(Tbl_SoA_HBN_Derogations[[#This Row],[Unit / Department name]]="","",$R$8)</f>
        <v/>
      </c>
      <c r="H107" s="99" t="str">
        <f>IF(Tbl_SoA_HBN_Derogations[[#This Row],[Unit / Department name]]="","",$R$9)</f>
        <v/>
      </c>
      <c r="I107" s="99" t="str">
        <f>IF(Tbl_SoA_HBN_Derogations[[#This Row],[Unit / Department name]]="","",$V$4)</f>
        <v/>
      </c>
      <c r="J107" s="99" t="str">
        <f>IF(Tbl_SoA_HBN_Derogations[[#This Row],[Unit / Department name]]="","",$V$5)</f>
        <v/>
      </c>
      <c r="K107" s="99" t="str">
        <f>IF(Tbl_SoA_HBN_Derogations[[#This Row],[Unit / Department name]]="","",$V$6)</f>
        <v/>
      </c>
      <c r="L107" s="99" t="str">
        <f>IF(Tbl_SoA_HBN_Derogations[[#This Row],[Unit / Department name]]="","",$V$7)</f>
        <v/>
      </c>
      <c r="M107" s="99" t="str">
        <f>IF(Tbl_SoA_HBN_Derogations[[#This Row],[Unit / Department name]]="","",$V$8)</f>
        <v/>
      </c>
      <c r="N107" s="99" t="str">
        <f>IF(Tbl_SoA_HBN_Derogations[[#This Row],[Unit / Department name]]="","",$V$9)</f>
        <v/>
      </c>
      <c r="O107" s="100" t="str">
        <f>IF(Tbl_SoA_HBN_Derogations[[#This Row],[Unit / Department name]]="","",$V$10)</f>
        <v/>
      </c>
      <c r="P107" s="28">
        <f t="shared" si="2"/>
        <v>88</v>
      </c>
      <c r="Q107" s="37"/>
      <c r="R107" s="36"/>
      <c r="S107" s="36"/>
      <c r="T107" s="4"/>
      <c r="U107" s="44"/>
      <c r="V107" s="37"/>
      <c r="W107" s="37"/>
      <c r="X107" s="26" t="str">
        <f>IF(Tbl_SoA_HBN_Derogations[[#This Row],[HBN
NIA/m²]]="","",+W107-V107)</f>
        <v/>
      </c>
      <c r="Y107" s="26" t="str">
        <f>IF(Tbl_SoA_HBN_Derogations[[#This Row],[HBN
NIA/m²]]="","",Tbl_SoA_HBN_Derogations[[#This Row],[Proposed NIA/m²]]/Tbl_SoA_HBN_Derogations[[#This Row],[HBN
NIA/m²]])</f>
        <v/>
      </c>
      <c r="Z107" s="1"/>
      <c r="AA107" s="45"/>
      <c r="AB107" s="1"/>
      <c r="AC107" s="1"/>
      <c r="AD107" s="38"/>
      <c r="AE107" s="1"/>
      <c r="AF107" s="38"/>
    </row>
    <row r="108" spans="1:32" ht="40" customHeight="1" x14ac:dyDescent="0.35">
      <c r="A108" s="99" t="str">
        <f>IF(Tbl_SoA_HBN_Derogations[[#This Row],[Unit / Department name]]="","",$R$2)</f>
        <v/>
      </c>
      <c r="B108" s="99" t="str">
        <f>IF(Tbl_SoA_HBN_Derogations[[#This Row],[Unit / Department name]]="","",$V$2)</f>
        <v/>
      </c>
      <c r="C108" s="99" t="str">
        <f>IF(Tbl_SoA_HBN_Derogations[[#This Row],[Unit / Department name]]="","",$R$4)</f>
        <v/>
      </c>
      <c r="D108" s="99" t="str">
        <f>IF(Tbl_SoA_HBN_Derogations[[#This Row],[Unit / Department name]]="","",$R$5)</f>
        <v/>
      </c>
      <c r="E108" s="99" t="str">
        <f>IF(Tbl_SoA_HBN_Derogations[[#This Row],[Unit / Department name]]="","",$R$6)</f>
        <v/>
      </c>
      <c r="F108" s="99" t="str">
        <f>IF(Tbl_SoA_HBN_Derogations[[#This Row],[Unit / Department name]]="","",$R$7)</f>
        <v/>
      </c>
      <c r="G108" s="99" t="str">
        <f>IF(Tbl_SoA_HBN_Derogations[[#This Row],[Unit / Department name]]="","",$R$8)</f>
        <v/>
      </c>
      <c r="H108" s="99" t="str">
        <f>IF(Tbl_SoA_HBN_Derogations[[#This Row],[Unit / Department name]]="","",$R$9)</f>
        <v/>
      </c>
      <c r="I108" s="99" t="str">
        <f>IF(Tbl_SoA_HBN_Derogations[[#This Row],[Unit / Department name]]="","",$V$4)</f>
        <v/>
      </c>
      <c r="J108" s="99" t="str">
        <f>IF(Tbl_SoA_HBN_Derogations[[#This Row],[Unit / Department name]]="","",$V$5)</f>
        <v/>
      </c>
      <c r="K108" s="99" t="str">
        <f>IF(Tbl_SoA_HBN_Derogations[[#This Row],[Unit / Department name]]="","",$V$6)</f>
        <v/>
      </c>
      <c r="L108" s="99" t="str">
        <f>IF(Tbl_SoA_HBN_Derogations[[#This Row],[Unit / Department name]]="","",$V$7)</f>
        <v/>
      </c>
      <c r="M108" s="99" t="str">
        <f>IF(Tbl_SoA_HBN_Derogations[[#This Row],[Unit / Department name]]="","",$V$8)</f>
        <v/>
      </c>
      <c r="N108" s="99" t="str">
        <f>IF(Tbl_SoA_HBN_Derogations[[#This Row],[Unit / Department name]]="","",$V$9)</f>
        <v/>
      </c>
      <c r="O108" s="100" t="str">
        <f>IF(Tbl_SoA_HBN_Derogations[[#This Row],[Unit / Department name]]="","",$V$10)</f>
        <v/>
      </c>
      <c r="P108" s="28">
        <f t="shared" si="2"/>
        <v>89</v>
      </c>
      <c r="Q108" s="37"/>
      <c r="R108" s="36"/>
      <c r="S108" s="36"/>
      <c r="T108" s="4"/>
      <c r="U108" s="44"/>
      <c r="V108" s="37"/>
      <c r="W108" s="37"/>
      <c r="X108" s="26" t="str">
        <f>IF(Tbl_SoA_HBN_Derogations[[#This Row],[HBN
NIA/m²]]="","",+W108-V108)</f>
        <v/>
      </c>
      <c r="Y108" s="26" t="str">
        <f>IF(Tbl_SoA_HBN_Derogations[[#This Row],[HBN
NIA/m²]]="","",Tbl_SoA_HBN_Derogations[[#This Row],[Proposed NIA/m²]]/Tbl_SoA_HBN_Derogations[[#This Row],[HBN
NIA/m²]])</f>
        <v/>
      </c>
      <c r="Z108" s="1"/>
      <c r="AA108" s="45"/>
      <c r="AB108" s="1"/>
      <c r="AC108" s="1"/>
      <c r="AD108" s="38"/>
      <c r="AE108" s="1"/>
      <c r="AF108" s="38"/>
    </row>
    <row r="109" spans="1:32" ht="40" customHeight="1" x14ac:dyDescent="0.35">
      <c r="A109" s="99" t="str">
        <f>IF(Tbl_SoA_HBN_Derogations[[#This Row],[Unit / Department name]]="","",$R$2)</f>
        <v/>
      </c>
      <c r="B109" s="99" t="str">
        <f>IF(Tbl_SoA_HBN_Derogations[[#This Row],[Unit / Department name]]="","",$V$2)</f>
        <v/>
      </c>
      <c r="C109" s="99" t="str">
        <f>IF(Tbl_SoA_HBN_Derogations[[#This Row],[Unit / Department name]]="","",$R$4)</f>
        <v/>
      </c>
      <c r="D109" s="99" t="str">
        <f>IF(Tbl_SoA_HBN_Derogations[[#This Row],[Unit / Department name]]="","",$R$5)</f>
        <v/>
      </c>
      <c r="E109" s="99" t="str">
        <f>IF(Tbl_SoA_HBN_Derogations[[#This Row],[Unit / Department name]]="","",$R$6)</f>
        <v/>
      </c>
      <c r="F109" s="99" t="str">
        <f>IF(Tbl_SoA_HBN_Derogations[[#This Row],[Unit / Department name]]="","",$R$7)</f>
        <v/>
      </c>
      <c r="G109" s="99" t="str">
        <f>IF(Tbl_SoA_HBN_Derogations[[#This Row],[Unit / Department name]]="","",$R$8)</f>
        <v/>
      </c>
      <c r="H109" s="99" t="str">
        <f>IF(Tbl_SoA_HBN_Derogations[[#This Row],[Unit / Department name]]="","",$R$9)</f>
        <v/>
      </c>
      <c r="I109" s="99" t="str">
        <f>IF(Tbl_SoA_HBN_Derogations[[#This Row],[Unit / Department name]]="","",$V$4)</f>
        <v/>
      </c>
      <c r="J109" s="99" t="str">
        <f>IF(Tbl_SoA_HBN_Derogations[[#This Row],[Unit / Department name]]="","",$V$5)</f>
        <v/>
      </c>
      <c r="K109" s="99" t="str">
        <f>IF(Tbl_SoA_HBN_Derogations[[#This Row],[Unit / Department name]]="","",$V$6)</f>
        <v/>
      </c>
      <c r="L109" s="99" t="str">
        <f>IF(Tbl_SoA_HBN_Derogations[[#This Row],[Unit / Department name]]="","",$V$7)</f>
        <v/>
      </c>
      <c r="M109" s="99" t="str">
        <f>IF(Tbl_SoA_HBN_Derogations[[#This Row],[Unit / Department name]]="","",$V$8)</f>
        <v/>
      </c>
      <c r="N109" s="99" t="str">
        <f>IF(Tbl_SoA_HBN_Derogations[[#This Row],[Unit / Department name]]="","",$V$9)</f>
        <v/>
      </c>
      <c r="O109" s="100" t="str">
        <f>IF(Tbl_SoA_HBN_Derogations[[#This Row],[Unit / Department name]]="","",$V$10)</f>
        <v/>
      </c>
      <c r="P109" s="28">
        <f t="shared" si="2"/>
        <v>90</v>
      </c>
      <c r="Q109" s="37"/>
      <c r="R109" s="36"/>
      <c r="S109" s="36"/>
      <c r="T109" s="4"/>
      <c r="U109" s="44"/>
      <c r="V109" s="37"/>
      <c r="W109" s="37"/>
      <c r="X109" s="26" t="str">
        <f>IF(Tbl_SoA_HBN_Derogations[[#This Row],[HBN
NIA/m²]]="","",+W109-V109)</f>
        <v/>
      </c>
      <c r="Y109" s="26" t="str">
        <f>IF(Tbl_SoA_HBN_Derogations[[#This Row],[HBN
NIA/m²]]="","",Tbl_SoA_HBN_Derogations[[#This Row],[Proposed NIA/m²]]/Tbl_SoA_HBN_Derogations[[#This Row],[HBN
NIA/m²]])</f>
        <v/>
      </c>
      <c r="Z109" s="1"/>
      <c r="AA109" s="45"/>
      <c r="AB109" s="1"/>
      <c r="AC109" s="1"/>
      <c r="AD109" s="38"/>
      <c r="AE109" s="1"/>
      <c r="AF109" s="38"/>
    </row>
    <row r="110" spans="1:32" ht="40" customHeight="1" x14ac:dyDescent="0.35">
      <c r="A110" s="99" t="str">
        <f>IF(Tbl_SoA_HBN_Derogations[[#This Row],[Unit / Department name]]="","",$R$2)</f>
        <v/>
      </c>
      <c r="B110" s="99" t="str">
        <f>IF(Tbl_SoA_HBN_Derogations[[#This Row],[Unit / Department name]]="","",$V$2)</f>
        <v/>
      </c>
      <c r="C110" s="99" t="str">
        <f>IF(Tbl_SoA_HBN_Derogations[[#This Row],[Unit / Department name]]="","",$R$4)</f>
        <v/>
      </c>
      <c r="D110" s="99" t="str">
        <f>IF(Tbl_SoA_HBN_Derogations[[#This Row],[Unit / Department name]]="","",$R$5)</f>
        <v/>
      </c>
      <c r="E110" s="99" t="str">
        <f>IF(Tbl_SoA_HBN_Derogations[[#This Row],[Unit / Department name]]="","",$R$6)</f>
        <v/>
      </c>
      <c r="F110" s="99" t="str">
        <f>IF(Tbl_SoA_HBN_Derogations[[#This Row],[Unit / Department name]]="","",$R$7)</f>
        <v/>
      </c>
      <c r="G110" s="99" t="str">
        <f>IF(Tbl_SoA_HBN_Derogations[[#This Row],[Unit / Department name]]="","",$R$8)</f>
        <v/>
      </c>
      <c r="H110" s="99" t="str">
        <f>IF(Tbl_SoA_HBN_Derogations[[#This Row],[Unit / Department name]]="","",$R$9)</f>
        <v/>
      </c>
      <c r="I110" s="99" t="str">
        <f>IF(Tbl_SoA_HBN_Derogations[[#This Row],[Unit / Department name]]="","",$V$4)</f>
        <v/>
      </c>
      <c r="J110" s="99" t="str">
        <f>IF(Tbl_SoA_HBN_Derogations[[#This Row],[Unit / Department name]]="","",$V$5)</f>
        <v/>
      </c>
      <c r="K110" s="99" t="str">
        <f>IF(Tbl_SoA_HBN_Derogations[[#This Row],[Unit / Department name]]="","",$V$6)</f>
        <v/>
      </c>
      <c r="L110" s="99" t="str">
        <f>IF(Tbl_SoA_HBN_Derogations[[#This Row],[Unit / Department name]]="","",$V$7)</f>
        <v/>
      </c>
      <c r="M110" s="99" t="str">
        <f>IF(Tbl_SoA_HBN_Derogations[[#This Row],[Unit / Department name]]="","",$V$8)</f>
        <v/>
      </c>
      <c r="N110" s="99" t="str">
        <f>IF(Tbl_SoA_HBN_Derogations[[#This Row],[Unit / Department name]]="","",$V$9)</f>
        <v/>
      </c>
      <c r="O110" s="100" t="str">
        <f>IF(Tbl_SoA_HBN_Derogations[[#This Row],[Unit / Department name]]="","",$V$10)</f>
        <v/>
      </c>
      <c r="P110" s="28">
        <f t="shared" si="2"/>
        <v>91</v>
      </c>
      <c r="Q110" s="37"/>
      <c r="R110" s="36"/>
      <c r="S110" s="36"/>
      <c r="T110" s="4"/>
      <c r="U110" s="44"/>
      <c r="V110" s="37"/>
      <c r="W110" s="37"/>
      <c r="X110" s="26" t="str">
        <f>IF(Tbl_SoA_HBN_Derogations[[#This Row],[HBN
NIA/m²]]="","",+W110-V110)</f>
        <v/>
      </c>
      <c r="Y110" s="26" t="str">
        <f>IF(Tbl_SoA_HBN_Derogations[[#This Row],[HBN
NIA/m²]]="","",Tbl_SoA_HBN_Derogations[[#This Row],[Proposed NIA/m²]]/Tbl_SoA_HBN_Derogations[[#This Row],[HBN
NIA/m²]])</f>
        <v/>
      </c>
      <c r="Z110" s="1"/>
      <c r="AA110" s="45"/>
      <c r="AB110" s="1"/>
      <c r="AC110" s="1"/>
      <c r="AD110" s="38"/>
      <c r="AE110" s="1"/>
      <c r="AF110" s="38"/>
    </row>
    <row r="111" spans="1:32" ht="40" customHeight="1" x14ac:dyDescent="0.35">
      <c r="A111" s="99" t="str">
        <f>IF(Tbl_SoA_HBN_Derogations[[#This Row],[Unit / Department name]]="","",$R$2)</f>
        <v/>
      </c>
      <c r="B111" s="99" t="str">
        <f>IF(Tbl_SoA_HBN_Derogations[[#This Row],[Unit / Department name]]="","",$V$2)</f>
        <v/>
      </c>
      <c r="C111" s="99" t="str">
        <f>IF(Tbl_SoA_HBN_Derogations[[#This Row],[Unit / Department name]]="","",$R$4)</f>
        <v/>
      </c>
      <c r="D111" s="99" t="str">
        <f>IF(Tbl_SoA_HBN_Derogations[[#This Row],[Unit / Department name]]="","",$R$5)</f>
        <v/>
      </c>
      <c r="E111" s="99" t="str">
        <f>IF(Tbl_SoA_HBN_Derogations[[#This Row],[Unit / Department name]]="","",$R$6)</f>
        <v/>
      </c>
      <c r="F111" s="99" t="str">
        <f>IF(Tbl_SoA_HBN_Derogations[[#This Row],[Unit / Department name]]="","",$R$7)</f>
        <v/>
      </c>
      <c r="G111" s="99" t="str">
        <f>IF(Tbl_SoA_HBN_Derogations[[#This Row],[Unit / Department name]]="","",$R$8)</f>
        <v/>
      </c>
      <c r="H111" s="99" t="str">
        <f>IF(Tbl_SoA_HBN_Derogations[[#This Row],[Unit / Department name]]="","",$R$9)</f>
        <v/>
      </c>
      <c r="I111" s="99" t="str">
        <f>IF(Tbl_SoA_HBN_Derogations[[#This Row],[Unit / Department name]]="","",$V$4)</f>
        <v/>
      </c>
      <c r="J111" s="99" t="str">
        <f>IF(Tbl_SoA_HBN_Derogations[[#This Row],[Unit / Department name]]="","",$V$5)</f>
        <v/>
      </c>
      <c r="K111" s="99" t="str">
        <f>IF(Tbl_SoA_HBN_Derogations[[#This Row],[Unit / Department name]]="","",$V$6)</f>
        <v/>
      </c>
      <c r="L111" s="99" t="str">
        <f>IF(Tbl_SoA_HBN_Derogations[[#This Row],[Unit / Department name]]="","",$V$7)</f>
        <v/>
      </c>
      <c r="M111" s="99" t="str">
        <f>IF(Tbl_SoA_HBN_Derogations[[#This Row],[Unit / Department name]]="","",$V$8)</f>
        <v/>
      </c>
      <c r="N111" s="99" t="str">
        <f>IF(Tbl_SoA_HBN_Derogations[[#This Row],[Unit / Department name]]="","",$V$9)</f>
        <v/>
      </c>
      <c r="O111" s="100" t="str">
        <f>IF(Tbl_SoA_HBN_Derogations[[#This Row],[Unit / Department name]]="","",$V$10)</f>
        <v/>
      </c>
      <c r="P111" s="28">
        <f t="shared" si="2"/>
        <v>92</v>
      </c>
      <c r="Q111" s="37"/>
      <c r="R111" s="36"/>
      <c r="S111" s="36"/>
      <c r="T111" s="4"/>
      <c r="U111" s="44"/>
      <c r="V111" s="37"/>
      <c r="W111" s="37"/>
      <c r="X111" s="26" t="str">
        <f>IF(Tbl_SoA_HBN_Derogations[[#This Row],[HBN
NIA/m²]]="","",+W111-V111)</f>
        <v/>
      </c>
      <c r="Y111" s="26" t="str">
        <f>IF(Tbl_SoA_HBN_Derogations[[#This Row],[HBN
NIA/m²]]="","",Tbl_SoA_HBN_Derogations[[#This Row],[Proposed NIA/m²]]/Tbl_SoA_HBN_Derogations[[#This Row],[HBN
NIA/m²]])</f>
        <v/>
      </c>
      <c r="Z111" s="1"/>
      <c r="AA111" s="45"/>
      <c r="AB111" s="1"/>
      <c r="AC111" s="1"/>
      <c r="AD111" s="38"/>
      <c r="AE111" s="1"/>
      <c r="AF111" s="38"/>
    </row>
    <row r="112" spans="1:32" ht="40" customHeight="1" x14ac:dyDescent="0.35">
      <c r="A112" s="99" t="str">
        <f>IF(Tbl_SoA_HBN_Derogations[[#This Row],[Unit / Department name]]="","",$R$2)</f>
        <v/>
      </c>
      <c r="B112" s="99" t="str">
        <f>IF(Tbl_SoA_HBN_Derogations[[#This Row],[Unit / Department name]]="","",$V$2)</f>
        <v/>
      </c>
      <c r="C112" s="99" t="str">
        <f>IF(Tbl_SoA_HBN_Derogations[[#This Row],[Unit / Department name]]="","",$R$4)</f>
        <v/>
      </c>
      <c r="D112" s="99" t="str">
        <f>IF(Tbl_SoA_HBN_Derogations[[#This Row],[Unit / Department name]]="","",$R$5)</f>
        <v/>
      </c>
      <c r="E112" s="99" t="str">
        <f>IF(Tbl_SoA_HBN_Derogations[[#This Row],[Unit / Department name]]="","",$R$6)</f>
        <v/>
      </c>
      <c r="F112" s="99" t="str">
        <f>IF(Tbl_SoA_HBN_Derogations[[#This Row],[Unit / Department name]]="","",$R$7)</f>
        <v/>
      </c>
      <c r="G112" s="99" t="str">
        <f>IF(Tbl_SoA_HBN_Derogations[[#This Row],[Unit / Department name]]="","",$R$8)</f>
        <v/>
      </c>
      <c r="H112" s="99" t="str">
        <f>IF(Tbl_SoA_HBN_Derogations[[#This Row],[Unit / Department name]]="","",$R$9)</f>
        <v/>
      </c>
      <c r="I112" s="99" t="str">
        <f>IF(Tbl_SoA_HBN_Derogations[[#This Row],[Unit / Department name]]="","",$V$4)</f>
        <v/>
      </c>
      <c r="J112" s="99" t="str">
        <f>IF(Tbl_SoA_HBN_Derogations[[#This Row],[Unit / Department name]]="","",$V$5)</f>
        <v/>
      </c>
      <c r="K112" s="99" t="str">
        <f>IF(Tbl_SoA_HBN_Derogations[[#This Row],[Unit / Department name]]="","",$V$6)</f>
        <v/>
      </c>
      <c r="L112" s="99" t="str">
        <f>IF(Tbl_SoA_HBN_Derogations[[#This Row],[Unit / Department name]]="","",$V$7)</f>
        <v/>
      </c>
      <c r="M112" s="99" t="str">
        <f>IF(Tbl_SoA_HBN_Derogations[[#This Row],[Unit / Department name]]="","",$V$8)</f>
        <v/>
      </c>
      <c r="N112" s="99" t="str">
        <f>IF(Tbl_SoA_HBN_Derogations[[#This Row],[Unit / Department name]]="","",$V$9)</f>
        <v/>
      </c>
      <c r="O112" s="100" t="str">
        <f>IF(Tbl_SoA_HBN_Derogations[[#This Row],[Unit / Department name]]="","",$V$10)</f>
        <v/>
      </c>
      <c r="P112" s="28">
        <f t="shared" si="2"/>
        <v>93</v>
      </c>
      <c r="Q112" s="37"/>
      <c r="R112" s="36"/>
      <c r="S112" s="36"/>
      <c r="T112" s="4"/>
      <c r="U112" s="44"/>
      <c r="V112" s="37"/>
      <c r="W112" s="37"/>
      <c r="X112" s="26" t="str">
        <f>IF(Tbl_SoA_HBN_Derogations[[#This Row],[HBN
NIA/m²]]="","",+W112-V112)</f>
        <v/>
      </c>
      <c r="Y112" s="26" t="str">
        <f>IF(Tbl_SoA_HBN_Derogations[[#This Row],[HBN
NIA/m²]]="","",Tbl_SoA_HBN_Derogations[[#This Row],[Proposed NIA/m²]]/Tbl_SoA_HBN_Derogations[[#This Row],[HBN
NIA/m²]])</f>
        <v/>
      </c>
      <c r="Z112" s="1"/>
      <c r="AA112" s="45"/>
      <c r="AB112" s="1"/>
      <c r="AC112" s="1"/>
      <c r="AD112" s="38"/>
      <c r="AE112" s="1"/>
      <c r="AF112" s="38"/>
    </row>
    <row r="113" spans="1:32" ht="40" customHeight="1" x14ac:dyDescent="0.35">
      <c r="A113" s="99" t="str">
        <f>IF(Tbl_SoA_HBN_Derogations[[#This Row],[Unit / Department name]]="","",$R$2)</f>
        <v/>
      </c>
      <c r="B113" s="99" t="str">
        <f>IF(Tbl_SoA_HBN_Derogations[[#This Row],[Unit / Department name]]="","",$V$2)</f>
        <v/>
      </c>
      <c r="C113" s="99" t="str">
        <f>IF(Tbl_SoA_HBN_Derogations[[#This Row],[Unit / Department name]]="","",$R$4)</f>
        <v/>
      </c>
      <c r="D113" s="99" t="str">
        <f>IF(Tbl_SoA_HBN_Derogations[[#This Row],[Unit / Department name]]="","",$R$5)</f>
        <v/>
      </c>
      <c r="E113" s="99" t="str">
        <f>IF(Tbl_SoA_HBN_Derogations[[#This Row],[Unit / Department name]]="","",$R$6)</f>
        <v/>
      </c>
      <c r="F113" s="99" t="str">
        <f>IF(Tbl_SoA_HBN_Derogations[[#This Row],[Unit / Department name]]="","",$R$7)</f>
        <v/>
      </c>
      <c r="G113" s="99" t="str">
        <f>IF(Tbl_SoA_HBN_Derogations[[#This Row],[Unit / Department name]]="","",$R$8)</f>
        <v/>
      </c>
      <c r="H113" s="99" t="str">
        <f>IF(Tbl_SoA_HBN_Derogations[[#This Row],[Unit / Department name]]="","",$R$9)</f>
        <v/>
      </c>
      <c r="I113" s="99" t="str">
        <f>IF(Tbl_SoA_HBN_Derogations[[#This Row],[Unit / Department name]]="","",$V$4)</f>
        <v/>
      </c>
      <c r="J113" s="99" t="str">
        <f>IF(Tbl_SoA_HBN_Derogations[[#This Row],[Unit / Department name]]="","",$V$5)</f>
        <v/>
      </c>
      <c r="K113" s="99" t="str">
        <f>IF(Tbl_SoA_HBN_Derogations[[#This Row],[Unit / Department name]]="","",$V$6)</f>
        <v/>
      </c>
      <c r="L113" s="99" t="str">
        <f>IF(Tbl_SoA_HBN_Derogations[[#This Row],[Unit / Department name]]="","",$V$7)</f>
        <v/>
      </c>
      <c r="M113" s="99" t="str">
        <f>IF(Tbl_SoA_HBN_Derogations[[#This Row],[Unit / Department name]]="","",$V$8)</f>
        <v/>
      </c>
      <c r="N113" s="99" t="str">
        <f>IF(Tbl_SoA_HBN_Derogations[[#This Row],[Unit / Department name]]="","",$V$9)</f>
        <v/>
      </c>
      <c r="O113" s="100" t="str">
        <f>IF(Tbl_SoA_HBN_Derogations[[#This Row],[Unit / Department name]]="","",$V$10)</f>
        <v/>
      </c>
      <c r="P113" s="28">
        <f t="shared" si="2"/>
        <v>94</v>
      </c>
      <c r="Q113" s="37"/>
      <c r="R113" s="36"/>
      <c r="S113" s="36"/>
      <c r="T113" s="4"/>
      <c r="U113" s="44"/>
      <c r="V113" s="37"/>
      <c r="W113" s="37"/>
      <c r="X113" s="26" t="str">
        <f>IF(Tbl_SoA_HBN_Derogations[[#This Row],[HBN
NIA/m²]]="","",+W113-V113)</f>
        <v/>
      </c>
      <c r="Y113" s="26" t="str">
        <f>IF(Tbl_SoA_HBN_Derogations[[#This Row],[HBN
NIA/m²]]="","",Tbl_SoA_HBN_Derogations[[#This Row],[Proposed NIA/m²]]/Tbl_SoA_HBN_Derogations[[#This Row],[HBN
NIA/m²]])</f>
        <v/>
      </c>
      <c r="Z113" s="1"/>
      <c r="AA113" s="45"/>
      <c r="AB113" s="1"/>
      <c r="AC113" s="1"/>
      <c r="AD113" s="38"/>
      <c r="AE113" s="1"/>
      <c r="AF113" s="38"/>
    </row>
    <row r="114" spans="1:32" ht="40" customHeight="1" x14ac:dyDescent="0.35">
      <c r="A114" s="99" t="str">
        <f>IF(Tbl_SoA_HBN_Derogations[[#This Row],[Unit / Department name]]="","",$R$2)</f>
        <v/>
      </c>
      <c r="B114" s="99" t="str">
        <f>IF(Tbl_SoA_HBN_Derogations[[#This Row],[Unit / Department name]]="","",$V$2)</f>
        <v/>
      </c>
      <c r="C114" s="99" t="str">
        <f>IF(Tbl_SoA_HBN_Derogations[[#This Row],[Unit / Department name]]="","",$R$4)</f>
        <v/>
      </c>
      <c r="D114" s="99" t="str">
        <f>IF(Tbl_SoA_HBN_Derogations[[#This Row],[Unit / Department name]]="","",$R$5)</f>
        <v/>
      </c>
      <c r="E114" s="99" t="str">
        <f>IF(Tbl_SoA_HBN_Derogations[[#This Row],[Unit / Department name]]="","",$R$6)</f>
        <v/>
      </c>
      <c r="F114" s="99" t="str">
        <f>IF(Tbl_SoA_HBN_Derogations[[#This Row],[Unit / Department name]]="","",$R$7)</f>
        <v/>
      </c>
      <c r="G114" s="99" t="str">
        <f>IF(Tbl_SoA_HBN_Derogations[[#This Row],[Unit / Department name]]="","",$R$8)</f>
        <v/>
      </c>
      <c r="H114" s="99" t="str">
        <f>IF(Tbl_SoA_HBN_Derogations[[#This Row],[Unit / Department name]]="","",$R$9)</f>
        <v/>
      </c>
      <c r="I114" s="99" t="str">
        <f>IF(Tbl_SoA_HBN_Derogations[[#This Row],[Unit / Department name]]="","",$V$4)</f>
        <v/>
      </c>
      <c r="J114" s="99" t="str">
        <f>IF(Tbl_SoA_HBN_Derogations[[#This Row],[Unit / Department name]]="","",$V$5)</f>
        <v/>
      </c>
      <c r="K114" s="99" t="str">
        <f>IF(Tbl_SoA_HBN_Derogations[[#This Row],[Unit / Department name]]="","",$V$6)</f>
        <v/>
      </c>
      <c r="L114" s="99" t="str">
        <f>IF(Tbl_SoA_HBN_Derogations[[#This Row],[Unit / Department name]]="","",$V$7)</f>
        <v/>
      </c>
      <c r="M114" s="99" t="str">
        <f>IF(Tbl_SoA_HBN_Derogations[[#This Row],[Unit / Department name]]="","",$V$8)</f>
        <v/>
      </c>
      <c r="N114" s="99" t="str">
        <f>IF(Tbl_SoA_HBN_Derogations[[#This Row],[Unit / Department name]]="","",$V$9)</f>
        <v/>
      </c>
      <c r="O114" s="100" t="str">
        <f>IF(Tbl_SoA_HBN_Derogations[[#This Row],[Unit / Department name]]="","",$V$10)</f>
        <v/>
      </c>
      <c r="P114" s="28">
        <f t="shared" si="2"/>
        <v>95</v>
      </c>
      <c r="Q114" s="37"/>
      <c r="R114" s="36"/>
      <c r="S114" s="36"/>
      <c r="T114" s="4"/>
      <c r="U114" s="44"/>
      <c r="V114" s="37"/>
      <c r="W114" s="37"/>
      <c r="X114" s="26" t="str">
        <f>IF(Tbl_SoA_HBN_Derogations[[#This Row],[HBN
NIA/m²]]="","",+W114-V114)</f>
        <v/>
      </c>
      <c r="Y114" s="26" t="str">
        <f>IF(Tbl_SoA_HBN_Derogations[[#This Row],[HBN
NIA/m²]]="","",Tbl_SoA_HBN_Derogations[[#This Row],[Proposed NIA/m²]]/Tbl_SoA_HBN_Derogations[[#This Row],[HBN
NIA/m²]])</f>
        <v/>
      </c>
      <c r="Z114" s="1"/>
      <c r="AA114" s="45"/>
      <c r="AB114" s="1"/>
      <c r="AC114" s="1"/>
      <c r="AD114" s="38"/>
      <c r="AE114" s="1"/>
      <c r="AF114" s="38"/>
    </row>
    <row r="115" spans="1:32" ht="40" customHeight="1" x14ac:dyDescent="0.35">
      <c r="A115" s="99" t="str">
        <f>IF(Tbl_SoA_HBN_Derogations[[#This Row],[Unit / Department name]]="","",$R$2)</f>
        <v/>
      </c>
      <c r="B115" s="99" t="str">
        <f>IF(Tbl_SoA_HBN_Derogations[[#This Row],[Unit / Department name]]="","",$V$2)</f>
        <v/>
      </c>
      <c r="C115" s="99" t="str">
        <f>IF(Tbl_SoA_HBN_Derogations[[#This Row],[Unit / Department name]]="","",$R$4)</f>
        <v/>
      </c>
      <c r="D115" s="99" t="str">
        <f>IF(Tbl_SoA_HBN_Derogations[[#This Row],[Unit / Department name]]="","",$R$5)</f>
        <v/>
      </c>
      <c r="E115" s="99" t="str">
        <f>IF(Tbl_SoA_HBN_Derogations[[#This Row],[Unit / Department name]]="","",$R$6)</f>
        <v/>
      </c>
      <c r="F115" s="99" t="str">
        <f>IF(Tbl_SoA_HBN_Derogations[[#This Row],[Unit / Department name]]="","",$R$7)</f>
        <v/>
      </c>
      <c r="G115" s="99" t="str">
        <f>IF(Tbl_SoA_HBN_Derogations[[#This Row],[Unit / Department name]]="","",$R$8)</f>
        <v/>
      </c>
      <c r="H115" s="99" t="str">
        <f>IF(Tbl_SoA_HBN_Derogations[[#This Row],[Unit / Department name]]="","",$R$9)</f>
        <v/>
      </c>
      <c r="I115" s="99" t="str">
        <f>IF(Tbl_SoA_HBN_Derogations[[#This Row],[Unit / Department name]]="","",$V$4)</f>
        <v/>
      </c>
      <c r="J115" s="99" t="str">
        <f>IF(Tbl_SoA_HBN_Derogations[[#This Row],[Unit / Department name]]="","",$V$5)</f>
        <v/>
      </c>
      <c r="K115" s="99" t="str">
        <f>IF(Tbl_SoA_HBN_Derogations[[#This Row],[Unit / Department name]]="","",$V$6)</f>
        <v/>
      </c>
      <c r="L115" s="99" t="str">
        <f>IF(Tbl_SoA_HBN_Derogations[[#This Row],[Unit / Department name]]="","",$V$7)</f>
        <v/>
      </c>
      <c r="M115" s="99" t="str">
        <f>IF(Tbl_SoA_HBN_Derogations[[#This Row],[Unit / Department name]]="","",$V$8)</f>
        <v/>
      </c>
      <c r="N115" s="99" t="str">
        <f>IF(Tbl_SoA_HBN_Derogations[[#This Row],[Unit / Department name]]="","",$V$9)</f>
        <v/>
      </c>
      <c r="O115" s="100" t="str">
        <f>IF(Tbl_SoA_HBN_Derogations[[#This Row],[Unit / Department name]]="","",$V$10)</f>
        <v/>
      </c>
      <c r="P115" s="28">
        <f t="shared" si="2"/>
        <v>96</v>
      </c>
      <c r="Q115" s="37"/>
      <c r="R115" s="36"/>
      <c r="S115" s="36"/>
      <c r="T115" s="4"/>
      <c r="U115" s="44"/>
      <c r="V115" s="37"/>
      <c r="W115" s="37"/>
      <c r="X115" s="26" t="str">
        <f>IF(Tbl_SoA_HBN_Derogations[[#This Row],[HBN
NIA/m²]]="","",+W115-V115)</f>
        <v/>
      </c>
      <c r="Y115" s="26" t="str">
        <f>IF(Tbl_SoA_HBN_Derogations[[#This Row],[HBN
NIA/m²]]="","",Tbl_SoA_HBN_Derogations[[#This Row],[Proposed NIA/m²]]/Tbl_SoA_HBN_Derogations[[#This Row],[HBN
NIA/m²]])</f>
        <v/>
      </c>
      <c r="Z115" s="1"/>
      <c r="AA115" s="45"/>
      <c r="AB115" s="1"/>
      <c r="AC115" s="1"/>
      <c r="AD115" s="38"/>
      <c r="AE115" s="1"/>
      <c r="AF115" s="38"/>
    </row>
    <row r="116" spans="1:32" ht="40" customHeight="1" x14ac:dyDescent="0.35">
      <c r="A116" s="99" t="str">
        <f>IF(Tbl_SoA_HBN_Derogations[[#This Row],[Unit / Department name]]="","",$R$2)</f>
        <v/>
      </c>
      <c r="B116" s="99" t="str">
        <f>IF(Tbl_SoA_HBN_Derogations[[#This Row],[Unit / Department name]]="","",$V$2)</f>
        <v/>
      </c>
      <c r="C116" s="99" t="str">
        <f>IF(Tbl_SoA_HBN_Derogations[[#This Row],[Unit / Department name]]="","",$R$4)</f>
        <v/>
      </c>
      <c r="D116" s="99" t="str">
        <f>IF(Tbl_SoA_HBN_Derogations[[#This Row],[Unit / Department name]]="","",$R$5)</f>
        <v/>
      </c>
      <c r="E116" s="99" t="str">
        <f>IF(Tbl_SoA_HBN_Derogations[[#This Row],[Unit / Department name]]="","",$R$6)</f>
        <v/>
      </c>
      <c r="F116" s="99" t="str">
        <f>IF(Tbl_SoA_HBN_Derogations[[#This Row],[Unit / Department name]]="","",$R$7)</f>
        <v/>
      </c>
      <c r="G116" s="99" t="str">
        <f>IF(Tbl_SoA_HBN_Derogations[[#This Row],[Unit / Department name]]="","",$R$8)</f>
        <v/>
      </c>
      <c r="H116" s="99" t="str">
        <f>IF(Tbl_SoA_HBN_Derogations[[#This Row],[Unit / Department name]]="","",$R$9)</f>
        <v/>
      </c>
      <c r="I116" s="99" t="str">
        <f>IF(Tbl_SoA_HBN_Derogations[[#This Row],[Unit / Department name]]="","",$V$4)</f>
        <v/>
      </c>
      <c r="J116" s="99" t="str">
        <f>IF(Tbl_SoA_HBN_Derogations[[#This Row],[Unit / Department name]]="","",$V$5)</f>
        <v/>
      </c>
      <c r="K116" s="99" t="str">
        <f>IF(Tbl_SoA_HBN_Derogations[[#This Row],[Unit / Department name]]="","",$V$6)</f>
        <v/>
      </c>
      <c r="L116" s="99" t="str">
        <f>IF(Tbl_SoA_HBN_Derogations[[#This Row],[Unit / Department name]]="","",$V$7)</f>
        <v/>
      </c>
      <c r="M116" s="99" t="str">
        <f>IF(Tbl_SoA_HBN_Derogations[[#This Row],[Unit / Department name]]="","",$V$8)</f>
        <v/>
      </c>
      <c r="N116" s="99" t="str">
        <f>IF(Tbl_SoA_HBN_Derogations[[#This Row],[Unit / Department name]]="","",$V$9)</f>
        <v/>
      </c>
      <c r="O116" s="100" t="str">
        <f>IF(Tbl_SoA_HBN_Derogations[[#This Row],[Unit / Department name]]="","",$V$10)</f>
        <v/>
      </c>
      <c r="P116" s="28">
        <f t="shared" si="2"/>
        <v>97</v>
      </c>
      <c r="Q116" s="37"/>
      <c r="R116" s="36"/>
      <c r="S116" s="36"/>
      <c r="T116" s="4"/>
      <c r="U116" s="44"/>
      <c r="V116" s="37"/>
      <c r="W116" s="37"/>
      <c r="X116" s="26" t="str">
        <f>IF(Tbl_SoA_HBN_Derogations[[#This Row],[HBN
NIA/m²]]="","",+W116-V116)</f>
        <v/>
      </c>
      <c r="Y116" s="26" t="str">
        <f>IF(Tbl_SoA_HBN_Derogations[[#This Row],[HBN
NIA/m²]]="","",Tbl_SoA_HBN_Derogations[[#This Row],[Proposed NIA/m²]]/Tbl_SoA_HBN_Derogations[[#This Row],[HBN
NIA/m²]])</f>
        <v/>
      </c>
      <c r="Z116" s="1"/>
      <c r="AA116" s="45"/>
      <c r="AB116" s="1"/>
      <c r="AC116" s="1"/>
      <c r="AD116" s="38"/>
      <c r="AE116" s="1"/>
      <c r="AF116" s="38"/>
    </row>
    <row r="117" spans="1:32" ht="40" customHeight="1" x14ac:dyDescent="0.35">
      <c r="A117" s="99" t="str">
        <f>IF(Tbl_SoA_HBN_Derogations[[#This Row],[Unit / Department name]]="","",$R$2)</f>
        <v/>
      </c>
      <c r="B117" s="99" t="str">
        <f>IF(Tbl_SoA_HBN_Derogations[[#This Row],[Unit / Department name]]="","",$V$2)</f>
        <v/>
      </c>
      <c r="C117" s="99" t="str">
        <f>IF(Tbl_SoA_HBN_Derogations[[#This Row],[Unit / Department name]]="","",$R$4)</f>
        <v/>
      </c>
      <c r="D117" s="99" t="str">
        <f>IF(Tbl_SoA_HBN_Derogations[[#This Row],[Unit / Department name]]="","",$R$5)</f>
        <v/>
      </c>
      <c r="E117" s="99" t="str">
        <f>IF(Tbl_SoA_HBN_Derogations[[#This Row],[Unit / Department name]]="","",$R$6)</f>
        <v/>
      </c>
      <c r="F117" s="99" t="str">
        <f>IF(Tbl_SoA_HBN_Derogations[[#This Row],[Unit / Department name]]="","",$R$7)</f>
        <v/>
      </c>
      <c r="G117" s="99" t="str">
        <f>IF(Tbl_SoA_HBN_Derogations[[#This Row],[Unit / Department name]]="","",$R$8)</f>
        <v/>
      </c>
      <c r="H117" s="99" t="str">
        <f>IF(Tbl_SoA_HBN_Derogations[[#This Row],[Unit / Department name]]="","",$R$9)</f>
        <v/>
      </c>
      <c r="I117" s="99" t="str">
        <f>IF(Tbl_SoA_HBN_Derogations[[#This Row],[Unit / Department name]]="","",$V$4)</f>
        <v/>
      </c>
      <c r="J117" s="99" t="str">
        <f>IF(Tbl_SoA_HBN_Derogations[[#This Row],[Unit / Department name]]="","",$V$5)</f>
        <v/>
      </c>
      <c r="K117" s="99" t="str">
        <f>IF(Tbl_SoA_HBN_Derogations[[#This Row],[Unit / Department name]]="","",$V$6)</f>
        <v/>
      </c>
      <c r="L117" s="99" t="str">
        <f>IF(Tbl_SoA_HBN_Derogations[[#This Row],[Unit / Department name]]="","",$V$7)</f>
        <v/>
      </c>
      <c r="M117" s="99" t="str">
        <f>IF(Tbl_SoA_HBN_Derogations[[#This Row],[Unit / Department name]]="","",$V$8)</f>
        <v/>
      </c>
      <c r="N117" s="99" t="str">
        <f>IF(Tbl_SoA_HBN_Derogations[[#This Row],[Unit / Department name]]="","",$V$9)</f>
        <v/>
      </c>
      <c r="O117" s="100" t="str">
        <f>IF(Tbl_SoA_HBN_Derogations[[#This Row],[Unit / Department name]]="","",$V$10)</f>
        <v/>
      </c>
      <c r="P117" s="28">
        <f t="shared" si="2"/>
        <v>98</v>
      </c>
      <c r="Q117" s="37"/>
      <c r="R117" s="36"/>
      <c r="S117" s="36"/>
      <c r="T117" s="4"/>
      <c r="U117" s="44"/>
      <c r="V117" s="37"/>
      <c r="W117" s="37"/>
      <c r="X117" s="26" t="str">
        <f>IF(Tbl_SoA_HBN_Derogations[[#This Row],[HBN
NIA/m²]]="","",+W117-V117)</f>
        <v/>
      </c>
      <c r="Y117" s="26" t="str">
        <f>IF(Tbl_SoA_HBN_Derogations[[#This Row],[HBN
NIA/m²]]="","",Tbl_SoA_HBN_Derogations[[#This Row],[Proposed NIA/m²]]/Tbl_SoA_HBN_Derogations[[#This Row],[HBN
NIA/m²]])</f>
        <v/>
      </c>
      <c r="Z117" s="1"/>
      <c r="AA117" s="45"/>
      <c r="AB117" s="1"/>
      <c r="AC117" s="1"/>
      <c r="AD117" s="38"/>
      <c r="AE117" s="1"/>
      <c r="AF117" s="38"/>
    </row>
    <row r="118" spans="1:32" ht="40" customHeight="1" x14ac:dyDescent="0.35">
      <c r="A118" s="99" t="str">
        <f>IF(Tbl_SoA_HBN_Derogations[[#This Row],[Unit / Department name]]="","",$R$2)</f>
        <v/>
      </c>
      <c r="B118" s="99" t="str">
        <f>IF(Tbl_SoA_HBN_Derogations[[#This Row],[Unit / Department name]]="","",$V$2)</f>
        <v/>
      </c>
      <c r="C118" s="99" t="str">
        <f>IF(Tbl_SoA_HBN_Derogations[[#This Row],[Unit / Department name]]="","",$R$4)</f>
        <v/>
      </c>
      <c r="D118" s="99" t="str">
        <f>IF(Tbl_SoA_HBN_Derogations[[#This Row],[Unit / Department name]]="","",$R$5)</f>
        <v/>
      </c>
      <c r="E118" s="99" t="str">
        <f>IF(Tbl_SoA_HBN_Derogations[[#This Row],[Unit / Department name]]="","",$R$6)</f>
        <v/>
      </c>
      <c r="F118" s="99" t="str">
        <f>IF(Tbl_SoA_HBN_Derogations[[#This Row],[Unit / Department name]]="","",$R$7)</f>
        <v/>
      </c>
      <c r="G118" s="99" t="str">
        <f>IF(Tbl_SoA_HBN_Derogations[[#This Row],[Unit / Department name]]="","",$R$8)</f>
        <v/>
      </c>
      <c r="H118" s="99" t="str">
        <f>IF(Tbl_SoA_HBN_Derogations[[#This Row],[Unit / Department name]]="","",$R$9)</f>
        <v/>
      </c>
      <c r="I118" s="99" t="str">
        <f>IF(Tbl_SoA_HBN_Derogations[[#This Row],[Unit / Department name]]="","",$V$4)</f>
        <v/>
      </c>
      <c r="J118" s="99" t="str">
        <f>IF(Tbl_SoA_HBN_Derogations[[#This Row],[Unit / Department name]]="","",$V$5)</f>
        <v/>
      </c>
      <c r="K118" s="99" t="str">
        <f>IF(Tbl_SoA_HBN_Derogations[[#This Row],[Unit / Department name]]="","",$V$6)</f>
        <v/>
      </c>
      <c r="L118" s="99" t="str">
        <f>IF(Tbl_SoA_HBN_Derogations[[#This Row],[Unit / Department name]]="","",$V$7)</f>
        <v/>
      </c>
      <c r="M118" s="99" t="str">
        <f>IF(Tbl_SoA_HBN_Derogations[[#This Row],[Unit / Department name]]="","",$V$8)</f>
        <v/>
      </c>
      <c r="N118" s="99" t="str">
        <f>IF(Tbl_SoA_HBN_Derogations[[#This Row],[Unit / Department name]]="","",$V$9)</f>
        <v/>
      </c>
      <c r="O118" s="100" t="str">
        <f>IF(Tbl_SoA_HBN_Derogations[[#This Row],[Unit / Department name]]="","",$V$10)</f>
        <v/>
      </c>
      <c r="P118" s="28">
        <f t="shared" si="2"/>
        <v>99</v>
      </c>
      <c r="Q118" s="37"/>
      <c r="R118" s="36"/>
      <c r="S118" s="36"/>
      <c r="T118" s="4"/>
      <c r="U118" s="44"/>
      <c r="V118" s="37"/>
      <c r="W118" s="37"/>
      <c r="X118" s="26" t="str">
        <f>IF(Tbl_SoA_HBN_Derogations[[#This Row],[HBN
NIA/m²]]="","",+W118-V118)</f>
        <v/>
      </c>
      <c r="Y118" s="26" t="str">
        <f>IF(Tbl_SoA_HBN_Derogations[[#This Row],[HBN
NIA/m²]]="","",Tbl_SoA_HBN_Derogations[[#This Row],[Proposed NIA/m²]]/Tbl_SoA_HBN_Derogations[[#This Row],[HBN
NIA/m²]])</f>
        <v/>
      </c>
      <c r="Z118" s="1"/>
      <c r="AA118" s="45"/>
      <c r="AB118" s="1"/>
      <c r="AC118" s="1"/>
      <c r="AD118" s="38"/>
      <c r="AE118" s="1"/>
      <c r="AF118" s="38"/>
    </row>
    <row r="119" spans="1:32" ht="40" customHeight="1" x14ac:dyDescent="0.35">
      <c r="A119" s="99" t="str">
        <f>IF(Tbl_SoA_HBN_Derogations[[#This Row],[Unit / Department name]]="","",$R$2)</f>
        <v/>
      </c>
      <c r="B119" s="99" t="str">
        <f>IF(Tbl_SoA_HBN_Derogations[[#This Row],[Unit / Department name]]="","",$V$2)</f>
        <v/>
      </c>
      <c r="C119" s="99" t="str">
        <f>IF(Tbl_SoA_HBN_Derogations[[#This Row],[Unit / Department name]]="","",$R$4)</f>
        <v/>
      </c>
      <c r="D119" s="99" t="str">
        <f>IF(Tbl_SoA_HBN_Derogations[[#This Row],[Unit / Department name]]="","",$R$5)</f>
        <v/>
      </c>
      <c r="E119" s="99" t="str">
        <f>IF(Tbl_SoA_HBN_Derogations[[#This Row],[Unit / Department name]]="","",$R$6)</f>
        <v/>
      </c>
      <c r="F119" s="99" t="str">
        <f>IF(Tbl_SoA_HBN_Derogations[[#This Row],[Unit / Department name]]="","",$R$7)</f>
        <v/>
      </c>
      <c r="G119" s="99" t="str">
        <f>IF(Tbl_SoA_HBN_Derogations[[#This Row],[Unit / Department name]]="","",$R$8)</f>
        <v/>
      </c>
      <c r="H119" s="99" t="str">
        <f>IF(Tbl_SoA_HBN_Derogations[[#This Row],[Unit / Department name]]="","",$R$9)</f>
        <v/>
      </c>
      <c r="I119" s="99" t="str">
        <f>IF(Tbl_SoA_HBN_Derogations[[#This Row],[Unit / Department name]]="","",$V$4)</f>
        <v/>
      </c>
      <c r="J119" s="99" t="str">
        <f>IF(Tbl_SoA_HBN_Derogations[[#This Row],[Unit / Department name]]="","",$V$5)</f>
        <v/>
      </c>
      <c r="K119" s="99" t="str">
        <f>IF(Tbl_SoA_HBN_Derogations[[#This Row],[Unit / Department name]]="","",$V$6)</f>
        <v/>
      </c>
      <c r="L119" s="99" t="str">
        <f>IF(Tbl_SoA_HBN_Derogations[[#This Row],[Unit / Department name]]="","",$V$7)</f>
        <v/>
      </c>
      <c r="M119" s="99" t="str">
        <f>IF(Tbl_SoA_HBN_Derogations[[#This Row],[Unit / Department name]]="","",$V$8)</f>
        <v/>
      </c>
      <c r="N119" s="99" t="str">
        <f>IF(Tbl_SoA_HBN_Derogations[[#This Row],[Unit / Department name]]="","",$V$9)</f>
        <v/>
      </c>
      <c r="O119" s="100" t="str">
        <f>IF(Tbl_SoA_HBN_Derogations[[#This Row],[Unit / Department name]]="","",$V$10)</f>
        <v/>
      </c>
      <c r="P119" s="28">
        <f t="shared" si="2"/>
        <v>100</v>
      </c>
      <c r="Q119" s="37"/>
      <c r="R119" s="36"/>
      <c r="S119" s="36"/>
      <c r="T119" s="4"/>
      <c r="U119" s="44"/>
      <c r="V119" s="37"/>
      <c r="W119" s="37"/>
      <c r="X119" s="26" t="str">
        <f>IF(Tbl_SoA_HBN_Derogations[[#This Row],[HBN
NIA/m²]]="","",+W119-V119)</f>
        <v/>
      </c>
      <c r="Y119" s="26" t="str">
        <f>IF(Tbl_SoA_HBN_Derogations[[#This Row],[HBN
NIA/m²]]="","",Tbl_SoA_HBN_Derogations[[#This Row],[Proposed NIA/m²]]/Tbl_SoA_HBN_Derogations[[#This Row],[HBN
NIA/m²]])</f>
        <v/>
      </c>
      <c r="Z119" s="1"/>
      <c r="AA119" s="45"/>
      <c r="AB119" s="1"/>
      <c r="AC119" s="1"/>
      <c r="AD119" s="38"/>
      <c r="AE119" s="1"/>
      <c r="AF119" s="38"/>
    </row>
    <row r="120" spans="1:32" ht="40" customHeight="1" x14ac:dyDescent="0.35">
      <c r="A120" s="99"/>
      <c r="B120" s="99"/>
      <c r="C120" s="99"/>
      <c r="D120" s="99"/>
      <c r="E120" s="99"/>
      <c r="F120" s="99"/>
      <c r="G120" s="99"/>
      <c r="H120" s="99"/>
      <c r="I120" s="99"/>
      <c r="J120" s="99"/>
      <c r="K120" s="99"/>
      <c r="L120" s="99"/>
      <c r="M120" s="99"/>
      <c r="N120" s="99"/>
      <c r="O120" s="100"/>
      <c r="P120" s="28">
        <f t="shared" si="2"/>
        <v>101</v>
      </c>
      <c r="Q120" s="37"/>
      <c r="R120" s="36"/>
      <c r="S120" s="36"/>
      <c r="T120" s="4"/>
      <c r="U120" s="44"/>
      <c r="V120" s="37"/>
      <c r="W120" s="37"/>
      <c r="X120" s="26" t="str">
        <f>IF(Tbl_SoA_HBN_Derogations[[#This Row],[HBN
NIA/m²]]="","",+W120-V120)</f>
        <v/>
      </c>
      <c r="Y120" s="26" t="str">
        <f>IF(Tbl_SoA_HBN_Derogations[[#This Row],[HBN
NIA/m²]]="","",Tbl_SoA_HBN_Derogations[[#This Row],[Proposed NIA/m²]]/Tbl_SoA_HBN_Derogations[[#This Row],[HBN
NIA/m²]])</f>
        <v/>
      </c>
      <c r="Z120" s="1"/>
      <c r="AA120" s="45"/>
      <c r="AB120" s="1"/>
      <c r="AC120" s="1"/>
      <c r="AD120" s="38"/>
      <c r="AE120" s="1"/>
      <c r="AF120" s="38"/>
    </row>
    <row r="121" spans="1:32" ht="40" customHeight="1" x14ac:dyDescent="0.35">
      <c r="A121" s="99"/>
      <c r="B121" s="99"/>
      <c r="C121" s="99"/>
      <c r="D121" s="99"/>
      <c r="E121" s="99"/>
      <c r="F121" s="99"/>
      <c r="G121" s="99"/>
      <c r="H121" s="99"/>
      <c r="I121" s="99"/>
      <c r="J121" s="99"/>
      <c r="K121" s="99"/>
      <c r="L121" s="99"/>
      <c r="M121" s="99"/>
      <c r="N121" s="99"/>
      <c r="O121" s="100"/>
      <c r="P121" s="28">
        <f t="shared" si="2"/>
        <v>102</v>
      </c>
      <c r="Q121" s="37"/>
      <c r="R121" s="36"/>
      <c r="S121" s="36"/>
      <c r="T121" s="4"/>
      <c r="U121" s="44"/>
      <c r="V121" s="37"/>
      <c r="W121" s="37"/>
      <c r="X121" s="26" t="str">
        <f>IF(Tbl_SoA_HBN_Derogations[[#This Row],[HBN
NIA/m²]]="","",+W121-V121)</f>
        <v/>
      </c>
      <c r="Y121" s="26" t="str">
        <f>IF(Tbl_SoA_HBN_Derogations[[#This Row],[HBN
NIA/m²]]="","",Tbl_SoA_HBN_Derogations[[#This Row],[Proposed NIA/m²]]/Tbl_SoA_HBN_Derogations[[#This Row],[HBN
NIA/m²]])</f>
        <v/>
      </c>
      <c r="Z121" s="1"/>
      <c r="AA121" s="45"/>
      <c r="AB121" s="1"/>
      <c r="AC121" s="1"/>
      <c r="AD121" s="38"/>
      <c r="AE121" s="1"/>
      <c r="AF121" s="38"/>
    </row>
    <row r="122" spans="1:32" ht="40" customHeight="1" x14ac:dyDescent="0.35">
      <c r="A122" s="99"/>
      <c r="B122" s="99"/>
      <c r="C122" s="99"/>
      <c r="D122" s="99"/>
      <c r="E122" s="99"/>
      <c r="F122" s="99"/>
      <c r="G122" s="99"/>
      <c r="H122" s="99"/>
      <c r="I122" s="99"/>
      <c r="J122" s="99"/>
      <c r="K122" s="99"/>
      <c r="L122" s="99"/>
      <c r="M122" s="99"/>
      <c r="N122" s="99"/>
      <c r="O122" s="100"/>
      <c r="P122" s="28">
        <f t="shared" si="2"/>
        <v>103</v>
      </c>
      <c r="Q122" s="37"/>
      <c r="R122" s="36"/>
      <c r="S122" s="36"/>
      <c r="T122" s="4"/>
      <c r="U122" s="44"/>
      <c r="V122" s="37"/>
      <c r="W122" s="37"/>
      <c r="X122" s="26" t="str">
        <f>IF(Tbl_SoA_HBN_Derogations[[#This Row],[HBN
NIA/m²]]="","",+W122-V122)</f>
        <v/>
      </c>
      <c r="Y122" s="26" t="str">
        <f>IF(Tbl_SoA_HBN_Derogations[[#This Row],[HBN
NIA/m²]]="","",Tbl_SoA_HBN_Derogations[[#This Row],[Proposed NIA/m²]]/Tbl_SoA_HBN_Derogations[[#This Row],[HBN
NIA/m²]])</f>
        <v/>
      </c>
      <c r="Z122" s="1"/>
      <c r="AA122" s="45"/>
      <c r="AB122" s="1"/>
      <c r="AC122" s="1"/>
      <c r="AD122" s="38"/>
      <c r="AE122" s="1"/>
      <c r="AF122" s="38"/>
    </row>
    <row r="123" spans="1:32" ht="40" customHeight="1" x14ac:dyDescent="0.35">
      <c r="A123" s="99"/>
      <c r="B123" s="99"/>
      <c r="C123" s="99"/>
      <c r="D123" s="99"/>
      <c r="E123" s="99"/>
      <c r="F123" s="99"/>
      <c r="G123" s="99"/>
      <c r="H123" s="99"/>
      <c r="I123" s="99"/>
      <c r="J123" s="99"/>
      <c r="K123" s="99"/>
      <c r="L123" s="99"/>
      <c r="M123" s="99"/>
      <c r="N123" s="99"/>
      <c r="O123" s="100"/>
      <c r="P123" s="28">
        <f t="shared" si="2"/>
        <v>104</v>
      </c>
      <c r="Q123" s="37"/>
      <c r="R123" s="36"/>
      <c r="S123" s="36"/>
      <c r="T123" s="4"/>
      <c r="U123" s="44"/>
      <c r="V123" s="37"/>
      <c r="W123" s="37"/>
      <c r="X123" s="26" t="str">
        <f>IF(Tbl_SoA_HBN_Derogations[[#This Row],[HBN
NIA/m²]]="","",+W123-V123)</f>
        <v/>
      </c>
      <c r="Y123" s="26" t="str">
        <f>IF(Tbl_SoA_HBN_Derogations[[#This Row],[HBN
NIA/m²]]="","",Tbl_SoA_HBN_Derogations[[#This Row],[Proposed NIA/m²]]/Tbl_SoA_HBN_Derogations[[#This Row],[HBN
NIA/m²]])</f>
        <v/>
      </c>
      <c r="Z123" s="1"/>
      <c r="AA123" s="45"/>
      <c r="AB123" s="1"/>
      <c r="AC123" s="1"/>
      <c r="AD123" s="38"/>
      <c r="AE123" s="1"/>
      <c r="AF123" s="38"/>
    </row>
    <row r="124" spans="1:32" ht="40" customHeight="1" x14ac:dyDescent="0.35">
      <c r="A124" s="99"/>
      <c r="B124" s="99"/>
      <c r="C124" s="99"/>
      <c r="D124" s="99"/>
      <c r="E124" s="99"/>
      <c r="F124" s="99"/>
      <c r="G124" s="99"/>
      <c r="H124" s="99"/>
      <c r="I124" s="99"/>
      <c r="J124" s="99"/>
      <c r="K124" s="99"/>
      <c r="L124" s="99"/>
      <c r="M124" s="99"/>
      <c r="N124" s="99"/>
      <c r="O124" s="100"/>
      <c r="P124" s="28">
        <f t="shared" si="2"/>
        <v>105</v>
      </c>
      <c r="Q124" s="37"/>
      <c r="R124" s="36"/>
      <c r="S124" s="36"/>
      <c r="T124" s="4"/>
      <c r="U124" s="44"/>
      <c r="V124" s="37"/>
      <c r="W124" s="37"/>
      <c r="X124" s="26" t="str">
        <f>IF(Tbl_SoA_HBN_Derogations[[#This Row],[HBN
NIA/m²]]="","",+W124-V124)</f>
        <v/>
      </c>
      <c r="Y124" s="26" t="str">
        <f>IF(Tbl_SoA_HBN_Derogations[[#This Row],[HBN
NIA/m²]]="","",Tbl_SoA_HBN_Derogations[[#This Row],[Proposed NIA/m²]]/Tbl_SoA_HBN_Derogations[[#This Row],[HBN
NIA/m²]])</f>
        <v/>
      </c>
      <c r="Z124" s="1"/>
      <c r="AA124" s="45"/>
      <c r="AB124" s="1"/>
      <c r="AC124" s="1"/>
      <c r="AD124" s="38"/>
      <c r="AE124" s="1"/>
      <c r="AF124" s="38"/>
    </row>
    <row r="125" spans="1:32" ht="40" customHeight="1" x14ac:dyDescent="0.35">
      <c r="A125" s="99"/>
      <c r="B125" s="99"/>
      <c r="C125" s="99"/>
      <c r="D125" s="99"/>
      <c r="E125" s="99"/>
      <c r="F125" s="99"/>
      <c r="G125" s="99"/>
      <c r="H125" s="99"/>
      <c r="I125" s="99"/>
      <c r="J125" s="99"/>
      <c r="K125" s="99"/>
      <c r="L125" s="99"/>
      <c r="M125" s="99"/>
      <c r="N125" s="99"/>
      <c r="O125" s="100"/>
      <c r="P125" s="28">
        <f t="shared" si="2"/>
        <v>106</v>
      </c>
      <c r="Q125" s="37"/>
      <c r="R125" s="36"/>
      <c r="S125" s="36"/>
      <c r="T125" s="4"/>
      <c r="U125" s="44"/>
      <c r="V125" s="37"/>
      <c r="W125" s="37"/>
      <c r="X125" s="26" t="str">
        <f>IF(Tbl_SoA_HBN_Derogations[[#This Row],[HBN
NIA/m²]]="","",+W125-V125)</f>
        <v/>
      </c>
      <c r="Y125" s="26" t="str">
        <f>IF(Tbl_SoA_HBN_Derogations[[#This Row],[HBN
NIA/m²]]="","",Tbl_SoA_HBN_Derogations[[#This Row],[Proposed NIA/m²]]/Tbl_SoA_HBN_Derogations[[#This Row],[HBN
NIA/m²]])</f>
        <v/>
      </c>
      <c r="Z125" s="1"/>
      <c r="AA125" s="45"/>
      <c r="AB125" s="1"/>
      <c r="AC125" s="1"/>
      <c r="AD125" s="38"/>
      <c r="AE125" s="1"/>
      <c r="AF125" s="38"/>
    </row>
    <row r="126" spans="1:32" ht="40" customHeight="1" x14ac:dyDescent="0.35">
      <c r="A126" s="99"/>
      <c r="B126" s="99"/>
      <c r="C126" s="99"/>
      <c r="D126" s="99"/>
      <c r="E126" s="99"/>
      <c r="F126" s="99"/>
      <c r="G126" s="99"/>
      <c r="H126" s="99"/>
      <c r="I126" s="99"/>
      <c r="J126" s="99"/>
      <c r="K126" s="99"/>
      <c r="L126" s="99"/>
      <c r="M126" s="99"/>
      <c r="N126" s="99"/>
      <c r="O126" s="100"/>
      <c r="P126" s="28">
        <f t="shared" si="2"/>
        <v>107</v>
      </c>
      <c r="Q126" s="37"/>
      <c r="R126" s="36"/>
      <c r="S126" s="36"/>
      <c r="T126" s="4"/>
      <c r="U126" s="44"/>
      <c r="V126" s="37"/>
      <c r="W126" s="37"/>
      <c r="X126" s="26" t="str">
        <f>IF(Tbl_SoA_HBN_Derogations[[#This Row],[HBN
NIA/m²]]="","",+W126-V126)</f>
        <v/>
      </c>
      <c r="Y126" s="26" t="str">
        <f>IF(Tbl_SoA_HBN_Derogations[[#This Row],[HBN
NIA/m²]]="","",Tbl_SoA_HBN_Derogations[[#This Row],[Proposed NIA/m²]]/Tbl_SoA_HBN_Derogations[[#This Row],[HBN
NIA/m²]])</f>
        <v/>
      </c>
      <c r="Z126" s="1"/>
      <c r="AA126" s="45"/>
      <c r="AB126" s="1"/>
      <c r="AC126" s="1"/>
      <c r="AD126" s="38"/>
      <c r="AE126" s="1"/>
      <c r="AF126" s="38"/>
    </row>
    <row r="127" spans="1:32" ht="40" customHeight="1" x14ac:dyDescent="0.35">
      <c r="A127" s="99"/>
      <c r="B127" s="99"/>
      <c r="C127" s="99"/>
      <c r="D127" s="99"/>
      <c r="E127" s="99"/>
      <c r="F127" s="99"/>
      <c r="G127" s="99"/>
      <c r="H127" s="99"/>
      <c r="I127" s="99"/>
      <c r="J127" s="99"/>
      <c r="K127" s="99"/>
      <c r="L127" s="99"/>
      <c r="M127" s="99"/>
      <c r="N127" s="99"/>
      <c r="O127" s="100"/>
      <c r="P127" s="28">
        <f t="shared" si="2"/>
        <v>108</v>
      </c>
      <c r="Q127" s="37"/>
      <c r="R127" s="36"/>
      <c r="S127" s="36"/>
      <c r="T127" s="4"/>
      <c r="U127" s="44"/>
      <c r="V127" s="37"/>
      <c r="W127" s="37"/>
      <c r="X127" s="26" t="str">
        <f>IF(Tbl_SoA_HBN_Derogations[[#This Row],[HBN
NIA/m²]]="","",+W127-V127)</f>
        <v/>
      </c>
      <c r="Y127" s="26" t="str">
        <f>IF(Tbl_SoA_HBN_Derogations[[#This Row],[HBN
NIA/m²]]="","",Tbl_SoA_HBN_Derogations[[#This Row],[Proposed NIA/m²]]/Tbl_SoA_HBN_Derogations[[#This Row],[HBN
NIA/m²]])</f>
        <v/>
      </c>
      <c r="Z127" s="1"/>
      <c r="AA127" s="45"/>
      <c r="AB127" s="1"/>
      <c r="AC127" s="1"/>
      <c r="AD127" s="38"/>
      <c r="AE127" s="1"/>
      <c r="AF127" s="38"/>
    </row>
    <row r="128" spans="1:32" ht="40" customHeight="1" x14ac:dyDescent="0.35">
      <c r="A128" s="99"/>
      <c r="B128" s="99"/>
      <c r="C128" s="99"/>
      <c r="D128" s="99"/>
      <c r="E128" s="99"/>
      <c r="F128" s="99"/>
      <c r="G128" s="99"/>
      <c r="H128" s="99"/>
      <c r="I128" s="99"/>
      <c r="J128" s="99"/>
      <c r="K128" s="99"/>
      <c r="L128" s="99"/>
      <c r="M128" s="99"/>
      <c r="N128" s="99"/>
      <c r="O128" s="100"/>
      <c r="P128" s="28">
        <f t="shared" si="2"/>
        <v>109</v>
      </c>
      <c r="Q128" s="37"/>
      <c r="R128" s="36"/>
      <c r="S128" s="36"/>
      <c r="T128" s="4"/>
      <c r="U128" s="44"/>
      <c r="V128" s="37"/>
      <c r="W128" s="37"/>
      <c r="X128" s="26" t="str">
        <f>IF(Tbl_SoA_HBN_Derogations[[#This Row],[HBN
NIA/m²]]="","",+W128-V128)</f>
        <v/>
      </c>
      <c r="Y128" s="26" t="str">
        <f>IF(Tbl_SoA_HBN_Derogations[[#This Row],[HBN
NIA/m²]]="","",Tbl_SoA_HBN_Derogations[[#This Row],[Proposed NIA/m²]]/Tbl_SoA_HBN_Derogations[[#This Row],[HBN
NIA/m²]])</f>
        <v/>
      </c>
      <c r="Z128" s="1"/>
      <c r="AA128" s="45"/>
      <c r="AB128" s="1"/>
      <c r="AC128" s="1"/>
      <c r="AD128" s="38"/>
      <c r="AE128" s="1"/>
      <c r="AF128" s="38"/>
    </row>
    <row r="129" spans="1:32" ht="40" customHeight="1" x14ac:dyDescent="0.35">
      <c r="A129" s="99"/>
      <c r="B129" s="99"/>
      <c r="C129" s="99"/>
      <c r="D129" s="99"/>
      <c r="E129" s="99"/>
      <c r="F129" s="99"/>
      <c r="G129" s="99"/>
      <c r="H129" s="99"/>
      <c r="I129" s="99"/>
      <c r="J129" s="99"/>
      <c r="K129" s="99"/>
      <c r="L129" s="99"/>
      <c r="M129" s="99"/>
      <c r="N129" s="99"/>
      <c r="O129" s="100"/>
      <c r="P129" s="28">
        <f t="shared" si="2"/>
        <v>110</v>
      </c>
      <c r="Q129" s="37"/>
      <c r="R129" s="36"/>
      <c r="S129" s="36"/>
      <c r="T129" s="4"/>
      <c r="U129" s="44"/>
      <c r="V129" s="37"/>
      <c r="W129" s="37"/>
      <c r="X129" s="26" t="str">
        <f>IF(Tbl_SoA_HBN_Derogations[[#This Row],[HBN
NIA/m²]]="","",+W129-V129)</f>
        <v/>
      </c>
      <c r="Y129" s="26" t="str">
        <f>IF(Tbl_SoA_HBN_Derogations[[#This Row],[HBN
NIA/m²]]="","",Tbl_SoA_HBN_Derogations[[#This Row],[Proposed NIA/m²]]/Tbl_SoA_HBN_Derogations[[#This Row],[HBN
NIA/m²]])</f>
        <v/>
      </c>
      <c r="Z129" s="1"/>
      <c r="AA129" s="45"/>
      <c r="AB129" s="1"/>
      <c r="AC129" s="1"/>
      <c r="AD129" s="38"/>
      <c r="AE129" s="1"/>
      <c r="AF129" s="38"/>
    </row>
    <row r="130" spans="1:32" ht="40" customHeight="1" x14ac:dyDescent="0.35">
      <c r="A130" s="99"/>
      <c r="B130" s="99"/>
      <c r="C130" s="99"/>
      <c r="D130" s="99"/>
      <c r="E130" s="99"/>
      <c r="F130" s="99"/>
      <c r="G130" s="99"/>
      <c r="H130" s="99"/>
      <c r="I130" s="99"/>
      <c r="J130" s="99"/>
      <c r="K130" s="99"/>
      <c r="L130" s="99"/>
      <c r="M130" s="99"/>
      <c r="N130" s="99"/>
      <c r="O130" s="100"/>
      <c r="P130" s="28">
        <f t="shared" si="2"/>
        <v>111</v>
      </c>
      <c r="Q130" s="37"/>
      <c r="R130" s="36"/>
      <c r="S130" s="36"/>
      <c r="T130" s="4"/>
      <c r="U130" s="44"/>
      <c r="V130" s="37"/>
      <c r="W130" s="37"/>
      <c r="X130" s="26" t="str">
        <f>IF(Tbl_SoA_HBN_Derogations[[#This Row],[HBN
NIA/m²]]="","",+W130-V130)</f>
        <v/>
      </c>
      <c r="Y130" s="26" t="str">
        <f>IF(Tbl_SoA_HBN_Derogations[[#This Row],[HBN
NIA/m²]]="","",Tbl_SoA_HBN_Derogations[[#This Row],[Proposed NIA/m²]]/Tbl_SoA_HBN_Derogations[[#This Row],[HBN
NIA/m²]])</f>
        <v/>
      </c>
      <c r="Z130" s="1"/>
      <c r="AA130" s="45"/>
      <c r="AB130" s="1"/>
      <c r="AC130" s="1"/>
      <c r="AD130" s="38"/>
      <c r="AE130" s="1"/>
      <c r="AF130" s="38"/>
    </row>
    <row r="131" spans="1:32" ht="40" customHeight="1" x14ac:dyDescent="0.35">
      <c r="A131" s="99"/>
      <c r="B131" s="99"/>
      <c r="C131" s="99"/>
      <c r="D131" s="99"/>
      <c r="E131" s="99"/>
      <c r="F131" s="99"/>
      <c r="G131" s="99"/>
      <c r="H131" s="99"/>
      <c r="I131" s="99"/>
      <c r="J131" s="99"/>
      <c r="K131" s="99"/>
      <c r="L131" s="99"/>
      <c r="M131" s="99"/>
      <c r="N131" s="99"/>
      <c r="O131" s="100"/>
      <c r="P131" s="28">
        <f t="shared" si="2"/>
        <v>112</v>
      </c>
      <c r="Q131" s="37"/>
      <c r="R131" s="36"/>
      <c r="S131" s="36"/>
      <c r="T131" s="4"/>
      <c r="U131" s="44"/>
      <c r="V131" s="37"/>
      <c r="W131" s="37"/>
      <c r="X131" s="26" t="str">
        <f>IF(Tbl_SoA_HBN_Derogations[[#This Row],[HBN
NIA/m²]]="","",+W131-V131)</f>
        <v/>
      </c>
      <c r="Y131" s="26" t="str">
        <f>IF(Tbl_SoA_HBN_Derogations[[#This Row],[HBN
NIA/m²]]="","",Tbl_SoA_HBN_Derogations[[#This Row],[Proposed NIA/m²]]/Tbl_SoA_HBN_Derogations[[#This Row],[HBN
NIA/m²]])</f>
        <v/>
      </c>
      <c r="Z131" s="1"/>
      <c r="AA131" s="45"/>
      <c r="AB131" s="1"/>
      <c r="AC131" s="1"/>
      <c r="AD131" s="38"/>
      <c r="AE131" s="1"/>
      <c r="AF131" s="38"/>
    </row>
    <row r="132" spans="1:32" ht="40" customHeight="1" x14ac:dyDescent="0.35">
      <c r="A132" s="99"/>
      <c r="B132" s="99"/>
      <c r="C132" s="99"/>
      <c r="D132" s="99"/>
      <c r="E132" s="99"/>
      <c r="F132" s="99"/>
      <c r="G132" s="99"/>
      <c r="H132" s="99"/>
      <c r="I132" s="99"/>
      <c r="J132" s="99"/>
      <c r="K132" s="99"/>
      <c r="L132" s="99"/>
      <c r="M132" s="99"/>
      <c r="N132" s="99"/>
      <c r="O132" s="100"/>
      <c r="P132" s="28">
        <f t="shared" si="2"/>
        <v>113</v>
      </c>
      <c r="Q132" s="37"/>
      <c r="R132" s="36"/>
      <c r="S132" s="36"/>
      <c r="T132" s="4"/>
      <c r="U132" s="44"/>
      <c r="V132" s="37"/>
      <c r="W132" s="37"/>
      <c r="X132" s="26" t="str">
        <f>IF(Tbl_SoA_HBN_Derogations[[#This Row],[HBN
NIA/m²]]="","",+W132-V132)</f>
        <v/>
      </c>
      <c r="Y132" s="26" t="str">
        <f>IF(Tbl_SoA_HBN_Derogations[[#This Row],[HBN
NIA/m²]]="","",Tbl_SoA_HBN_Derogations[[#This Row],[Proposed NIA/m²]]/Tbl_SoA_HBN_Derogations[[#This Row],[HBN
NIA/m²]])</f>
        <v/>
      </c>
      <c r="Z132" s="1"/>
      <c r="AA132" s="45"/>
      <c r="AB132" s="1"/>
      <c r="AC132" s="1"/>
      <c r="AD132" s="38"/>
      <c r="AE132" s="1"/>
      <c r="AF132" s="38"/>
    </row>
    <row r="133" spans="1:32" ht="40" customHeight="1" x14ac:dyDescent="0.35">
      <c r="A133" s="99"/>
      <c r="B133" s="99"/>
      <c r="C133" s="99"/>
      <c r="D133" s="99"/>
      <c r="E133" s="99"/>
      <c r="F133" s="99"/>
      <c r="G133" s="99"/>
      <c r="H133" s="99"/>
      <c r="I133" s="99"/>
      <c r="J133" s="99"/>
      <c r="K133" s="99"/>
      <c r="L133" s="99"/>
      <c r="M133" s="99"/>
      <c r="N133" s="99"/>
      <c r="O133" s="100"/>
      <c r="P133" s="28">
        <f t="shared" si="2"/>
        <v>114</v>
      </c>
      <c r="Q133" s="37"/>
      <c r="R133" s="36"/>
      <c r="S133" s="36"/>
      <c r="T133" s="4"/>
      <c r="U133" s="44"/>
      <c r="V133" s="37"/>
      <c r="W133" s="37"/>
      <c r="X133" s="26" t="str">
        <f>IF(Tbl_SoA_HBN_Derogations[[#This Row],[HBN
NIA/m²]]="","",+W133-V133)</f>
        <v/>
      </c>
      <c r="Y133" s="26" t="str">
        <f>IF(Tbl_SoA_HBN_Derogations[[#This Row],[HBN
NIA/m²]]="","",Tbl_SoA_HBN_Derogations[[#This Row],[Proposed NIA/m²]]/Tbl_SoA_HBN_Derogations[[#This Row],[HBN
NIA/m²]])</f>
        <v/>
      </c>
      <c r="Z133" s="1"/>
      <c r="AA133" s="45"/>
      <c r="AB133" s="1"/>
      <c r="AC133" s="1"/>
      <c r="AD133" s="38"/>
      <c r="AE133" s="1"/>
      <c r="AF133" s="38"/>
    </row>
    <row r="134" spans="1:32" ht="40" customHeight="1" x14ac:dyDescent="0.35">
      <c r="A134" s="99"/>
      <c r="B134" s="99"/>
      <c r="C134" s="99"/>
      <c r="D134" s="99"/>
      <c r="E134" s="99"/>
      <c r="F134" s="99"/>
      <c r="G134" s="99"/>
      <c r="H134" s="99"/>
      <c r="I134" s="99"/>
      <c r="J134" s="99"/>
      <c r="K134" s="99"/>
      <c r="L134" s="99"/>
      <c r="M134" s="99"/>
      <c r="N134" s="99"/>
      <c r="O134" s="100"/>
      <c r="P134" s="28">
        <f t="shared" si="2"/>
        <v>115</v>
      </c>
      <c r="Q134" s="37"/>
      <c r="R134" s="36"/>
      <c r="S134" s="36"/>
      <c r="T134" s="4"/>
      <c r="U134" s="44"/>
      <c r="V134" s="37"/>
      <c r="W134" s="37"/>
      <c r="X134" s="26" t="str">
        <f>IF(Tbl_SoA_HBN_Derogations[[#This Row],[HBN
NIA/m²]]="","",+W134-V134)</f>
        <v/>
      </c>
      <c r="Y134" s="26" t="str">
        <f>IF(Tbl_SoA_HBN_Derogations[[#This Row],[HBN
NIA/m²]]="","",Tbl_SoA_HBN_Derogations[[#This Row],[Proposed NIA/m²]]/Tbl_SoA_HBN_Derogations[[#This Row],[HBN
NIA/m²]])</f>
        <v/>
      </c>
      <c r="Z134" s="1"/>
      <c r="AA134" s="45"/>
      <c r="AB134" s="1"/>
      <c r="AC134" s="1"/>
      <c r="AD134" s="38"/>
      <c r="AE134" s="1"/>
      <c r="AF134" s="38"/>
    </row>
    <row r="135" spans="1:32" ht="40" customHeight="1" x14ac:dyDescent="0.35">
      <c r="A135" s="99"/>
      <c r="B135" s="99"/>
      <c r="C135" s="99"/>
      <c r="D135" s="99"/>
      <c r="E135" s="99"/>
      <c r="F135" s="99"/>
      <c r="G135" s="99"/>
      <c r="H135" s="99"/>
      <c r="I135" s="99"/>
      <c r="J135" s="99"/>
      <c r="K135" s="99"/>
      <c r="L135" s="99"/>
      <c r="M135" s="99"/>
      <c r="N135" s="99"/>
      <c r="O135" s="100"/>
      <c r="P135" s="28">
        <f t="shared" si="2"/>
        <v>116</v>
      </c>
      <c r="Q135" s="37"/>
      <c r="R135" s="36"/>
      <c r="S135" s="36"/>
      <c r="T135" s="4"/>
      <c r="U135" s="44"/>
      <c r="V135" s="37"/>
      <c r="W135" s="37"/>
      <c r="X135" s="26" t="str">
        <f>IF(Tbl_SoA_HBN_Derogations[[#This Row],[HBN
NIA/m²]]="","",+W135-V135)</f>
        <v/>
      </c>
      <c r="Y135" s="26" t="str">
        <f>IF(Tbl_SoA_HBN_Derogations[[#This Row],[HBN
NIA/m²]]="","",Tbl_SoA_HBN_Derogations[[#This Row],[Proposed NIA/m²]]/Tbl_SoA_HBN_Derogations[[#This Row],[HBN
NIA/m²]])</f>
        <v/>
      </c>
      <c r="Z135" s="1"/>
      <c r="AA135" s="45"/>
      <c r="AB135" s="1"/>
      <c r="AC135" s="1"/>
      <c r="AD135" s="38"/>
      <c r="AE135" s="1"/>
      <c r="AF135" s="38"/>
    </row>
    <row r="136" spans="1:32" ht="40" customHeight="1" x14ac:dyDescent="0.35">
      <c r="A136" s="99"/>
      <c r="B136" s="99"/>
      <c r="C136" s="99"/>
      <c r="D136" s="99"/>
      <c r="E136" s="99"/>
      <c r="F136" s="99"/>
      <c r="G136" s="99"/>
      <c r="H136" s="99"/>
      <c r="I136" s="99"/>
      <c r="J136" s="99"/>
      <c r="K136" s="99"/>
      <c r="L136" s="99"/>
      <c r="M136" s="99"/>
      <c r="N136" s="99"/>
      <c r="O136" s="100"/>
      <c r="P136" s="28">
        <f t="shared" si="2"/>
        <v>117</v>
      </c>
      <c r="Q136" s="37"/>
      <c r="R136" s="36"/>
      <c r="S136" s="36"/>
      <c r="T136" s="4"/>
      <c r="U136" s="44"/>
      <c r="V136" s="37"/>
      <c r="W136" s="37"/>
      <c r="X136" s="26" t="str">
        <f>IF(Tbl_SoA_HBN_Derogations[[#This Row],[HBN
NIA/m²]]="","",+W136-V136)</f>
        <v/>
      </c>
      <c r="Y136" s="26" t="str">
        <f>IF(Tbl_SoA_HBN_Derogations[[#This Row],[HBN
NIA/m²]]="","",Tbl_SoA_HBN_Derogations[[#This Row],[Proposed NIA/m²]]/Tbl_SoA_HBN_Derogations[[#This Row],[HBN
NIA/m²]])</f>
        <v/>
      </c>
      <c r="Z136" s="1"/>
      <c r="AA136" s="45"/>
      <c r="AB136" s="1"/>
      <c r="AC136" s="1"/>
      <c r="AD136" s="38"/>
      <c r="AE136" s="1"/>
      <c r="AF136" s="38"/>
    </row>
    <row r="137" spans="1:32" ht="40" customHeight="1" x14ac:dyDescent="0.35">
      <c r="A137" s="99"/>
      <c r="B137" s="99"/>
      <c r="C137" s="99"/>
      <c r="D137" s="99"/>
      <c r="E137" s="99"/>
      <c r="F137" s="99"/>
      <c r="G137" s="99"/>
      <c r="H137" s="99"/>
      <c r="I137" s="99"/>
      <c r="J137" s="99"/>
      <c r="K137" s="99"/>
      <c r="L137" s="99"/>
      <c r="M137" s="99"/>
      <c r="N137" s="99"/>
      <c r="O137" s="100"/>
      <c r="P137" s="28">
        <f t="shared" si="2"/>
        <v>118</v>
      </c>
      <c r="Q137" s="37"/>
      <c r="R137" s="36"/>
      <c r="S137" s="36"/>
      <c r="T137" s="4"/>
      <c r="U137" s="44"/>
      <c r="V137" s="37"/>
      <c r="W137" s="37"/>
      <c r="X137" s="26" t="str">
        <f>IF(Tbl_SoA_HBN_Derogations[[#This Row],[HBN
NIA/m²]]="","",+W137-V137)</f>
        <v/>
      </c>
      <c r="Y137" s="26" t="str">
        <f>IF(Tbl_SoA_HBN_Derogations[[#This Row],[HBN
NIA/m²]]="","",Tbl_SoA_HBN_Derogations[[#This Row],[Proposed NIA/m²]]/Tbl_SoA_HBN_Derogations[[#This Row],[HBN
NIA/m²]])</f>
        <v/>
      </c>
      <c r="Z137" s="1"/>
      <c r="AA137" s="45"/>
      <c r="AB137" s="1"/>
      <c r="AC137" s="1"/>
      <c r="AD137" s="38"/>
      <c r="AE137" s="1"/>
      <c r="AF137" s="38"/>
    </row>
    <row r="138" spans="1:32" ht="40" customHeight="1" x14ac:dyDescent="0.35">
      <c r="A138" s="99"/>
      <c r="B138" s="99"/>
      <c r="C138" s="99"/>
      <c r="D138" s="99"/>
      <c r="E138" s="99"/>
      <c r="F138" s="99"/>
      <c r="G138" s="99"/>
      <c r="H138" s="99"/>
      <c r="I138" s="99"/>
      <c r="J138" s="99"/>
      <c r="K138" s="99"/>
      <c r="L138" s="99"/>
      <c r="M138" s="99"/>
      <c r="N138" s="99"/>
      <c r="O138" s="100"/>
      <c r="P138" s="28">
        <f t="shared" si="2"/>
        <v>119</v>
      </c>
      <c r="Q138" s="37"/>
      <c r="R138" s="36"/>
      <c r="S138" s="36"/>
      <c r="T138" s="4"/>
      <c r="U138" s="44"/>
      <c r="V138" s="37"/>
      <c r="W138" s="37"/>
      <c r="X138" s="26" t="str">
        <f>IF(Tbl_SoA_HBN_Derogations[[#This Row],[HBN
NIA/m²]]="","",+W138-V138)</f>
        <v/>
      </c>
      <c r="Y138" s="26" t="str">
        <f>IF(Tbl_SoA_HBN_Derogations[[#This Row],[HBN
NIA/m²]]="","",Tbl_SoA_HBN_Derogations[[#This Row],[Proposed NIA/m²]]/Tbl_SoA_HBN_Derogations[[#This Row],[HBN
NIA/m²]])</f>
        <v/>
      </c>
      <c r="Z138" s="1"/>
      <c r="AA138" s="45"/>
      <c r="AB138" s="1"/>
      <c r="AC138" s="1"/>
      <c r="AD138" s="38"/>
      <c r="AE138" s="1"/>
      <c r="AF138" s="38"/>
    </row>
    <row r="139" spans="1:32" ht="40" customHeight="1" x14ac:dyDescent="0.35">
      <c r="A139" s="99"/>
      <c r="B139" s="99"/>
      <c r="C139" s="99"/>
      <c r="D139" s="99"/>
      <c r="E139" s="99"/>
      <c r="F139" s="99"/>
      <c r="G139" s="99"/>
      <c r="H139" s="99"/>
      <c r="I139" s="99"/>
      <c r="J139" s="99"/>
      <c r="K139" s="99"/>
      <c r="L139" s="99"/>
      <c r="M139" s="99"/>
      <c r="N139" s="99"/>
      <c r="O139" s="100"/>
      <c r="P139" s="28">
        <f t="shared" si="2"/>
        <v>120</v>
      </c>
      <c r="Q139" s="37"/>
      <c r="R139" s="36"/>
      <c r="S139" s="36"/>
      <c r="T139" s="4"/>
      <c r="U139" s="44"/>
      <c r="V139" s="37"/>
      <c r="W139" s="37"/>
      <c r="X139" s="26" t="str">
        <f>IF(Tbl_SoA_HBN_Derogations[[#This Row],[HBN
NIA/m²]]="","",+W139-V139)</f>
        <v/>
      </c>
      <c r="Y139" s="26" t="str">
        <f>IF(Tbl_SoA_HBN_Derogations[[#This Row],[HBN
NIA/m²]]="","",Tbl_SoA_HBN_Derogations[[#This Row],[Proposed NIA/m²]]/Tbl_SoA_HBN_Derogations[[#This Row],[HBN
NIA/m²]])</f>
        <v/>
      </c>
      <c r="Z139" s="1"/>
      <c r="AA139" s="45"/>
      <c r="AB139" s="1"/>
      <c r="AC139" s="1"/>
      <c r="AD139" s="38"/>
      <c r="AE139" s="1"/>
      <c r="AF139" s="38"/>
    </row>
    <row r="140" spans="1:32" ht="40" customHeight="1" x14ac:dyDescent="0.35">
      <c r="A140" s="99"/>
      <c r="B140" s="99"/>
      <c r="C140" s="99"/>
      <c r="D140" s="99"/>
      <c r="E140" s="99"/>
      <c r="F140" s="99"/>
      <c r="G140" s="99"/>
      <c r="H140" s="99"/>
      <c r="I140" s="99"/>
      <c r="J140" s="99"/>
      <c r="K140" s="99"/>
      <c r="L140" s="99"/>
      <c r="M140" s="99"/>
      <c r="N140" s="99"/>
      <c r="O140" s="100"/>
      <c r="P140" s="28">
        <f t="shared" si="2"/>
        <v>121</v>
      </c>
      <c r="Q140" s="37"/>
      <c r="R140" s="36"/>
      <c r="S140" s="36"/>
      <c r="T140" s="4"/>
      <c r="U140" s="44"/>
      <c r="V140" s="37"/>
      <c r="W140" s="37"/>
      <c r="X140" s="26" t="str">
        <f>IF(Tbl_SoA_HBN_Derogations[[#This Row],[HBN
NIA/m²]]="","",+W140-V140)</f>
        <v/>
      </c>
      <c r="Y140" s="26" t="str">
        <f>IF(Tbl_SoA_HBN_Derogations[[#This Row],[HBN
NIA/m²]]="","",Tbl_SoA_HBN_Derogations[[#This Row],[Proposed NIA/m²]]/Tbl_SoA_HBN_Derogations[[#This Row],[HBN
NIA/m²]])</f>
        <v/>
      </c>
      <c r="Z140" s="1"/>
      <c r="AA140" s="45"/>
      <c r="AB140" s="1"/>
      <c r="AC140" s="1"/>
      <c r="AD140" s="38"/>
      <c r="AE140" s="1"/>
      <c r="AF140" s="38"/>
    </row>
    <row r="141" spans="1:32" ht="40" customHeight="1" x14ac:dyDescent="0.35">
      <c r="A141" s="99"/>
      <c r="B141" s="99"/>
      <c r="C141" s="99"/>
      <c r="D141" s="99"/>
      <c r="E141" s="99"/>
      <c r="F141" s="99"/>
      <c r="G141" s="99"/>
      <c r="H141" s="99"/>
      <c r="I141" s="99"/>
      <c r="J141" s="99"/>
      <c r="K141" s="99"/>
      <c r="L141" s="99"/>
      <c r="M141" s="99"/>
      <c r="N141" s="99"/>
      <c r="O141" s="100"/>
      <c r="P141" s="28">
        <f t="shared" si="2"/>
        <v>122</v>
      </c>
      <c r="Q141" s="37"/>
      <c r="R141" s="36"/>
      <c r="S141" s="36"/>
      <c r="T141" s="4"/>
      <c r="U141" s="44"/>
      <c r="V141" s="37"/>
      <c r="W141" s="37"/>
      <c r="X141" s="26" t="str">
        <f>IF(Tbl_SoA_HBN_Derogations[[#This Row],[HBN
NIA/m²]]="","",+W141-V141)</f>
        <v/>
      </c>
      <c r="Y141" s="26" t="str">
        <f>IF(Tbl_SoA_HBN_Derogations[[#This Row],[HBN
NIA/m²]]="","",Tbl_SoA_HBN_Derogations[[#This Row],[Proposed NIA/m²]]/Tbl_SoA_HBN_Derogations[[#This Row],[HBN
NIA/m²]])</f>
        <v/>
      </c>
      <c r="Z141" s="1"/>
      <c r="AA141" s="45"/>
      <c r="AB141" s="1"/>
      <c r="AC141" s="1"/>
      <c r="AD141" s="38"/>
      <c r="AE141" s="1"/>
      <c r="AF141" s="38"/>
    </row>
    <row r="142" spans="1:32" ht="40" customHeight="1" x14ac:dyDescent="0.35">
      <c r="A142" s="99"/>
      <c r="B142" s="99"/>
      <c r="C142" s="99"/>
      <c r="D142" s="99"/>
      <c r="E142" s="99"/>
      <c r="F142" s="99"/>
      <c r="G142" s="99"/>
      <c r="H142" s="99"/>
      <c r="I142" s="99"/>
      <c r="J142" s="99"/>
      <c r="K142" s="99"/>
      <c r="L142" s="99"/>
      <c r="M142" s="99"/>
      <c r="N142" s="99"/>
      <c r="O142" s="100"/>
      <c r="P142" s="28">
        <f t="shared" si="2"/>
        <v>123</v>
      </c>
      <c r="Q142" s="37"/>
      <c r="R142" s="36"/>
      <c r="S142" s="36"/>
      <c r="T142" s="4"/>
      <c r="U142" s="44"/>
      <c r="V142" s="37"/>
      <c r="W142" s="37"/>
      <c r="X142" s="26" t="str">
        <f>IF(Tbl_SoA_HBN_Derogations[[#This Row],[HBN
NIA/m²]]="","",+W142-V142)</f>
        <v/>
      </c>
      <c r="Y142" s="26" t="str">
        <f>IF(Tbl_SoA_HBN_Derogations[[#This Row],[HBN
NIA/m²]]="","",Tbl_SoA_HBN_Derogations[[#This Row],[Proposed NIA/m²]]/Tbl_SoA_HBN_Derogations[[#This Row],[HBN
NIA/m²]])</f>
        <v/>
      </c>
      <c r="Z142" s="1"/>
      <c r="AA142" s="45"/>
      <c r="AB142" s="1"/>
      <c r="AC142" s="1"/>
      <c r="AD142" s="38"/>
      <c r="AE142" s="1"/>
      <c r="AF142" s="38"/>
    </row>
    <row r="143" spans="1:32" ht="40" customHeight="1" x14ac:dyDescent="0.35">
      <c r="A143" s="99"/>
      <c r="B143" s="99"/>
      <c r="C143" s="99"/>
      <c r="D143" s="99"/>
      <c r="E143" s="99"/>
      <c r="F143" s="99"/>
      <c r="G143" s="99"/>
      <c r="H143" s="99"/>
      <c r="I143" s="99"/>
      <c r="J143" s="99"/>
      <c r="K143" s="99"/>
      <c r="L143" s="99"/>
      <c r="M143" s="99"/>
      <c r="N143" s="99"/>
      <c r="O143" s="100"/>
      <c r="P143" s="28">
        <f t="shared" si="2"/>
        <v>124</v>
      </c>
      <c r="Q143" s="37"/>
      <c r="R143" s="36"/>
      <c r="S143" s="36"/>
      <c r="T143" s="4"/>
      <c r="U143" s="44"/>
      <c r="V143" s="37"/>
      <c r="W143" s="37"/>
      <c r="X143" s="26" t="str">
        <f>IF(Tbl_SoA_HBN_Derogations[[#This Row],[HBN
NIA/m²]]="","",+W143-V143)</f>
        <v/>
      </c>
      <c r="Y143" s="26" t="str">
        <f>IF(Tbl_SoA_HBN_Derogations[[#This Row],[HBN
NIA/m²]]="","",Tbl_SoA_HBN_Derogations[[#This Row],[Proposed NIA/m²]]/Tbl_SoA_HBN_Derogations[[#This Row],[HBN
NIA/m²]])</f>
        <v/>
      </c>
      <c r="Z143" s="1"/>
      <c r="AA143" s="45"/>
      <c r="AB143" s="1"/>
      <c r="AC143" s="1"/>
      <c r="AD143" s="38"/>
      <c r="AE143" s="1"/>
      <c r="AF143" s="38"/>
    </row>
    <row r="144" spans="1:32" ht="40" customHeight="1" x14ac:dyDescent="0.35">
      <c r="A144" s="99"/>
      <c r="B144" s="99"/>
      <c r="C144" s="99"/>
      <c r="D144" s="99"/>
      <c r="E144" s="99"/>
      <c r="F144" s="99"/>
      <c r="G144" s="99"/>
      <c r="H144" s="99"/>
      <c r="I144" s="99"/>
      <c r="J144" s="99"/>
      <c r="K144" s="99"/>
      <c r="L144" s="99"/>
      <c r="M144" s="99"/>
      <c r="N144" s="99"/>
      <c r="O144" s="100"/>
      <c r="P144" s="28">
        <f t="shared" si="2"/>
        <v>125</v>
      </c>
      <c r="Q144" s="37"/>
      <c r="R144" s="36"/>
      <c r="S144" s="36"/>
      <c r="T144" s="4"/>
      <c r="U144" s="44"/>
      <c r="V144" s="37"/>
      <c r="W144" s="37"/>
      <c r="X144" s="26" t="str">
        <f>IF(Tbl_SoA_HBN_Derogations[[#This Row],[HBN
NIA/m²]]="","",+W144-V144)</f>
        <v/>
      </c>
      <c r="Y144" s="26" t="str">
        <f>IF(Tbl_SoA_HBN_Derogations[[#This Row],[HBN
NIA/m²]]="","",Tbl_SoA_HBN_Derogations[[#This Row],[Proposed NIA/m²]]/Tbl_SoA_HBN_Derogations[[#This Row],[HBN
NIA/m²]])</f>
        <v/>
      </c>
      <c r="Z144" s="1"/>
      <c r="AA144" s="45"/>
      <c r="AB144" s="1"/>
      <c r="AC144" s="1"/>
      <c r="AD144" s="38"/>
      <c r="AE144" s="1"/>
      <c r="AF144" s="38"/>
    </row>
    <row r="145" spans="1:32" ht="40" customHeight="1" x14ac:dyDescent="0.35">
      <c r="A145" s="99"/>
      <c r="B145" s="99"/>
      <c r="C145" s="99"/>
      <c r="D145" s="99"/>
      <c r="E145" s="99"/>
      <c r="F145" s="99"/>
      <c r="G145" s="99"/>
      <c r="H145" s="99"/>
      <c r="I145" s="99"/>
      <c r="J145" s="99"/>
      <c r="K145" s="99"/>
      <c r="L145" s="99"/>
      <c r="M145" s="99"/>
      <c r="N145" s="99"/>
      <c r="O145" s="100"/>
      <c r="P145" s="28">
        <f t="shared" si="2"/>
        <v>126</v>
      </c>
      <c r="Q145" s="37"/>
      <c r="R145" s="36"/>
      <c r="S145" s="36"/>
      <c r="T145" s="4"/>
      <c r="U145" s="44"/>
      <c r="V145" s="37"/>
      <c r="W145" s="37"/>
      <c r="X145" s="26" t="str">
        <f>IF(Tbl_SoA_HBN_Derogations[[#This Row],[HBN
NIA/m²]]="","",+W145-V145)</f>
        <v/>
      </c>
      <c r="Y145" s="26" t="str">
        <f>IF(Tbl_SoA_HBN_Derogations[[#This Row],[HBN
NIA/m²]]="","",Tbl_SoA_HBN_Derogations[[#This Row],[Proposed NIA/m²]]/Tbl_SoA_HBN_Derogations[[#This Row],[HBN
NIA/m²]])</f>
        <v/>
      </c>
      <c r="Z145" s="1"/>
      <c r="AA145" s="45"/>
      <c r="AB145" s="1"/>
      <c r="AC145" s="1"/>
      <c r="AD145" s="38"/>
      <c r="AE145" s="1"/>
      <c r="AF145" s="38"/>
    </row>
    <row r="146" spans="1:32" ht="40" customHeight="1" x14ac:dyDescent="0.35">
      <c r="A146" s="99"/>
      <c r="B146" s="99"/>
      <c r="C146" s="99"/>
      <c r="D146" s="99"/>
      <c r="E146" s="99"/>
      <c r="F146" s="99"/>
      <c r="G146" s="99"/>
      <c r="H146" s="99"/>
      <c r="I146" s="99"/>
      <c r="J146" s="99"/>
      <c r="K146" s="99"/>
      <c r="L146" s="99"/>
      <c r="M146" s="99"/>
      <c r="N146" s="99"/>
      <c r="O146" s="100"/>
      <c r="P146" s="28">
        <f t="shared" si="2"/>
        <v>127</v>
      </c>
      <c r="Q146" s="37"/>
      <c r="R146" s="36"/>
      <c r="S146" s="36"/>
      <c r="T146" s="4"/>
      <c r="U146" s="44"/>
      <c r="V146" s="37"/>
      <c r="W146" s="37"/>
      <c r="X146" s="26" t="str">
        <f>IF(Tbl_SoA_HBN_Derogations[[#This Row],[HBN
NIA/m²]]="","",+W146-V146)</f>
        <v/>
      </c>
      <c r="Y146" s="26" t="str">
        <f>IF(Tbl_SoA_HBN_Derogations[[#This Row],[HBN
NIA/m²]]="","",Tbl_SoA_HBN_Derogations[[#This Row],[Proposed NIA/m²]]/Tbl_SoA_HBN_Derogations[[#This Row],[HBN
NIA/m²]])</f>
        <v/>
      </c>
      <c r="Z146" s="1"/>
      <c r="AA146" s="45"/>
      <c r="AB146" s="1"/>
      <c r="AC146" s="1"/>
      <c r="AD146" s="38"/>
      <c r="AE146" s="1"/>
      <c r="AF146" s="38"/>
    </row>
    <row r="147" spans="1:32" ht="40" customHeight="1" x14ac:dyDescent="0.35">
      <c r="A147" s="99"/>
      <c r="B147" s="99"/>
      <c r="C147" s="99"/>
      <c r="D147" s="99"/>
      <c r="E147" s="99"/>
      <c r="F147" s="99"/>
      <c r="G147" s="99"/>
      <c r="H147" s="99"/>
      <c r="I147" s="99"/>
      <c r="J147" s="99"/>
      <c r="K147" s="99"/>
      <c r="L147" s="99"/>
      <c r="M147" s="99"/>
      <c r="N147" s="99"/>
      <c r="O147" s="100"/>
      <c r="P147" s="28">
        <f t="shared" si="2"/>
        <v>128</v>
      </c>
      <c r="Q147" s="37"/>
      <c r="R147" s="36"/>
      <c r="S147" s="36"/>
      <c r="T147" s="4"/>
      <c r="U147" s="44"/>
      <c r="V147" s="37"/>
      <c r="W147" s="37"/>
      <c r="X147" s="26" t="str">
        <f>IF(Tbl_SoA_HBN_Derogations[[#This Row],[HBN
NIA/m²]]="","",+W147-V147)</f>
        <v/>
      </c>
      <c r="Y147" s="26" t="str">
        <f>IF(Tbl_SoA_HBN_Derogations[[#This Row],[HBN
NIA/m²]]="","",Tbl_SoA_HBN_Derogations[[#This Row],[Proposed NIA/m²]]/Tbl_SoA_HBN_Derogations[[#This Row],[HBN
NIA/m²]])</f>
        <v/>
      </c>
      <c r="Z147" s="1"/>
      <c r="AA147" s="45"/>
      <c r="AB147" s="1"/>
      <c r="AC147" s="1"/>
      <c r="AD147" s="38"/>
      <c r="AE147" s="1"/>
      <c r="AF147" s="38"/>
    </row>
    <row r="148" spans="1:32" ht="40" customHeight="1" x14ac:dyDescent="0.35">
      <c r="A148" s="99"/>
      <c r="B148" s="99"/>
      <c r="C148" s="99"/>
      <c r="D148" s="99"/>
      <c r="E148" s="99"/>
      <c r="F148" s="99"/>
      <c r="G148" s="99"/>
      <c r="H148" s="99"/>
      <c r="I148" s="99"/>
      <c r="J148" s="99"/>
      <c r="K148" s="99"/>
      <c r="L148" s="99"/>
      <c r="M148" s="99"/>
      <c r="N148" s="99"/>
      <c r="O148" s="100"/>
      <c r="P148" s="28">
        <f t="shared" si="2"/>
        <v>129</v>
      </c>
      <c r="Q148" s="37"/>
      <c r="R148" s="36"/>
      <c r="S148" s="36"/>
      <c r="T148" s="4"/>
      <c r="U148" s="44"/>
      <c r="V148" s="37"/>
      <c r="W148" s="37"/>
      <c r="X148" s="26" t="str">
        <f>IF(Tbl_SoA_HBN_Derogations[[#This Row],[HBN
NIA/m²]]="","",+W148-V148)</f>
        <v/>
      </c>
      <c r="Y148" s="26" t="str">
        <f>IF(Tbl_SoA_HBN_Derogations[[#This Row],[HBN
NIA/m²]]="","",Tbl_SoA_HBN_Derogations[[#This Row],[Proposed NIA/m²]]/Tbl_SoA_HBN_Derogations[[#This Row],[HBN
NIA/m²]])</f>
        <v/>
      </c>
      <c r="Z148" s="1"/>
      <c r="AA148" s="45"/>
      <c r="AB148" s="1"/>
      <c r="AC148" s="1"/>
      <c r="AD148" s="38"/>
      <c r="AE148" s="1"/>
      <c r="AF148" s="38"/>
    </row>
    <row r="149" spans="1:32" ht="40" customHeight="1" x14ac:dyDescent="0.35">
      <c r="A149" s="99"/>
      <c r="B149" s="99"/>
      <c r="C149" s="99"/>
      <c r="D149" s="99"/>
      <c r="E149" s="99"/>
      <c r="F149" s="99"/>
      <c r="G149" s="99"/>
      <c r="H149" s="99"/>
      <c r="I149" s="99"/>
      <c r="J149" s="99"/>
      <c r="K149" s="99"/>
      <c r="L149" s="99"/>
      <c r="M149" s="99"/>
      <c r="N149" s="99"/>
      <c r="O149" s="100"/>
      <c r="P149" s="28">
        <f t="shared" si="2"/>
        <v>130</v>
      </c>
      <c r="Q149" s="37"/>
      <c r="R149" s="36"/>
      <c r="S149" s="36"/>
      <c r="T149" s="4"/>
      <c r="U149" s="44"/>
      <c r="V149" s="37"/>
      <c r="W149" s="37"/>
      <c r="X149" s="26" t="str">
        <f>IF(Tbl_SoA_HBN_Derogations[[#This Row],[HBN
NIA/m²]]="","",+W149-V149)</f>
        <v/>
      </c>
      <c r="Y149" s="26" t="str">
        <f>IF(Tbl_SoA_HBN_Derogations[[#This Row],[HBN
NIA/m²]]="","",Tbl_SoA_HBN_Derogations[[#This Row],[Proposed NIA/m²]]/Tbl_SoA_HBN_Derogations[[#This Row],[HBN
NIA/m²]])</f>
        <v/>
      </c>
      <c r="Z149" s="1"/>
      <c r="AA149" s="45"/>
      <c r="AB149" s="1"/>
      <c r="AC149" s="1"/>
      <c r="AD149" s="38"/>
      <c r="AE149" s="1"/>
      <c r="AF149" s="38"/>
    </row>
    <row r="150" spans="1:32" ht="40" customHeight="1" x14ac:dyDescent="0.35">
      <c r="A150" s="99"/>
      <c r="B150" s="99"/>
      <c r="C150" s="99"/>
      <c r="D150" s="99"/>
      <c r="E150" s="99"/>
      <c r="F150" s="99"/>
      <c r="G150" s="99"/>
      <c r="H150" s="99"/>
      <c r="I150" s="99"/>
      <c r="J150" s="99"/>
      <c r="K150" s="99"/>
      <c r="L150" s="99"/>
      <c r="M150" s="99"/>
      <c r="N150" s="99"/>
      <c r="O150" s="100"/>
      <c r="P150" s="28">
        <f t="shared" si="2"/>
        <v>131</v>
      </c>
      <c r="Q150" s="37"/>
      <c r="R150" s="36"/>
      <c r="S150" s="36"/>
      <c r="T150" s="4"/>
      <c r="U150" s="44"/>
      <c r="V150" s="37"/>
      <c r="W150" s="37"/>
      <c r="X150" s="26" t="str">
        <f>IF(Tbl_SoA_HBN_Derogations[[#This Row],[HBN
NIA/m²]]="","",+W150-V150)</f>
        <v/>
      </c>
      <c r="Y150" s="26" t="str">
        <f>IF(Tbl_SoA_HBN_Derogations[[#This Row],[HBN
NIA/m²]]="","",Tbl_SoA_HBN_Derogations[[#This Row],[Proposed NIA/m²]]/Tbl_SoA_HBN_Derogations[[#This Row],[HBN
NIA/m²]])</f>
        <v/>
      </c>
      <c r="Z150" s="1"/>
      <c r="AA150" s="45"/>
      <c r="AB150" s="1"/>
      <c r="AC150" s="1"/>
      <c r="AD150" s="38"/>
      <c r="AE150" s="1"/>
      <c r="AF150" s="38"/>
    </row>
    <row r="151" spans="1:32" ht="40" customHeight="1" x14ac:dyDescent="0.35">
      <c r="A151" s="99"/>
      <c r="B151" s="99"/>
      <c r="C151" s="99"/>
      <c r="D151" s="99"/>
      <c r="E151" s="99"/>
      <c r="F151" s="99"/>
      <c r="G151" s="99"/>
      <c r="H151" s="99"/>
      <c r="I151" s="99"/>
      <c r="J151" s="99"/>
      <c r="K151" s="99"/>
      <c r="L151" s="99"/>
      <c r="M151" s="99"/>
      <c r="N151" s="99"/>
      <c r="O151" s="100"/>
      <c r="P151" s="28">
        <f t="shared" si="2"/>
        <v>132</v>
      </c>
      <c r="Q151" s="37"/>
      <c r="R151" s="36"/>
      <c r="S151" s="36"/>
      <c r="T151" s="4"/>
      <c r="U151" s="44"/>
      <c r="V151" s="37"/>
      <c r="W151" s="37"/>
      <c r="X151" s="26" t="str">
        <f>IF(Tbl_SoA_HBN_Derogations[[#This Row],[HBN
NIA/m²]]="","",+W151-V151)</f>
        <v/>
      </c>
      <c r="Y151" s="26" t="str">
        <f>IF(Tbl_SoA_HBN_Derogations[[#This Row],[HBN
NIA/m²]]="","",Tbl_SoA_HBN_Derogations[[#This Row],[Proposed NIA/m²]]/Tbl_SoA_HBN_Derogations[[#This Row],[HBN
NIA/m²]])</f>
        <v/>
      </c>
      <c r="Z151" s="1"/>
      <c r="AA151" s="45"/>
      <c r="AB151" s="1"/>
      <c r="AC151" s="1"/>
      <c r="AD151" s="38"/>
      <c r="AE151" s="1"/>
      <c r="AF151" s="38"/>
    </row>
    <row r="152" spans="1:32" ht="40" customHeight="1" x14ac:dyDescent="0.35">
      <c r="A152" s="99"/>
      <c r="B152" s="99"/>
      <c r="C152" s="99"/>
      <c r="D152" s="99"/>
      <c r="E152" s="99"/>
      <c r="F152" s="99"/>
      <c r="G152" s="99"/>
      <c r="H152" s="99"/>
      <c r="I152" s="99"/>
      <c r="J152" s="99"/>
      <c r="K152" s="99"/>
      <c r="L152" s="99"/>
      <c r="M152" s="99"/>
      <c r="N152" s="99"/>
      <c r="O152" s="100"/>
      <c r="P152" s="28">
        <f t="shared" si="2"/>
        <v>133</v>
      </c>
      <c r="Q152" s="37"/>
      <c r="R152" s="36"/>
      <c r="S152" s="36"/>
      <c r="T152" s="4"/>
      <c r="U152" s="44"/>
      <c r="V152" s="37"/>
      <c r="W152" s="37"/>
      <c r="X152" s="26" t="str">
        <f>IF(Tbl_SoA_HBN_Derogations[[#This Row],[HBN
NIA/m²]]="","",+W152-V152)</f>
        <v/>
      </c>
      <c r="Y152" s="26" t="str">
        <f>IF(Tbl_SoA_HBN_Derogations[[#This Row],[HBN
NIA/m²]]="","",Tbl_SoA_HBN_Derogations[[#This Row],[Proposed NIA/m²]]/Tbl_SoA_HBN_Derogations[[#This Row],[HBN
NIA/m²]])</f>
        <v/>
      </c>
      <c r="Z152" s="1"/>
      <c r="AA152" s="45"/>
      <c r="AB152" s="1"/>
      <c r="AC152" s="1"/>
      <c r="AD152" s="38"/>
      <c r="AE152" s="1"/>
      <c r="AF152" s="38"/>
    </row>
    <row r="153" spans="1:32" ht="40" customHeight="1" x14ac:dyDescent="0.35">
      <c r="A153" s="99"/>
      <c r="B153" s="99"/>
      <c r="C153" s="99"/>
      <c r="D153" s="99"/>
      <c r="E153" s="99"/>
      <c r="F153" s="99"/>
      <c r="G153" s="99"/>
      <c r="H153" s="99"/>
      <c r="I153" s="99"/>
      <c r="J153" s="99"/>
      <c r="K153" s="99"/>
      <c r="L153" s="99"/>
      <c r="M153" s="99"/>
      <c r="N153" s="99"/>
      <c r="O153" s="100"/>
      <c r="P153" s="28">
        <f t="shared" si="2"/>
        <v>134</v>
      </c>
      <c r="Q153" s="37"/>
      <c r="R153" s="36"/>
      <c r="S153" s="36"/>
      <c r="T153" s="4"/>
      <c r="U153" s="44"/>
      <c r="V153" s="37"/>
      <c r="W153" s="37"/>
      <c r="X153" s="26" t="str">
        <f>IF(Tbl_SoA_HBN_Derogations[[#This Row],[HBN
NIA/m²]]="","",+W153-V153)</f>
        <v/>
      </c>
      <c r="Y153" s="26" t="str">
        <f>IF(Tbl_SoA_HBN_Derogations[[#This Row],[HBN
NIA/m²]]="","",Tbl_SoA_HBN_Derogations[[#This Row],[Proposed NIA/m²]]/Tbl_SoA_HBN_Derogations[[#This Row],[HBN
NIA/m²]])</f>
        <v/>
      </c>
      <c r="Z153" s="1"/>
      <c r="AA153" s="45"/>
      <c r="AB153" s="1"/>
      <c r="AC153" s="1"/>
      <c r="AD153" s="38"/>
      <c r="AE153" s="1"/>
      <c r="AF153" s="38"/>
    </row>
    <row r="154" spans="1:32" ht="40" customHeight="1" x14ac:dyDescent="0.35">
      <c r="A154" s="99"/>
      <c r="B154" s="99"/>
      <c r="C154" s="99"/>
      <c r="D154" s="99"/>
      <c r="E154" s="99"/>
      <c r="F154" s="99"/>
      <c r="G154" s="99"/>
      <c r="H154" s="99"/>
      <c r="I154" s="99"/>
      <c r="J154" s="99"/>
      <c r="K154" s="99"/>
      <c r="L154" s="99"/>
      <c r="M154" s="99"/>
      <c r="N154" s="99"/>
      <c r="O154" s="100"/>
      <c r="P154" s="28">
        <f t="shared" si="2"/>
        <v>135</v>
      </c>
      <c r="Q154" s="37"/>
      <c r="R154" s="36"/>
      <c r="S154" s="36"/>
      <c r="T154" s="4"/>
      <c r="U154" s="44"/>
      <c r="V154" s="37"/>
      <c r="W154" s="37"/>
      <c r="X154" s="26" t="str">
        <f>IF(Tbl_SoA_HBN_Derogations[[#This Row],[HBN
NIA/m²]]="","",+W154-V154)</f>
        <v/>
      </c>
      <c r="Y154" s="26" t="str">
        <f>IF(Tbl_SoA_HBN_Derogations[[#This Row],[HBN
NIA/m²]]="","",Tbl_SoA_HBN_Derogations[[#This Row],[Proposed NIA/m²]]/Tbl_SoA_HBN_Derogations[[#This Row],[HBN
NIA/m²]])</f>
        <v/>
      </c>
      <c r="Z154" s="1"/>
      <c r="AA154" s="45"/>
      <c r="AB154" s="1"/>
      <c r="AC154" s="1"/>
      <c r="AD154" s="38"/>
      <c r="AE154" s="1"/>
      <c r="AF154" s="38"/>
    </row>
    <row r="155" spans="1:32" ht="40" customHeight="1" x14ac:dyDescent="0.35">
      <c r="A155" s="99"/>
      <c r="B155" s="99"/>
      <c r="C155" s="99"/>
      <c r="D155" s="99"/>
      <c r="E155" s="99"/>
      <c r="F155" s="99"/>
      <c r="G155" s="99"/>
      <c r="H155" s="99"/>
      <c r="I155" s="99"/>
      <c r="J155" s="99"/>
      <c r="K155" s="99"/>
      <c r="L155" s="99"/>
      <c r="M155" s="99"/>
      <c r="N155" s="99"/>
      <c r="O155" s="100"/>
      <c r="P155" s="28">
        <f t="shared" si="2"/>
        <v>136</v>
      </c>
      <c r="Q155" s="37"/>
      <c r="R155" s="36"/>
      <c r="S155" s="36"/>
      <c r="T155" s="4"/>
      <c r="U155" s="44"/>
      <c r="V155" s="37"/>
      <c r="W155" s="37"/>
      <c r="X155" s="26" t="str">
        <f>IF(Tbl_SoA_HBN_Derogations[[#This Row],[HBN
NIA/m²]]="","",+W155-V155)</f>
        <v/>
      </c>
      <c r="Y155" s="26" t="str">
        <f>IF(Tbl_SoA_HBN_Derogations[[#This Row],[HBN
NIA/m²]]="","",Tbl_SoA_HBN_Derogations[[#This Row],[Proposed NIA/m²]]/Tbl_SoA_HBN_Derogations[[#This Row],[HBN
NIA/m²]])</f>
        <v/>
      </c>
      <c r="Z155" s="1"/>
      <c r="AA155" s="45"/>
      <c r="AB155" s="1"/>
      <c r="AC155" s="1"/>
      <c r="AD155" s="38"/>
      <c r="AE155" s="1"/>
      <c r="AF155" s="38"/>
    </row>
    <row r="156" spans="1:32" ht="40" customHeight="1" x14ac:dyDescent="0.35">
      <c r="A156" s="99"/>
      <c r="B156" s="99"/>
      <c r="C156" s="99"/>
      <c r="D156" s="99"/>
      <c r="E156" s="99"/>
      <c r="F156" s="99"/>
      <c r="G156" s="99"/>
      <c r="H156" s="99"/>
      <c r="I156" s="99"/>
      <c r="J156" s="99"/>
      <c r="K156" s="99"/>
      <c r="L156" s="99"/>
      <c r="M156" s="99"/>
      <c r="N156" s="99"/>
      <c r="O156" s="100"/>
      <c r="P156" s="28">
        <f t="shared" si="2"/>
        <v>137</v>
      </c>
      <c r="Q156" s="37"/>
      <c r="R156" s="36"/>
      <c r="S156" s="36"/>
      <c r="T156" s="4"/>
      <c r="U156" s="44"/>
      <c r="V156" s="37"/>
      <c r="W156" s="37"/>
      <c r="X156" s="26" t="str">
        <f>IF(Tbl_SoA_HBN_Derogations[[#This Row],[HBN
NIA/m²]]="","",+W156-V156)</f>
        <v/>
      </c>
      <c r="Y156" s="26" t="str">
        <f>IF(Tbl_SoA_HBN_Derogations[[#This Row],[HBN
NIA/m²]]="","",Tbl_SoA_HBN_Derogations[[#This Row],[Proposed NIA/m²]]/Tbl_SoA_HBN_Derogations[[#This Row],[HBN
NIA/m²]])</f>
        <v/>
      </c>
      <c r="Z156" s="1"/>
      <c r="AA156" s="45"/>
      <c r="AB156" s="1"/>
      <c r="AC156" s="1"/>
      <c r="AD156" s="38"/>
      <c r="AE156" s="1"/>
      <c r="AF156" s="38"/>
    </row>
    <row r="157" spans="1:32" ht="40" customHeight="1" x14ac:dyDescent="0.35">
      <c r="A157" s="99"/>
      <c r="B157" s="99"/>
      <c r="C157" s="99"/>
      <c r="D157" s="99"/>
      <c r="E157" s="99"/>
      <c r="F157" s="99"/>
      <c r="G157" s="99"/>
      <c r="H157" s="99"/>
      <c r="I157" s="99"/>
      <c r="J157" s="99"/>
      <c r="K157" s="99"/>
      <c r="L157" s="99"/>
      <c r="M157" s="99"/>
      <c r="N157" s="99"/>
      <c r="O157" s="100"/>
      <c r="P157" s="28">
        <f t="shared" si="2"/>
        <v>138</v>
      </c>
      <c r="Q157" s="37"/>
      <c r="R157" s="36"/>
      <c r="S157" s="36"/>
      <c r="T157" s="4"/>
      <c r="U157" s="44"/>
      <c r="V157" s="37"/>
      <c r="W157" s="37"/>
      <c r="X157" s="26" t="str">
        <f>IF(Tbl_SoA_HBN_Derogations[[#This Row],[HBN
NIA/m²]]="","",+W157-V157)</f>
        <v/>
      </c>
      <c r="Y157" s="26" t="str">
        <f>IF(Tbl_SoA_HBN_Derogations[[#This Row],[HBN
NIA/m²]]="","",Tbl_SoA_HBN_Derogations[[#This Row],[Proposed NIA/m²]]/Tbl_SoA_HBN_Derogations[[#This Row],[HBN
NIA/m²]])</f>
        <v/>
      </c>
      <c r="Z157" s="1"/>
      <c r="AA157" s="45"/>
      <c r="AB157" s="1"/>
      <c r="AC157" s="1"/>
      <c r="AD157" s="38"/>
      <c r="AE157" s="1"/>
      <c r="AF157" s="38"/>
    </row>
    <row r="158" spans="1:32" ht="40" customHeight="1" x14ac:dyDescent="0.35">
      <c r="A158" s="99"/>
      <c r="B158" s="99"/>
      <c r="C158" s="99"/>
      <c r="D158" s="99"/>
      <c r="E158" s="99"/>
      <c r="F158" s="99"/>
      <c r="G158" s="99"/>
      <c r="H158" s="99"/>
      <c r="I158" s="99"/>
      <c r="J158" s="99"/>
      <c r="K158" s="99"/>
      <c r="L158" s="99"/>
      <c r="M158" s="99"/>
      <c r="N158" s="99"/>
      <c r="O158" s="100"/>
      <c r="P158" s="28">
        <f t="shared" si="2"/>
        <v>139</v>
      </c>
      <c r="Q158" s="37"/>
      <c r="R158" s="36"/>
      <c r="S158" s="36"/>
      <c r="T158" s="4"/>
      <c r="U158" s="44"/>
      <c r="V158" s="37"/>
      <c r="W158" s="37"/>
      <c r="X158" s="26" t="str">
        <f>IF(Tbl_SoA_HBN_Derogations[[#This Row],[HBN
NIA/m²]]="","",+W158-V158)</f>
        <v/>
      </c>
      <c r="Y158" s="26" t="str">
        <f>IF(Tbl_SoA_HBN_Derogations[[#This Row],[HBN
NIA/m²]]="","",Tbl_SoA_HBN_Derogations[[#This Row],[Proposed NIA/m²]]/Tbl_SoA_HBN_Derogations[[#This Row],[HBN
NIA/m²]])</f>
        <v/>
      </c>
      <c r="Z158" s="1"/>
      <c r="AA158" s="45"/>
      <c r="AB158" s="1"/>
      <c r="AC158" s="1"/>
      <c r="AD158" s="38"/>
      <c r="AE158" s="1"/>
      <c r="AF158" s="38"/>
    </row>
    <row r="159" spans="1:32" ht="40" customHeight="1" x14ac:dyDescent="0.35">
      <c r="A159" s="99"/>
      <c r="B159" s="99"/>
      <c r="C159" s="99"/>
      <c r="D159" s="99"/>
      <c r="E159" s="99"/>
      <c r="F159" s="99"/>
      <c r="G159" s="99"/>
      <c r="H159" s="99"/>
      <c r="I159" s="99"/>
      <c r="J159" s="99"/>
      <c r="K159" s="99"/>
      <c r="L159" s="99"/>
      <c r="M159" s="99"/>
      <c r="N159" s="99"/>
      <c r="O159" s="100"/>
      <c r="P159" s="28">
        <f t="shared" si="2"/>
        <v>140</v>
      </c>
      <c r="Q159" s="37"/>
      <c r="R159" s="36"/>
      <c r="S159" s="36"/>
      <c r="T159" s="4"/>
      <c r="U159" s="44"/>
      <c r="V159" s="37"/>
      <c r="W159" s="37"/>
      <c r="X159" s="26" t="str">
        <f>IF(Tbl_SoA_HBN_Derogations[[#This Row],[HBN
NIA/m²]]="","",+W159-V159)</f>
        <v/>
      </c>
      <c r="Y159" s="26" t="str">
        <f>IF(Tbl_SoA_HBN_Derogations[[#This Row],[HBN
NIA/m²]]="","",Tbl_SoA_HBN_Derogations[[#This Row],[Proposed NIA/m²]]/Tbl_SoA_HBN_Derogations[[#This Row],[HBN
NIA/m²]])</f>
        <v/>
      </c>
      <c r="Z159" s="1"/>
      <c r="AA159" s="45"/>
      <c r="AB159" s="1"/>
      <c r="AC159" s="1"/>
      <c r="AD159" s="38"/>
      <c r="AE159" s="1"/>
      <c r="AF159" s="38"/>
    </row>
    <row r="160" spans="1:32" ht="40" customHeight="1" x14ac:dyDescent="0.35">
      <c r="A160" s="99"/>
      <c r="B160" s="99"/>
      <c r="C160" s="99"/>
      <c r="D160" s="99"/>
      <c r="E160" s="99"/>
      <c r="F160" s="99"/>
      <c r="G160" s="99"/>
      <c r="H160" s="99"/>
      <c r="I160" s="99"/>
      <c r="J160" s="99"/>
      <c r="K160" s="99"/>
      <c r="L160" s="99"/>
      <c r="M160" s="99"/>
      <c r="N160" s="99"/>
      <c r="O160" s="100"/>
      <c r="P160" s="28">
        <f t="shared" si="2"/>
        <v>141</v>
      </c>
      <c r="Q160" s="37"/>
      <c r="R160" s="36"/>
      <c r="S160" s="36"/>
      <c r="T160" s="4"/>
      <c r="U160" s="44"/>
      <c r="V160" s="37"/>
      <c r="W160" s="37"/>
      <c r="X160" s="26" t="str">
        <f>IF(Tbl_SoA_HBN_Derogations[[#This Row],[HBN
NIA/m²]]="","",+W160-V160)</f>
        <v/>
      </c>
      <c r="Y160" s="26" t="str">
        <f>IF(Tbl_SoA_HBN_Derogations[[#This Row],[HBN
NIA/m²]]="","",Tbl_SoA_HBN_Derogations[[#This Row],[Proposed NIA/m²]]/Tbl_SoA_HBN_Derogations[[#This Row],[HBN
NIA/m²]])</f>
        <v/>
      </c>
      <c r="Z160" s="1"/>
      <c r="AA160" s="45"/>
      <c r="AB160" s="1"/>
      <c r="AC160" s="1"/>
      <c r="AD160" s="38"/>
      <c r="AE160" s="1"/>
      <c r="AF160" s="38"/>
    </row>
    <row r="161" spans="1:32" ht="40" customHeight="1" x14ac:dyDescent="0.35">
      <c r="A161" s="99"/>
      <c r="B161" s="99"/>
      <c r="C161" s="99"/>
      <c r="D161" s="99"/>
      <c r="E161" s="99"/>
      <c r="F161" s="99"/>
      <c r="G161" s="99"/>
      <c r="H161" s="99"/>
      <c r="I161" s="99"/>
      <c r="J161" s="99"/>
      <c r="K161" s="99"/>
      <c r="L161" s="99"/>
      <c r="M161" s="99"/>
      <c r="N161" s="99"/>
      <c r="O161" s="100"/>
      <c r="P161" s="28">
        <f t="shared" si="2"/>
        <v>142</v>
      </c>
      <c r="Q161" s="37"/>
      <c r="R161" s="36"/>
      <c r="S161" s="36"/>
      <c r="T161" s="4"/>
      <c r="U161" s="44"/>
      <c r="V161" s="37"/>
      <c r="W161" s="37"/>
      <c r="X161" s="26" t="str">
        <f>IF(Tbl_SoA_HBN_Derogations[[#This Row],[HBN
NIA/m²]]="","",+W161-V161)</f>
        <v/>
      </c>
      <c r="Y161" s="26" t="str">
        <f>IF(Tbl_SoA_HBN_Derogations[[#This Row],[HBN
NIA/m²]]="","",Tbl_SoA_HBN_Derogations[[#This Row],[Proposed NIA/m²]]/Tbl_SoA_HBN_Derogations[[#This Row],[HBN
NIA/m²]])</f>
        <v/>
      </c>
      <c r="Z161" s="1"/>
      <c r="AA161" s="45"/>
      <c r="AB161" s="1"/>
      <c r="AC161" s="1"/>
      <c r="AD161" s="38"/>
      <c r="AE161" s="1"/>
      <c r="AF161" s="38"/>
    </row>
    <row r="162" spans="1:32" ht="40" customHeight="1" x14ac:dyDescent="0.35">
      <c r="A162" s="99"/>
      <c r="B162" s="99"/>
      <c r="C162" s="99"/>
      <c r="D162" s="99"/>
      <c r="E162" s="99"/>
      <c r="F162" s="99"/>
      <c r="G162" s="99"/>
      <c r="H162" s="99"/>
      <c r="I162" s="99"/>
      <c r="J162" s="99"/>
      <c r="K162" s="99"/>
      <c r="L162" s="99"/>
      <c r="M162" s="99"/>
      <c r="N162" s="99"/>
      <c r="O162" s="100"/>
      <c r="P162" s="28">
        <f t="shared" si="2"/>
        <v>143</v>
      </c>
      <c r="Q162" s="37"/>
      <c r="R162" s="36"/>
      <c r="S162" s="36"/>
      <c r="T162" s="4"/>
      <c r="U162" s="44"/>
      <c r="V162" s="37"/>
      <c r="W162" s="37"/>
      <c r="X162" s="26" t="str">
        <f>IF(Tbl_SoA_HBN_Derogations[[#This Row],[HBN
NIA/m²]]="","",+W162-V162)</f>
        <v/>
      </c>
      <c r="Y162" s="26" t="str">
        <f>IF(Tbl_SoA_HBN_Derogations[[#This Row],[HBN
NIA/m²]]="","",Tbl_SoA_HBN_Derogations[[#This Row],[Proposed NIA/m²]]/Tbl_SoA_HBN_Derogations[[#This Row],[HBN
NIA/m²]])</f>
        <v/>
      </c>
      <c r="Z162" s="1"/>
      <c r="AA162" s="45"/>
      <c r="AB162" s="1"/>
      <c r="AC162" s="1"/>
      <c r="AD162" s="38"/>
      <c r="AE162" s="1"/>
      <c r="AF162" s="38"/>
    </row>
    <row r="163" spans="1:32" ht="40" customHeight="1" x14ac:dyDescent="0.35">
      <c r="A163" s="99"/>
      <c r="B163" s="99"/>
      <c r="C163" s="99"/>
      <c r="D163" s="99"/>
      <c r="E163" s="99"/>
      <c r="F163" s="99"/>
      <c r="G163" s="99"/>
      <c r="H163" s="99"/>
      <c r="I163" s="99"/>
      <c r="J163" s="99"/>
      <c r="K163" s="99"/>
      <c r="L163" s="99"/>
      <c r="M163" s="99"/>
      <c r="N163" s="99"/>
      <c r="O163" s="100"/>
      <c r="P163" s="28">
        <f t="shared" si="2"/>
        <v>144</v>
      </c>
      <c r="Q163" s="37"/>
      <c r="R163" s="36"/>
      <c r="S163" s="36"/>
      <c r="T163" s="4"/>
      <c r="U163" s="44"/>
      <c r="V163" s="37"/>
      <c r="W163" s="37"/>
      <c r="X163" s="26" t="str">
        <f>IF(Tbl_SoA_HBN_Derogations[[#This Row],[HBN
NIA/m²]]="","",+W163-V163)</f>
        <v/>
      </c>
      <c r="Y163" s="26" t="str">
        <f>IF(Tbl_SoA_HBN_Derogations[[#This Row],[HBN
NIA/m²]]="","",Tbl_SoA_HBN_Derogations[[#This Row],[Proposed NIA/m²]]/Tbl_SoA_HBN_Derogations[[#This Row],[HBN
NIA/m²]])</f>
        <v/>
      </c>
      <c r="Z163" s="1"/>
      <c r="AA163" s="45"/>
      <c r="AB163" s="1"/>
      <c r="AC163" s="1"/>
      <c r="AD163" s="38"/>
      <c r="AE163" s="1"/>
      <c r="AF163" s="38"/>
    </row>
    <row r="164" spans="1:32" ht="40" customHeight="1" x14ac:dyDescent="0.35">
      <c r="A164" s="99"/>
      <c r="B164" s="99"/>
      <c r="C164" s="99"/>
      <c r="D164" s="99"/>
      <c r="E164" s="99"/>
      <c r="F164" s="99"/>
      <c r="G164" s="99"/>
      <c r="H164" s="99"/>
      <c r="I164" s="99"/>
      <c r="J164" s="99"/>
      <c r="K164" s="99"/>
      <c r="L164" s="99"/>
      <c r="M164" s="99"/>
      <c r="N164" s="99"/>
      <c r="O164" s="100"/>
      <c r="P164" s="28">
        <f t="shared" ref="P164:P227" si="3">P163+1</f>
        <v>145</v>
      </c>
      <c r="Q164" s="37"/>
      <c r="R164" s="36"/>
      <c r="S164" s="36"/>
      <c r="T164" s="4"/>
      <c r="U164" s="44"/>
      <c r="V164" s="37"/>
      <c r="W164" s="37"/>
      <c r="X164" s="26" t="str">
        <f>IF(Tbl_SoA_HBN_Derogations[[#This Row],[HBN
NIA/m²]]="","",+W164-V164)</f>
        <v/>
      </c>
      <c r="Y164" s="26" t="str">
        <f>IF(Tbl_SoA_HBN_Derogations[[#This Row],[HBN
NIA/m²]]="","",Tbl_SoA_HBN_Derogations[[#This Row],[Proposed NIA/m²]]/Tbl_SoA_HBN_Derogations[[#This Row],[HBN
NIA/m²]])</f>
        <v/>
      </c>
      <c r="Z164" s="1"/>
      <c r="AA164" s="45"/>
      <c r="AB164" s="1"/>
      <c r="AC164" s="1"/>
      <c r="AD164" s="38"/>
      <c r="AE164" s="1"/>
      <c r="AF164" s="38"/>
    </row>
    <row r="165" spans="1:32" ht="40" customHeight="1" x14ac:dyDescent="0.35">
      <c r="A165" s="99"/>
      <c r="B165" s="99"/>
      <c r="C165" s="99"/>
      <c r="D165" s="99"/>
      <c r="E165" s="99"/>
      <c r="F165" s="99"/>
      <c r="G165" s="99"/>
      <c r="H165" s="99"/>
      <c r="I165" s="99"/>
      <c r="J165" s="99"/>
      <c r="K165" s="99"/>
      <c r="L165" s="99"/>
      <c r="M165" s="99"/>
      <c r="N165" s="99"/>
      <c r="O165" s="100"/>
      <c r="P165" s="28">
        <f t="shared" si="3"/>
        <v>146</v>
      </c>
      <c r="Q165" s="37"/>
      <c r="R165" s="36"/>
      <c r="S165" s="36"/>
      <c r="T165" s="4"/>
      <c r="U165" s="44"/>
      <c r="V165" s="37"/>
      <c r="W165" s="37"/>
      <c r="X165" s="26" t="str">
        <f>IF(Tbl_SoA_HBN_Derogations[[#This Row],[HBN
NIA/m²]]="","",+W165-V165)</f>
        <v/>
      </c>
      <c r="Y165" s="26" t="str">
        <f>IF(Tbl_SoA_HBN_Derogations[[#This Row],[HBN
NIA/m²]]="","",Tbl_SoA_HBN_Derogations[[#This Row],[Proposed NIA/m²]]/Tbl_SoA_HBN_Derogations[[#This Row],[HBN
NIA/m²]])</f>
        <v/>
      </c>
      <c r="Z165" s="1"/>
      <c r="AA165" s="45"/>
      <c r="AB165" s="1"/>
      <c r="AC165" s="1"/>
      <c r="AD165" s="38"/>
      <c r="AE165" s="1"/>
      <c r="AF165" s="38"/>
    </row>
    <row r="166" spans="1:32" ht="40" customHeight="1" x14ac:dyDescent="0.35">
      <c r="A166" s="99"/>
      <c r="B166" s="99"/>
      <c r="C166" s="99"/>
      <c r="D166" s="99"/>
      <c r="E166" s="99"/>
      <c r="F166" s="99"/>
      <c r="G166" s="99"/>
      <c r="H166" s="99"/>
      <c r="I166" s="99"/>
      <c r="J166" s="99"/>
      <c r="K166" s="99"/>
      <c r="L166" s="99"/>
      <c r="M166" s="99"/>
      <c r="N166" s="99"/>
      <c r="O166" s="100"/>
      <c r="P166" s="28">
        <f t="shared" si="3"/>
        <v>147</v>
      </c>
      <c r="Q166" s="37"/>
      <c r="R166" s="36"/>
      <c r="S166" s="36"/>
      <c r="T166" s="4"/>
      <c r="U166" s="44"/>
      <c r="V166" s="37"/>
      <c r="W166" s="37"/>
      <c r="X166" s="26" t="str">
        <f>IF(Tbl_SoA_HBN_Derogations[[#This Row],[HBN
NIA/m²]]="","",+W166-V166)</f>
        <v/>
      </c>
      <c r="Y166" s="26" t="str">
        <f>IF(Tbl_SoA_HBN_Derogations[[#This Row],[HBN
NIA/m²]]="","",Tbl_SoA_HBN_Derogations[[#This Row],[Proposed NIA/m²]]/Tbl_SoA_HBN_Derogations[[#This Row],[HBN
NIA/m²]])</f>
        <v/>
      </c>
      <c r="Z166" s="1"/>
      <c r="AA166" s="45"/>
      <c r="AB166" s="1"/>
      <c r="AC166" s="1"/>
      <c r="AD166" s="38"/>
      <c r="AE166" s="1"/>
      <c r="AF166" s="38"/>
    </row>
    <row r="167" spans="1:32" ht="40" customHeight="1" x14ac:dyDescent="0.35">
      <c r="A167" s="99"/>
      <c r="B167" s="99"/>
      <c r="C167" s="99"/>
      <c r="D167" s="99"/>
      <c r="E167" s="99"/>
      <c r="F167" s="99"/>
      <c r="G167" s="99"/>
      <c r="H167" s="99"/>
      <c r="I167" s="99"/>
      <c r="J167" s="99"/>
      <c r="K167" s="99"/>
      <c r="L167" s="99"/>
      <c r="M167" s="99"/>
      <c r="N167" s="99"/>
      <c r="O167" s="100"/>
      <c r="P167" s="28">
        <f t="shared" si="3"/>
        <v>148</v>
      </c>
      <c r="Q167" s="37"/>
      <c r="R167" s="36"/>
      <c r="S167" s="36"/>
      <c r="T167" s="4"/>
      <c r="U167" s="44"/>
      <c r="V167" s="37"/>
      <c r="W167" s="37"/>
      <c r="X167" s="26" t="str">
        <f>IF(Tbl_SoA_HBN_Derogations[[#This Row],[HBN
NIA/m²]]="","",+W167-V167)</f>
        <v/>
      </c>
      <c r="Y167" s="26" t="str">
        <f>IF(Tbl_SoA_HBN_Derogations[[#This Row],[HBN
NIA/m²]]="","",Tbl_SoA_HBN_Derogations[[#This Row],[Proposed NIA/m²]]/Tbl_SoA_HBN_Derogations[[#This Row],[HBN
NIA/m²]])</f>
        <v/>
      </c>
      <c r="Z167" s="1"/>
      <c r="AA167" s="45"/>
      <c r="AB167" s="1"/>
      <c r="AC167" s="1"/>
      <c r="AD167" s="38"/>
      <c r="AE167" s="1"/>
      <c r="AF167" s="38"/>
    </row>
    <row r="168" spans="1:32" ht="40" customHeight="1" x14ac:dyDescent="0.35">
      <c r="A168" s="99"/>
      <c r="B168" s="99"/>
      <c r="C168" s="99"/>
      <c r="D168" s="99"/>
      <c r="E168" s="99"/>
      <c r="F168" s="99"/>
      <c r="G168" s="99"/>
      <c r="H168" s="99"/>
      <c r="I168" s="99"/>
      <c r="J168" s="99"/>
      <c r="K168" s="99"/>
      <c r="L168" s="99"/>
      <c r="M168" s="99"/>
      <c r="N168" s="99"/>
      <c r="O168" s="100"/>
      <c r="P168" s="28">
        <f t="shared" si="3"/>
        <v>149</v>
      </c>
      <c r="Q168" s="37"/>
      <c r="R168" s="36"/>
      <c r="S168" s="36"/>
      <c r="T168" s="4"/>
      <c r="U168" s="44"/>
      <c r="V168" s="37"/>
      <c r="W168" s="37"/>
      <c r="X168" s="26" t="str">
        <f>IF(Tbl_SoA_HBN_Derogations[[#This Row],[HBN
NIA/m²]]="","",+W168-V168)</f>
        <v/>
      </c>
      <c r="Y168" s="26" t="str">
        <f>IF(Tbl_SoA_HBN_Derogations[[#This Row],[HBN
NIA/m²]]="","",Tbl_SoA_HBN_Derogations[[#This Row],[Proposed NIA/m²]]/Tbl_SoA_HBN_Derogations[[#This Row],[HBN
NIA/m²]])</f>
        <v/>
      </c>
      <c r="Z168" s="1"/>
      <c r="AA168" s="45"/>
      <c r="AB168" s="1"/>
      <c r="AC168" s="1"/>
      <c r="AD168" s="38"/>
      <c r="AE168" s="1"/>
      <c r="AF168" s="38"/>
    </row>
    <row r="169" spans="1:32" ht="40" customHeight="1" x14ac:dyDescent="0.35">
      <c r="A169" s="99"/>
      <c r="B169" s="99"/>
      <c r="C169" s="99"/>
      <c r="D169" s="99"/>
      <c r="E169" s="99"/>
      <c r="F169" s="99"/>
      <c r="G169" s="99"/>
      <c r="H169" s="99"/>
      <c r="I169" s="99"/>
      <c r="J169" s="99"/>
      <c r="K169" s="99"/>
      <c r="L169" s="99"/>
      <c r="M169" s="99"/>
      <c r="N169" s="99"/>
      <c r="O169" s="100"/>
      <c r="P169" s="28">
        <f t="shared" si="3"/>
        <v>150</v>
      </c>
      <c r="Q169" s="37"/>
      <c r="R169" s="36"/>
      <c r="S169" s="36"/>
      <c r="T169" s="4"/>
      <c r="U169" s="44"/>
      <c r="V169" s="37"/>
      <c r="W169" s="37"/>
      <c r="X169" s="26" t="str">
        <f>IF(Tbl_SoA_HBN_Derogations[[#This Row],[HBN
NIA/m²]]="","",+W169-V169)</f>
        <v/>
      </c>
      <c r="Y169" s="26" t="str">
        <f>IF(Tbl_SoA_HBN_Derogations[[#This Row],[HBN
NIA/m²]]="","",Tbl_SoA_HBN_Derogations[[#This Row],[Proposed NIA/m²]]/Tbl_SoA_HBN_Derogations[[#This Row],[HBN
NIA/m²]])</f>
        <v/>
      </c>
      <c r="Z169" s="1"/>
      <c r="AA169" s="45"/>
      <c r="AB169" s="1"/>
      <c r="AC169" s="1"/>
      <c r="AD169" s="38"/>
      <c r="AE169" s="1"/>
      <c r="AF169" s="38"/>
    </row>
    <row r="170" spans="1:32" ht="40" customHeight="1" x14ac:dyDescent="0.35">
      <c r="A170" s="99"/>
      <c r="B170" s="99"/>
      <c r="C170" s="99"/>
      <c r="D170" s="99"/>
      <c r="E170" s="99"/>
      <c r="F170" s="99"/>
      <c r="G170" s="99"/>
      <c r="H170" s="99"/>
      <c r="I170" s="99"/>
      <c r="J170" s="99"/>
      <c r="K170" s="99"/>
      <c r="L170" s="99"/>
      <c r="M170" s="99"/>
      <c r="N170" s="99"/>
      <c r="O170" s="100"/>
      <c r="P170" s="28">
        <f t="shared" si="3"/>
        <v>151</v>
      </c>
      <c r="Q170" s="37"/>
      <c r="R170" s="36"/>
      <c r="S170" s="36"/>
      <c r="T170" s="4"/>
      <c r="U170" s="44"/>
      <c r="V170" s="37"/>
      <c r="W170" s="37"/>
      <c r="X170" s="26" t="str">
        <f>IF(Tbl_SoA_HBN_Derogations[[#This Row],[HBN
NIA/m²]]="","",+W170-V170)</f>
        <v/>
      </c>
      <c r="Y170" s="26" t="str">
        <f>IF(Tbl_SoA_HBN_Derogations[[#This Row],[HBN
NIA/m²]]="","",Tbl_SoA_HBN_Derogations[[#This Row],[Proposed NIA/m²]]/Tbl_SoA_HBN_Derogations[[#This Row],[HBN
NIA/m²]])</f>
        <v/>
      </c>
      <c r="Z170" s="1"/>
      <c r="AA170" s="45"/>
      <c r="AB170" s="1"/>
      <c r="AC170" s="1"/>
      <c r="AD170" s="38"/>
      <c r="AE170" s="1"/>
      <c r="AF170" s="38"/>
    </row>
    <row r="171" spans="1:32" ht="40" customHeight="1" x14ac:dyDescent="0.35">
      <c r="A171" s="99"/>
      <c r="B171" s="99"/>
      <c r="C171" s="99"/>
      <c r="D171" s="99"/>
      <c r="E171" s="99"/>
      <c r="F171" s="99"/>
      <c r="G171" s="99"/>
      <c r="H171" s="99"/>
      <c r="I171" s="99"/>
      <c r="J171" s="99"/>
      <c r="K171" s="99"/>
      <c r="L171" s="99"/>
      <c r="M171" s="99"/>
      <c r="N171" s="99"/>
      <c r="O171" s="100"/>
      <c r="P171" s="28">
        <f t="shared" si="3"/>
        <v>152</v>
      </c>
      <c r="Q171" s="37"/>
      <c r="R171" s="36"/>
      <c r="S171" s="36"/>
      <c r="T171" s="4"/>
      <c r="U171" s="44"/>
      <c r="V171" s="37"/>
      <c r="W171" s="37"/>
      <c r="X171" s="26" t="str">
        <f>IF(Tbl_SoA_HBN_Derogations[[#This Row],[HBN
NIA/m²]]="","",+W171-V171)</f>
        <v/>
      </c>
      <c r="Y171" s="26" t="str">
        <f>IF(Tbl_SoA_HBN_Derogations[[#This Row],[HBN
NIA/m²]]="","",Tbl_SoA_HBN_Derogations[[#This Row],[Proposed NIA/m²]]/Tbl_SoA_HBN_Derogations[[#This Row],[HBN
NIA/m²]])</f>
        <v/>
      </c>
      <c r="Z171" s="1"/>
      <c r="AA171" s="45"/>
      <c r="AB171" s="1"/>
      <c r="AC171" s="1"/>
      <c r="AD171" s="38"/>
      <c r="AE171" s="1"/>
      <c r="AF171" s="38"/>
    </row>
    <row r="172" spans="1:32" ht="40" customHeight="1" x14ac:dyDescent="0.35">
      <c r="A172" s="99"/>
      <c r="B172" s="99"/>
      <c r="C172" s="99"/>
      <c r="D172" s="99"/>
      <c r="E172" s="99"/>
      <c r="F172" s="99"/>
      <c r="G172" s="99"/>
      <c r="H172" s="99"/>
      <c r="I172" s="99"/>
      <c r="J172" s="99"/>
      <c r="K172" s="99"/>
      <c r="L172" s="99"/>
      <c r="M172" s="99"/>
      <c r="N172" s="99"/>
      <c r="O172" s="100"/>
      <c r="P172" s="28">
        <f t="shared" si="3"/>
        <v>153</v>
      </c>
      <c r="Q172" s="37"/>
      <c r="R172" s="36"/>
      <c r="S172" s="36"/>
      <c r="T172" s="4"/>
      <c r="U172" s="44"/>
      <c r="V172" s="37"/>
      <c r="W172" s="37"/>
      <c r="X172" s="26" t="str">
        <f>IF(Tbl_SoA_HBN_Derogations[[#This Row],[HBN
NIA/m²]]="","",+W172-V172)</f>
        <v/>
      </c>
      <c r="Y172" s="26" t="str">
        <f>IF(Tbl_SoA_HBN_Derogations[[#This Row],[HBN
NIA/m²]]="","",Tbl_SoA_HBN_Derogations[[#This Row],[Proposed NIA/m²]]/Tbl_SoA_HBN_Derogations[[#This Row],[HBN
NIA/m²]])</f>
        <v/>
      </c>
      <c r="Z172" s="1"/>
      <c r="AA172" s="45"/>
      <c r="AB172" s="1"/>
      <c r="AC172" s="1"/>
      <c r="AD172" s="38"/>
      <c r="AE172" s="1"/>
      <c r="AF172" s="38"/>
    </row>
    <row r="173" spans="1:32" ht="40" customHeight="1" x14ac:dyDescent="0.35">
      <c r="A173" s="99"/>
      <c r="B173" s="99"/>
      <c r="C173" s="99"/>
      <c r="D173" s="99"/>
      <c r="E173" s="99"/>
      <c r="F173" s="99"/>
      <c r="G173" s="99"/>
      <c r="H173" s="99"/>
      <c r="I173" s="99"/>
      <c r="J173" s="99"/>
      <c r="K173" s="99"/>
      <c r="L173" s="99"/>
      <c r="M173" s="99"/>
      <c r="N173" s="99"/>
      <c r="O173" s="100"/>
      <c r="P173" s="28">
        <f t="shared" si="3"/>
        <v>154</v>
      </c>
      <c r="Q173" s="37"/>
      <c r="R173" s="36"/>
      <c r="S173" s="36"/>
      <c r="T173" s="4"/>
      <c r="U173" s="44"/>
      <c r="V173" s="37"/>
      <c r="W173" s="37"/>
      <c r="X173" s="26" t="str">
        <f>IF(Tbl_SoA_HBN_Derogations[[#This Row],[HBN
NIA/m²]]="","",+W173-V173)</f>
        <v/>
      </c>
      <c r="Y173" s="26" t="str">
        <f>IF(Tbl_SoA_HBN_Derogations[[#This Row],[HBN
NIA/m²]]="","",Tbl_SoA_HBN_Derogations[[#This Row],[Proposed NIA/m²]]/Tbl_SoA_HBN_Derogations[[#This Row],[HBN
NIA/m²]])</f>
        <v/>
      </c>
      <c r="Z173" s="1"/>
      <c r="AA173" s="45"/>
      <c r="AB173" s="1"/>
      <c r="AC173" s="1"/>
      <c r="AD173" s="38"/>
      <c r="AE173" s="1"/>
      <c r="AF173" s="38"/>
    </row>
    <row r="174" spans="1:32" ht="40" customHeight="1" x14ac:dyDescent="0.35">
      <c r="A174" s="99"/>
      <c r="B174" s="99"/>
      <c r="C174" s="99"/>
      <c r="D174" s="99"/>
      <c r="E174" s="99"/>
      <c r="F174" s="99"/>
      <c r="G174" s="99"/>
      <c r="H174" s="99"/>
      <c r="I174" s="99"/>
      <c r="J174" s="99"/>
      <c r="K174" s="99"/>
      <c r="L174" s="99"/>
      <c r="M174" s="99"/>
      <c r="N174" s="99"/>
      <c r="O174" s="100"/>
      <c r="P174" s="28">
        <f t="shared" si="3"/>
        <v>155</v>
      </c>
      <c r="Q174" s="37"/>
      <c r="R174" s="36"/>
      <c r="S174" s="36"/>
      <c r="T174" s="4"/>
      <c r="U174" s="44"/>
      <c r="V174" s="37"/>
      <c r="W174" s="37"/>
      <c r="X174" s="26" t="str">
        <f>IF(Tbl_SoA_HBN_Derogations[[#This Row],[HBN
NIA/m²]]="","",+W174-V174)</f>
        <v/>
      </c>
      <c r="Y174" s="26" t="str">
        <f>IF(Tbl_SoA_HBN_Derogations[[#This Row],[HBN
NIA/m²]]="","",Tbl_SoA_HBN_Derogations[[#This Row],[Proposed NIA/m²]]/Tbl_SoA_HBN_Derogations[[#This Row],[HBN
NIA/m²]])</f>
        <v/>
      </c>
      <c r="Z174" s="1"/>
      <c r="AA174" s="45"/>
      <c r="AB174" s="1"/>
      <c r="AC174" s="1"/>
      <c r="AD174" s="38"/>
      <c r="AE174" s="1"/>
      <c r="AF174" s="38"/>
    </row>
    <row r="175" spans="1:32" ht="40" customHeight="1" x14ac:dyDescent="0.35">
      <c r="A175" s="99"/>
      <c r="B175" s="99"/>
      <c r="C175" s="99"/>
      <c r="D175" s="99"/>
      <c r="E175" s="99"/>
      <c r="F175" s="99"/>
      <c r="G175" s="99"/>
      <c r="H175" s="99"/>
      <c r="I175" s="99"/>
      <c r="J175" s="99"/>
      <c r="K175" s="99"/>
      <c r="L175" s="99"/>
      <c r="M175" s="99"/>
      <c r="N175" s="99"/>
      <c r="O175" s="100"/>
      <c r="P175" s="28">
        <f t="shared" si="3"/>
        <v>156</v>
      </c>
      <c r="Q175" s="37"/>
      <c r="R175" s="36"/>
      <c r="S175" s="36"/>
      <c r="T175" s="4"/>
      <c r="U175" s="44"/>
      <c r="V175" s="37"/>
      <c r="W175" s="37"/>
      <c r="X175" s="26" t="str">
        <f>IF(Tbl_SoA_HBN_Derogations[[#This Row],[HBN
NIA/m²]]="","",+W175-V175)</f>
        <v/>
      </c>
      <c r="Y175" s="26" t="str">
        <f>IF(Tbl_SoA_HBN_Derogations[[#This Row],[HBN
NIA/m²]]="","",Tbl_SoA_HBN_Derogations[[#This Row],[Proposed NIA/m²]]/Tbl_SoA_HBN_Derogations[[#This Row],[HBN
NIA/m²]])</f>
        <v/>
      </c>
      <c r="Z175" s="1"/>
      <c r="AA175" s="45"/>
      <c r="AB175" s="1"/>
      <c r="AC175" s="1"/>
      <c r="AD175" s="38"/>
      <c r="AE175" s="1"/>
      <c r="AF175" s="38"/>
    </row>
    <row r="176" spans="1:32" ht="40" customHeight="1" x14ac:dyDescent="0.35">
      <c r="A176" s="99"/>
      <c r="B176" s="99"/>
      <c r="C176" s="99"/>
      <c r="D176" s="99"/>
      <c r="E176" s="99"/>
      <c r="F176" s="99"/>
      <c r="G176" s="99"/>
      <c r="H176" s="99"/>
      <c r="I176" s="99"/>
      <c r="J176" s="99"/>
      <c r="K176" s="99"/>
      <c r="L176" s="99"/>
      <c r="M176" s="99"/>
      <c r="N176" s="99"/>
      <c r="O176" s="100"/>
      <c r="P176" s="28">
        <f t="shared" si="3"/>
        <v>157</v>
      </c>
      <c r="Q176" s="37"/>
      <c r="R176" s="36"/>
      <c r="S176" s="36"/>
      <c r="T176" s="4"/>
      <c r="U176" s="44"/>
      <c r="V176" s="37"/>
      <c r="W176" s="37"/>
      <c r="X176" s="26" t="str">
        <f>IF(Tbl_SoA_HBN_Derogations[[#This Row],[HBN
NIA/m²]]="","",+W176-V176)</f>
        <v/>
      </c>
      <c r="Y176" s="26" t="str">
        <f>IF(Tbl_SoA_HBN_Derogations[[#This Row],[HBN
NIA/m²]]="","",Tbl_SoA_HBN_Derogations[[#This Row],[Proposed NIA/m²]]/Tbl_SoA_HBN_Derogations[[#This Row],[HBN
NIA/m²]])</f>
        <v/>
      </c>
      <c r="Z176" s="1"/>
      <c r="AA176" s="45"/>
      <c r="AB176" s="1"/>
      <c r="AC176" s="1"/>
      <c r="AD176" s="38"/>
      <c r="AE176" s="1"/>
      <c r="AF176" s="38"/>
    </row>
    <row r="177" spans="1:32" ht="40" customHeight="1" x14ac:dyDescent="0.35">
      <c r="A177" s="99"/>
      <c r="B177" s="99"/>
      <c r="C177" s="99"/>
      <c r="D177" s="99"/>
      <c r="E177" s="99"/>
      <c r="F177" s="99"/>
      <c r="G177" s="99"/>
      <c r="H177" s="99"/>
      <c r="I177" s="99"/>
      <c r="J177" s="99"/>
      <c r="K177" s="99"/>
      <c r="L177" s="99"/>
      <c r="M177" s="99"/>
      <c r="N177" s="99"/>
      <c r="O177" s="100"/>
      <c r="P177" s="28">
        <f t="shared" si="3"/>
        <v>158</v>
      </c>
      <c r="Q177" s="37"/>
      <c r="R177" s="36"/>
      <c r="S177" s="36"/>
      <c r="T177" s="4"/>
      <c r="U177" s="44"/>
      <c r="V177" s="37"/>
      <c r="W177" s="37"/>
      <c r="X177" s="26" t="str">
        <f>IF(Tbl_SoA_HBN_Derogations[[#This Row],[HBN
NIA/m²]]="","",+W177-V177)</f>
        <v/>
      </c>
      <c r="Y177" s="26" t="str">
        <f>IF(Tbl_SoA_HBN_Derogations[[#This Row],[HBN
NIA/m²]]="","",Tbl_SoA_HBN_Derogations[[#This Row],[Proposed NIA/m²]]/Tbl_SoA_HBN_Derogations[[#This Row],[HBN
NIA/m²]])</f>
        <v/>
      </c>
      <c r="Z177" s="1"/>
      <c r="AA177" s="45"/>
      <c r="AB177" s="1"/>
      <c r="AC177" s="1"/>
      <c r="AD177" s="38"/>
      <c r="AE177" s="1"/>
      <c r="AF177" s="38"/>
    </row>
    <row r="178" spans="1:32" ht="40" customHeight="1" x14ac:dyDescent="0.35">
      <c r="A178" s="99"/>
      <c r="B178" s="99"/>
      <c r="C178" s="99"/>
      <c r="D178" s="99"/>
      <c r="E178" s="99"/>
      <c r="F178" s="99"/>
      <c r="G178" s="99"/>
      <c r="H178" s="99"/>
      <c r="I178" s="99"/>
      <c r="J178" s="99"/>
      <c r="K178" s="99"/>
      <c r="L178" s="99"/>
      <c r="M178" s="99"/>
      <c r="N178" s="99"/>
      <c r="O178" s="100"/>
      <c r="P178" s="28">
        <f t="shared" si="3"/>
        <v>159</v>
      </c>
      <c r="Q178" s="37"/>
      <c r="R178" s="36"/>
      <c r="S178" s="36"/>
      <c r="T178" s="4"/>
      <c r="U178" s="44"/>
      <c r="V178" s="37"/>
      <c r="W178" s="37"/>
      <c r="X178" s="26" t="str">
        <f>IF(Tbl_SoA_HBN_Derogations[[#This Row],[HBN
NIA/m²]]="","",+W178-V178)</f>
        <v/>
      </c>
      <c r="Y178" s="26" t="str">
        <f>IF(Tbl_SoA_HBN_Derogations[[#This Row],[HBN
NIA/m²]]="","",Tbl_SoA_HBN_Derogations[[#This Row],[Proposed NIA/m²]]/Tbl_SoA_HBN_Derogations[[#This Row],[HBN
NIA/m²]])</f>
        <v/>
      </c>
      <c r="Z178" s="1"/>
      <c r="AA178" s="45"/>
      <c r="AB178" s="1"/>
      <c r="AC178" s="1"/>
      <c r="AD178" s="38"/>
      <c r="AE178" s="1"/>
      <c r="AF178" s="38"/>
    </row>
    <row r="179" spans="1:32" ht="40" customHeight="1" x14ac:dyDescent="0.35">
      <c r="A179" s="99"/>
      <c r="B179" s="99"/>
      <c r="C179" s="99"/>
      <c r="D179" s="99"/>
      <c r="E179" s="99"/>
      <c r="F179" s="99"/>
      <c r="G179" s="99"/>
      <c r="H179" s="99"/>
      <c r="I179" s="99"/>
      <c r="J179" s="99"/>
      <c r="K179" s="99"/>
      <c r="L179" s="99"/>
      <c r="M179" s="99"/>
      <c r="N179" s="99"/>
      <c r="O179" s="100"/>
      <c r="P179" s="28">
        <f t="shared" si="3"/>
        <v>160</v>
      </c>
      <c r="Q179" s="37"/>
      <c r="R179" s="36"/>
      <c r="S179" s="36"/>
      <c r="T179" s="4"/>
      <c r="U179" s="44"/>
      <c r="V179" s="37"/>
      <c r="W179" s="37"/>
      <c r="X179" s="26" t="str">
        <f>IF(Tbl_SoA_HBN_Derogations[[#This Row],[HBN
NIA/m²]]="","",+W179-V179)</f>
        <v/>
      </c>
      <c r="Y179" s="26" t="str">
        <f>IF(Tbl_SoA_HBN_Derogations[[#This Row],[HBN
NIA/m²]]="","",Tbl_SoA_HBN_Derogations[[#This Row],[Proposed NIA/m²]]/Tbl_SoA_HBN_Derogations[[#This Row],[HBN
NIA/m²]])</f>
        <v/>
      </c>
      <c r="Z179" s="1"/>
      <c r="AA179" s="45"/>
      <c r="AB179" s="1"/>
      <c r="AC179" s="1"/>
      <c r="AD179" s="38"/>
      <c r="AE179" s="1"/>
      <c r="AF179" s="38"/>
    </row>
    <row r="180" spans="1:32" ht="40" customHeight="1" x14ac:dyDescent="0.35">
      <c r="A180" s="99"/>
      <c r="B180" s="99"/>
      <c r="C180" s="99"/>
      <c r="D180" s="99"/>
      <c r="E180" s="99"/>
      <c r="F180" s="99"/>
      <c r="G180" s="99"/>
      <c r="H180" s="99"/>
      <c r="I180" s="99"/>
      <c r="J180" s="99"/>
      <c r="K180" s="99"/>
      <c r="L180" s="99"/>
      <c r="M180" s="99"/>
      <c r="N180" s="99"/>
      <c r="O180" s="100"/>
      <c r="P180" s="28">
        <f t="shared" si="3"/>
        <v>161</v>
      </c>
      <c r="Q180" s="37"/>
      <c r="R180" s="36"/>
      <c r="S180" s="36"/>
      <c r="T180" s="4"/>
      <c r="U180" s="44"/>
      <c r="V180" s="37"/>
      <c r="W180" s="37"/>
      <c r="X180" s="26" t="str">
        <f>IF(Tbl_SoA_HBN_Derogations[[#This Row],[HBN
NIA/m²]]="","",+W180-V180)</f>
        <v/>
      </c>
      <c r="Y180" s="26" t="str">
        <f>IF(Tbl_SoA_HBN_Derogations[[#This Row],[HBN
NIA/m²]]="","",Tbl_SoA_HBN_Derogations[[#This Row],[Proposed NIA/m²]]/Tbl_SoA_HBN_Derogations[[#This Row],[HBN
NIA/m²]])</f>
        <v/>
      </c>
      <c r="Z180" s="1"/>
      <c r="AA180" s="45"/>
      <c r="AB180" s="1"/>
      <c r="AC180" s="1"/>
      <c r="AD180" s="38"/>
      <c r="AE180" s="1"/>
      <c r="AF180" s="38"/>
    </row>
    <row r="181" spans="1:32" ht="40" customHeight="1" x14ac:dyDescent="0.35">
      <c r="A181" s="99"/>
      <c r="B181" s="99"/>
      <c r="C181" s="99"/>
      <c r="D181" s="99"/>
      <c r="E181" s="99"/>
      <c r="F181" s="99"/>
      <c r="G181" s="99"/>
      <c r="H181" s="99"/>
      <c r="I181" s="99"/>
      <c r="J181" s="99"/>
      <c r="K181" s="99"/>
      <c r="L181" s="99"/>
      <c r="M181" s="99"/>
      <c r="N181" s="99"/>
      <c r="O181" s="100"/>
      <c r="P181" s="28">
        <f t="shared" si="3"/>
        <v>162</v>
      </c>
      <c r="Q181" s="37"/>
      <c r="R181" s="36"/>
      <c r="S181" s="36"/>
      <c r="T181" s="4"/>
      <c r="U181" s="44"/>
      <c r="V181" s="37"/>
      <c r="W181" s="37"/>
      <c r="X181" s="26" t="str">
        <f>IF(Tbl_SoA_HBN_Derogations[[#This Row],[HBN
NIA/m²]]="","",+W181-V181)</f>
        <v/>
      </c>
      <c r="Y181" s="26" t="str">
        <f>IF(Tbl_SoA_HBN_Derogations[[#This Row],[HBN
NIA/m²]]="","",Tbl_SoA_HBN_Derogations[[#This Row],[Proposed NIA/m²]]/Tbl_SoA_HBN_Derogations[[#This Row],[HBN
NIA/m²]])</f>
        <v/>
      </c>
      <c r="Z181" s="1"/>
      <c r="AA181" s="45"/>
      <c r="AB181" s="1"/>
      <c r="AC181" s="1"/>
      <c r="AD181" s="38"/>
      <c r="AE181" s="1"/>
      <c r="AF181" s="38"/>
    </row>
    <row r="182" spans="1:32" ht="40" customHeight="1" x14ac:dyDescent="0.35">
      <c r="A182" s="99"/>
      <c r="B182" s="99"/>
      <c r="C182" s="99"/>
      <c r="D182" s="99"/>
      <c r="E182" s="99"/>
      <c r="F182" s="99"/>
      <c r="G182" s="99"/>
      <c r="H182" s="99"/>
      <c r="I182" s="99"/>
      <c r="J182" s="99"/>
      <c r="K182" s="99"/>
      <c r="L182" s="99"/>
      <c r="M182" s="99"/>
      <c r="N182" s="99"/>
      <c r="O182" s="100"/>
      <c r="P182" s="28">
        <f t="shared" si="3"/>
        <v>163</v>
      </c>
      <c r="Q182" s="37"/>
      <c r="R182" s="36"/>
      <c r="S182" s="36"/>
      <c r="T182" s="4"/>
      <c r="U182" s="44"/>
      <c r="V182" s="37"/>
      <c r="W182" s="37"/>
      <c r="X182" s="26" t="str">
        <f>IF(Tbl_SoA_HBN_Derogations[[#This Row],[HBN
NIA/m²]]="","",+W182-V182)</f>
        <v/>
      </c>
      <c r="Y182" s="26" t="str">
        <f>IF(Tbl_SoA_HBN_Derogations[[#This Row],[HBN
NIA/m²]]="","",Tbl_SoA_HBN_Derogations[[#This Row],[Proposed NIA/m²]]/Tbl_SoA_HBN_Derogations[[#This Row],[HBN
NIA/m²]])</f>
        <v/>
      </c>
      <c r="Z182" s="1"/>
      <c r="AA182" s="45"/>
      <c r="AB182" s="1"/>
      <c r="AC182" s="1"/>
      <c r="AD182" s="38"/>
      <c r="AE182" s="1"/>
      <c r="AF182" s="38"/>
    </row>
    <row r="183" spans="1:32" ht="40" customHeight="1" x14ac:dyDescent="0.35">
      <c r="A183" s="99"/>
      <c r="B183" s="99"/>
      <c r="C183" s="99"/>
      <c r="D183" s="99"/>
      <c r="E183" s="99"/>
      <c r="F183" s="99"/>
      <c r="G183" s="99"/>
      <c r="H183" s="99"/>
      <c r="I183" s="99"/>
      <c r="J183" s="99"/>
      <c r="K183" s="99"/>
      <c r="L183" s="99"/>
      <c r="M183" s="99"/>
      <c r="N183" s="99"/>
      <c r="O183" s="100"/>
      <c r="P183" s="28">
        <f t="shared" si="3"/>
        <v>164</v>
      </c>
      <c r="Q183" s="37"/>
      <c r="R183" s="36"/>
      <c r="S183" s="36"/>
      <c r="T183" s="4"/>
      <c r="U183" s="44"/>
      <c r="V183" s="37"/>
      <c r="W183" s="37"/>
      <c r="X183" s="26" t="str">
        <f>IF(Tbl_SoA_HBN_Derogations[[#This Row],[HBN
NIA/m²]]="","",+W183-V183)</f>
        <v/>
      </c>
      <c r="Y183" s="26" t="str">
        <f>IF(Tbl_SoA_HBN_Derogations[[#This Row],[HBN
NIA/m²]]="","",Tbl_SoA_HBN_Derogations[[#This Row],[Proposed NIA/m²]]/Tbl_SoA_HBN_Derogations[[#This Row],[HBN
NIA/m²]])</f>
        <v/>
      </c>
      <c r="Z183" s="1"/>
      <c r="AA183" s="45"/>
      <c r="AB183" s="1"/>
      <c r="AC183" s="1"/>
      <c r="AD183" s="38"/>
      <c r="AE183" s="1"/>
      <c r="AF183" s="38"/>
    </row>
    <row r="184" spans="1:32" ht="40" customHeight="1" x14ac:dyDescent="0.35">
      <c r="A184" s="99"/>
      <c r="B184" s="99"/>
      <c r="C184" s="99"/>
      <c r="D184" s="99"/>
      <c r="E184" s="99"/>
      <c r="F184" s="99"/>
      <c r="G184" s="99"/>
      <c r="H184" s="99"/>
      <c r="I184" s="99"/>
      <c r="J184" s="99"/>
      <c r="K184" s="99"/>
      <c r="L184" s="99"/>
      <c r="M184" s="99"/>
      <c r="N184" s="99"/>
      <c r="O184" s="100"/>
      <c r="P184" s="28">
        <f t="shared" si="3"/>
        <v>165</v>
      </c>
      <c r="Q184" s="37"/>
      <c r="R184" s="36"/>
      <c r="S184" s="36"/>
      <c r="T184" s="4"/>
      <c r="U184" s="44"/>
      <c r="V184" s="37"/>
      <c r="W184" s="37"/>
      <c r="X184" s="26" t="str">
        <f>IF(Tbl_SoA_HBN_Derogations[[#This Row],[HBN
NIA/m²]]="","",+W184-V184)</f>
        <v/>
      </c>
      <c r="Y184" s="26" t="str">
        <f>IF(Tbl_SoA_HBN_Derogations[[#This Row],[HBN
NIA/m²]]="","",Tbl_SoA_HBN_Derogations[[#This Row],[Proposed NIA/m²]]/Tbl_SoA_HBN_Derogations[[#This Row],[HBN
NIA/m²]])</f>
        <v/>
      </c>
      <c r="Z184" s="1"/>
      <c r="AA184" s="45"/>
      <c r="AB184" s="1"/>
      <c r="AC184" s="1"/>
      <c r="AD184" s="38"/>
      <c r="AE184" s="1"/>
      <c r="AF184" s="38"/>
    </row>
    <row r="185" spans="1:32" ht="40" customHeight="1" x14ac:dyDescent="0.35">
      <c r="A185" s="99"/>
      <c r="B185" s="99"/>
      <c r="C185" s="99"/>
      <c r="D185" s="99"/>
      <c r="E185" s="99"/>
      <c r="F185" s="99"/>
      <c r="G185" s="99"/>
      <c r="H185" s="99"/>
      <c r="I185" s="99"/>
      <c r="J185" s="99"/>
      <c r="K185" s="99"/>
      <c r="L185" s="99"/>
      <c r="M185" s="99"/>
      <c r="N185" s="99"/>
      <c r="O185" s="100"/>
      <c r="P185" s="28">
        <f t="shared" si="3"/>
        <v>166</v>
      </c>
      <c r="Q185" s="37"/>
      <c r="R185" s="36"/>
      <c r="S185" s="36"/>
      <c r="T185" s="4"/>
      <c r="U185" s="44"/>
      <c r="V185" s="37"/>
      <c r="W185" s="37"/>
      <c r="X185" s="26" t="str">
        <f>IF(Tbl_SoA_HBN_Derogations[[#This Row],[HBN
NIA/m²]]="","",+W185-V185)</f>
        <v/>
      </c>
      <c r="Y185" s="26" t="str">
        <f>IF(Tbl_SoA_HBN_Derogations[[#This Row],[HBN
NIA/m²]]="","",Tbl_SoA_HBN_Derogations[[#This Row],[Proposed NIA/m²]]/Tbl_SoA_HBN_Derogations[[#This Row],[HBN
NIA/m²]])</f>
        <v/>
      </c>
      <c r="Z185" s="1"/>
      <c r="AA185" s="45"/>
      <c r="AB185" s="1"/>
      <c r="AC185" s="1"/>
      <c r="AD185" s="38"/>
      <c r="AE185" s="1"/>
      <c r="AF185" s="38"/>
    </row>
    <row r="186" spans="1:32" ht="40" customHeight="1" x14ac:dyDescent="0.35">
      <c r="A186" s="99"/>
      <c r="B186" s="99"/>
      <c r="C186" s="99"/>
      <c r="D186" s="99"/>
      <c r="E186" s="99"/>
      <c r="F186" s="99"/>
      <c r="G186" s="99"/>
      <c r="H186" s="99"/>
      <c r="I186" s="99"/>
      <c r="J186" s="99"/>
      <c r="K186" s="99"/>
      <c r="L186" s="99"/>
      <c r="M186" s="99"/>
      <c r="N186" s="99"/>
      <c r="O186" s="100"/>
      <c r="P186" s="28">
        <f t="shared" si="3"/>
        <v>167</v>
      </c>
      <c r="Q186" s="37"/>
      <c r="R186" s="36"/>
      <c r="S186" s="36"/>
      <c r="T186" s="4"/>
      <c r="U186" s="44"/>
      <c r="V186" s="37"/>
      <c r="W186" s="37"/>
      <c r="X186" s="26" t="str">
        <f>IF(Tbl_SoA_HBN_Derogations[[#This Row],[HBN
NIA/m²]]="","",+W186-V186)</f>
        <v/>
      </c>
      <c r="Y186" s="26" t="str">
        <f>IF(Tbl_SoA_HBN_Derogations[[#This Row],[HBN
NIA/m²]]="","",Tbl_SoA_HBN_Derogations[[#This Row],[Proposed NIA/m²]]/Tbl_SoA_HBN_Derogations[[#This Row],[HBN
NIA/m²]])</f>
        <v/>
      </c>
      <c r="Z186" s="1"/>
      <c r="AA186" s="45"/>
      <c r="AB186" s="1"/>
      <c r="AC186" s="1"/>
      <c r="AD186" s="38"/>
      <c r="AE186" s="1"/>
      <c r="AF186" s="38"/>
    </row>
    <row r="187" spans="1:32" ht="40" customHeight="1" x14ac:dyDescent="0.35">
      <c r="A187" s="99"/>
      <c r="B187" s="99"/>
      <c r="C187" s="99"/>
      <c r="D187" s="99"/>
      <c r="E187" s="99"/>
      <c r="F187" s="99"/>
      <c r="G187" s="99"/>
      <c r="H187" s="99"/>
      <c r="I187" s="99"/>
      <c r="J187" s="99"/>
      <c r="K187" s="99"/>
      <c r="L187" s="99"/>
      <c r="M187" s="99"/>
      <c r="N187" s="99"/>
      <c r="O187" s="100"/>
      <c r="P187" s="28">
        <f t="shared" si="3"/>
        <v>168</v>
      </c>
      <c r="Q187" s="37"/>
      <c r="R187" s="36"/>
      <c r="S187" s="36"/>
      <c r="T187" s="4"/>
      <c r="U187" s="44"/>
      <c r="V187" s="37"/>
      <c r="W187" s="37"/>
      <c r="X187" s="26" t="str">
        <f>IF(Tbl_SoA_HBN_Derogations[[#This Row],[HBN
NIA/m²]]="","",+W187-V187)</f>
        <v/>
      </c>
      <c r="Y187" s="26" t="str">
        <f>IF(Tbl_SoA_HBN_Derogations[[#This Row],[HBN
NIA/m²]]="","",Tbl_SoA_HBN_Derogations[[#This Row],[Proposed NIA/m²]]/Tbl_SoA_HBN_Derogations[[#This Row],[HBN
NIA/m²]])</f>
        <v/>
      </c>
      <c r="Z187" s="1"/>
      <c r="AA187" s="45"/>
      <c r="AB187" s="1"/>
      <c r="AC187" s="1"/>
      <c r="AD187" s="38"/>
      <c r="AE187" s="1"/>
      <c r="AF187" s="38"/>
    </row>
    <row r="188" spans="1:32" ht="40" customHeight="1" x14ac:dyDescent="0.35">
      <c r="A188" s="99"/>
      <c r="B188" s="99"/>
      <c r="C188" s="99"/>
      <c r="D188" s="99"/>
      <c r="E188" s="99"/>
      <c r="F188" s="99"/>
      <c r="G188" s="99"/>
      <c r="H188" s="99"/>
      <c r="I188" s="99"/>
      <c r="J188" s="99"/>
      <c r="K188" s="99"/>
      <c r="L188" s="99"/>
      <c r="M188" s="99"/>
      <c r="N188" s="99"/>
      <c r="O188" s="100"/>
      <c r="P188" s="28">
        <f t="shared" si="3"/>
        <v>169</v>
      </c>
      <c r="Q188" s="37"/>
      <c r="R188" s="36"/>
      <c r="S188" s="36"/>
      <c r="T188" s="4"/>
      <c r="U188" s="44"/>
      <c r="V188" s="37"/>
      <c r="W188" s="37"/>
      <c r="X188" s="26" t="str">
        <f>IF(Tbl_SoA_HBN_Derogations[[#This Row],[HBN
NIA/m²]]="","",+W188-V188)</f>
        <v/>
      </c>
      <c r="Y188" s="26" t="str">
        <f>IF(Tbl_SoA_HBN_Derogations[[#This Row],[HBN
NIA/m²]]="","",Tbl_SoA_HBN_Derogations[[#This Row],[Proposed NIA/m²]]/Tbl_SoA_HBN_Derogations[[#This Row],[HBN
NIA/m²]])</f>
        <v/>
      </c>
      <c r="Z188" s="1"/>
      <c r="AA188" s="45"/>
      <c r="AB188" s="1"/>
      <c r="AC188" s="1"/>
      <c r="AD188" s="38"/>
      <c r="AE188" s="1"/>
      <c r="AF188" s="38"/>
    </row>
    <row r="189" spans="1:32" ht="40" customHeight="1" x14ac:dyDescent="0.35">
      <c r="A189" s="99"/>
      <c r="B189" s="99"/>
      <c r="C189" s="99"/>
      <c r="D189" s="99"/>
      <c r="E189" s="99"/>
      <c r="F189" s="99"/>
      <c r="G189" s="99"/>
      <c r="H189" s="99"/>
      <c r="I189" s="99"/>
      <c r="J189" s="99"/>
      <c r="K189" s="99"/>
      <c r="L189" s="99"/>
      <c r="M189" s="99"/>
      <c r="N189" s="99"/>
      <c r="O189" s="100"/>
      <c r="P189" s="28">
        <f t="shared" si="3"/>
        <v>170</v>
      </c>
      <c r="Q189" s="37"/>
      <c r="R189" s="36"/>
      <c r="S189" s="36"/>
      <c r="T189" s="4"/>
      <c r="U189" s="44"/>
      <c r="V189" s="37"/>
      <c r="W189" s="37"/>
      <c r="X189" s="26" t="str">
        <f>IF(Tbl_SoA_HBN_Derogations[[#This Row],[HBN
NIA/m²]]="","",+W189-V189)</f>
        <v/>
      </c>
      <c r="Y189" s="26" t="str">
        <f>IF(Tbl_SoA_HBN_Derogations[[#This Row],[HBN
NIA/m²]]="","",Tbl_SoA_HBN_Derogations[[#This Row],[Proposed NIA/m²]]/Tbl_SoA_HBN_Derogations[[#This Row],[HBN
NIA/m²]])</f>
        <v/>
      </c>
      <c r="Z189" s="1"/>
      <c r="AA189" s="45"/>
      <c r="AB189" s="1"/>
      <c r="AC189" s="1"/>
      <c r="AD189" s="38"/>
      <c r="AE189" s="1"/>
      <c r="AF189" s="38"/>
    </row>
    <row r="190" spans="1:32" ht="40" customHeight="1" x14ac:dyDescent="0.35">
      <c r="A190" s="99"/>
      <c r="B190" s="99"/>
      <c r="C190" s="99"/>
      <c r="D190" s="99"/>
      <c r="E190" s="99"/>
      <c r="F190" s="99"/>
      <c r="G190" s="99"/>
      <c r="H190" s="99"/>
      <c r="I190" s="99"/>
      <c r="J190" s="99"/>
      <c r="K190" s="99"/>
      <c r="L190" s="99"/>
      <c r="M190" s="99"/>
      <c r="N190" s="99"/>
      <c r="O190" s="100"/>
      <c r="P190" s="28">
        <f t="shared" si="3"/>
        <v>171</v>
      </c>
      <c r="Q190" s="37"/>
      <c r="R190" s="36"/>
      <c r="S190" s="36"/>
      <c r="T190" s="4"/>
      <c r="U190" s="44"/>
      <c r="V190" s="37"/>
      <c r="W190" s="37"/>
      <c r="X190" s="26" t="str">
        <f>IF(Tbl_SoA_HBN_Derogations[[#This Row],[HBN
NIA/m²]]="","",+W190-V190)</f>
        <v/>
      </c>
      <c r="Y190" s="26" t="str">
        <f>IF(Tbl_SoA_HBN_Derogations[[#This Row],[HBN
NIA/m²]]="","",Tbl_SoA_HBN_Derogations[[#This Row],[Proposed NIA/m²]]/Tbl_SoA_HBN_Derogations[[#This Row],[HBN
NIA/m²]])</f>
        <v/>
      </c>
      <c r="Z190" s="1"/>
      <c r="AA190" s="45"/>
      <c r="AB190" s="1"/>
      <c r="AC190" s="1"/>
      <c r="AD190" s="38"/>
      <c r="AE190" s="1"/>
      <c r="AF190" s="38"/>
    </row>
    <row r="191" spans="1:32" ht="40" customHeight="1" x14ac:dyDescent="0.35">
      <c r="A191" s="99"/>
      <c r="B191" s="99"/>
      <c r="C191" s="99"/>
      <c r="D191" s="99"/>
      <c r="E191" s="99"/>
      <c r="F191" s="99"/>
      <c r="G191" s="99"/>
      <c r="H191" s="99"/>
      <c r="I191" s="99"/>
      <c r="J191" s="99"/>
      <c r="K191" s="99"/>
      <c r="L191" s="99"/>
      <c r="M191" s="99"/>
      <c r="N191" s="99"/>
      <c r="O191" s="100"/>
      <c r="P191" s="28">
        <f t="shared" si="3"/>
        <v>172</v>
      </c>
      <c r="Q191" s="37"/>
      <c r="R191" s="36"/>
      <c r="S191" s="36"/>
      <c r="T191" s="4"/>
      <c r="U191" s="44"/>
      <c r="V191" s="37"/>
      <c r="W191" s="37"/>
      <c r="X191" s="26" t="str">
        <f>IF(Tbl_SoA_HBN_Derogations[[#This Row],[HBN
NIA/m²]]="","",+W191-V191)</f>
        <v/>
      </c>
      <c r="Y191" s="26" t="str">
        <f>IF(Tbl_SoA_HBN_Derogations[[#This Row],[HBN
NIA/m²]]="","",Tbl_SoA_HBN_Derogations[[#This Row],[Proposed NIA/m²]]/Tbl_SoA_HBN_Derogations[[#This Row],[HBN
NIA/m²]])</f>
        <v/>
      </c>
      <c r="Z191" s="1"/>
      <c r="AA191" s="45"/>
      <c r="AB191" s="1"/>
      <c r="AC191" s="1"/>
      <c r="AD191" s="38"/>
      <c r="AE191" s="1"/>
      <c r="AF191" s="38"/>
    </row>
    <row r="192" spans="1:32" ht="40" customHeight="1" x14ac:dyDescent="0.35">
      <c r="A192" s="99"/>
      <c r="B192" s="99"/>
      <c r="C192" s="99"/>
      <c r="D192" s="99"/>
      <c r="E192" s="99"/>
      <c r="F192" s="99"/>
      <c r="G192" s="99"/>
      <c r="H192" s="99"/>
      <c r="I192" s="99"/>
      <c r="J192" s="99"/>
      <c r="K192" s="99"/>
      <c r="L192" s="99"/>
      <c r="M192" s="99"/>
      <c r="N192" s="99"/>
      <c r="O192" s="100"/>
      <c r="P192" s="28">
        <f t="shared" si="3"/>
        <v>173</v>
      </c>
      <c r="Q192" s="37"/>
      <c r="R192" s="36"/>
      <c r="S192" s="36"/>
      <c r="T192" s="4"/>
      <c r="U192" s="44"/>
      <c r="V192" s="37"/>
      <c r="W192" s="37"/>
      <c r="X192" s="26" t="str">
        <f>IF(Tbl_SoA_HBN_Derogations[[#This Row],[HBN
NIA/m²]]="","",+W192-V192)</f>
        <v/>
      </c>
      <c r="Y192" s="26" t="str">
        <f>IF(Tbl_SoA_HBN_Derogations[[#This Row],[HBN
NIA/m²]]="","",Tbl_SoA_HBN_Derogations[[#This Row],[Proposed NIA/m²]]/Tbl_SoA_HBN_Derogations[[#This Row],[HBN
NIA/m²]])</f>
        <v/>
      </c>
      <c r="Z192" s="1"/>
      <c r="AA192" s="45"/>
      <c r="AB192" s="1"/>
      <c r="AC192" s="1"/>
      <c r="AD192" s="38"/>
      <c r="AE192" s="1"/>
      <c r="AF192" s="38"/>
    </row>
    <row r="193" spans="1:32" ht="40" customHeight="1" x14ac:dyDescent="0.35">
      <c r="A193" s="99"/>
      <c r="B193" s="99"/>
      <c r="C193" s="99"/>
      <c r="D193" s="99"/>
      <c r="E193" s="99"/>
      <c r="F193" s="99"/>
      <c r="G193" s="99"/>
      <c r="H193" s="99"/>
      <c r="I193" s="99"/>
      <c r="J193" s="99"/>
      <c r="K193" s="99"/>
      <c r="L193" s="99"/>
      <c r="M193" s="99"/>
      <c r="N193" s="99"/>
      <c r="O193" s="100"/>
      <c r="P193" s="28">
        <f t="shared" si="3"/>
        <v>174</v>
      </c>
      <c r="Q193" s="37"/>
      <c r="R193" s="36"/>
      <c r="S193" s="36"/>
      <c r="T193" s="4"/>
      <c r="U193" s="44"/>
      <c r="V193" s="37"/>
      <c r="W193" s="37"/>
      <c r="X193" s="26" t="str">
        <f>IF(Tbl_SoA_HBN_Derogations[[#This Row],[HBN
NIA/m²]]="","",+W193-V193)</f>
        <v/>
      </c>
      <c r="Y193" s="26" t="str">
        <f>IF(Tbl_SoA_HBN_Derogations[[#This Row],[HBN
NIA/m²]]="","",Tbl_SoA_HBN_Derogations[[#This Row],[Proposed NIA/m²]]/Tbl_SoA_HBN_Derogations[[#This Row],[HBN
NIA/m²]])</f>
        <v/>
      </c>
      <c r="Z193" s="1"/>
      <c r="AA193" s="45"/>
      <c r="AB193" s="1"/>
      <c r="AC193" s="1"/>
      <c r="AD193" s="38"/>
      <c r="AE193" s="1"/>
      <c r="AF193" s="38"/>
    </row>
    <row r="194" spans="1:32" ht="40" customHeight="1" x14ac:dyDescent="0.35">
      <c r="A194" s="99"/>
      <c r="B194" s="99"/>
      <c r="C194" s="99"/>
      <c r="D194" s="99"/>
      <c r="E194" s="99"/>
      <c r="F194" s="99"/>
      <c r="G194" s="99"/>
      <c r="H194" s="99"/>
      <c r="I194" s="99"/>
      <c r="J194" s="99"/>
      <c r="K194" s="99"/>
      <c r="L194" s="99"/>
      <c r="M194" s="99"/>
      <c r="N194" s="99"/>
      <c r="O194" s="100"/>
      <c r="P194" s="28">
        <f t="shared" si="3"/>
        <v>175</v>
      </c>
      <c r="Q194" s="37"/>
      <c r="R194" s="36"/>
      <c r="S194" s="36"/>
      <c r="T194" s="4"/>
      <c r="U194" s="44"/>
      <c r="V194" s="37"/>
      <c r="W194" s="37"/>
      <c r="X194" s="26" t="str">
        <f>IF(Tbl_SoA_HBN_Derogations[[#This Row],[HBN
NIA/m²]]="","",+W194-V194)</f>
        <v/>
      </c>
      <c r="Y194" s="26" t="str">
        <f>IF(Tbl_SoA_HBN_Derogations[[#This Row],[HBN
NIA/m²]]="","",Tbl_SoA_HBN_Derogations[[#This Row],[Proposed NIA/m²]]/Tbl_SoA_HBN_Derogations[[#This Row],[HBN
NIA/m²]])</f>
        <v/>
      </c>
      <c r="Z194" s="1"/>
      <c r="AA194" s="45"/>
      <c r="AB194" s="1"/>
      <c r="AC194" s="1"/>
      <c r="AD194" s="38"/>
      <c r="AE194" s="1"/>
      <c r="AF194" s="38"/>
    </row>
    <row r="195" spans="1:32" ht="40" customHeight="1" x14ac:dyDescent="0.35">
      <c r="A195" s="99"/>
      <c r="B195" s="99"/>
      <c r="C195" s="99"/>
      <c r="D195" s="99"/>
      <c r="E195" s="99"/>
      <c r="F195" s="99"/>
      <c r="G195" s="99"/>
      <c r="H195" s="99"/>
      <c r="I195" s="99"/>
      <c r="J195" s="99"/>
      <c r="K195" s="99"/>
      <c r="L195" s="99"/>
      <c r="M195" s="99"/>
      <c r="N195" s="99"/>
      <c r="O195" s="100"/>
      <c r="P195" s="28">
        <f t="shared" si="3"/>
        <v>176</v>
      </c>
      <c r="Q195" s="37"/>
      <c r="R195" s="36"/>
      <c r="S195" s="36"/>
      <c r="T195" s="4"/>
      <c r="U195" s="44"/>
      <c r="V195" s="37"/>
      <c r="W195" s="37"/>
      <c r="X195" s="26" t="str">
        <f>IF(Tbl_SoA_HBN_Derogations[[#This Row],[HBN
NIA/m²]]="","",+W195-V195)</f>
        <v/>
      </c>
      <c r="Y195" s="26" t="str">
        <f>IF(Tbl_SoA_HBN_Derogations[[#This Row],[HBN
NIA/m²]]="","",Tbl_SoA_HBN_Derogations[[#This Row],[Proposed NIA/m²]]/Tbl_SoA_HBN_Derogations[[#This Row],[HBN
NIA/m²]])</f>
        <v/>
      </c>
      <c r="Z195" s="1"/>
      <c r="AA195" s="45"/>
      <c r="AB195" s="1"/>
      <c r="AC195" s="1"/>
      <c r="AD195" s="38"/>
      <c r="AE195" s="1"/>
      <c r="AF195" s="38"/>
    </row>
    <row r="196" spans="1:32" ht="40" customHeight="1" x14ac:dyDescent="0.35">
      <c r="A196" s="99"/>
      <c r="B196" s="99"/>
      <c r="C196" s="99"/>
      <c r="D196" s="99"/>
      <c r="E196" s="99"/>
      <c r="F196" s="99"/>
      <c r="G196" s="99"/>
      <c r="H196" s="99"/>
      <c r="I196" s="99"/>
      <c r="J196" s="99"/>
      <c r="K196" s="99"/>
      <c r="L196" s="99"/>
      <c r="M196" s="99"/>
      <c r="N196" s="99"/>
      <c r="O196" s="100"/>
      <c r="P196" s="28">
        <f t="shared" si="3"/>
        <v>177</v>
      </c>
      <c r="Q196" s="37"/>
      <c r="R196" s="36"/>
      <c r="S196" s="36"/>
      <c r="T196" s="4"/>
      <c r="U196" s="44"/>
      <c r="V196" s="37"/>
      <c r="W196" s="37"/>
      <c r="X196" s="26" t="str">
        <f>IF(Tbl_SoA_HBN_Derogations[[#This Row],[HBN
NIA/m²]]="","",+W196-V196)</f>
        <v/>
      </c>
      <c r="Y196" s="26" t="str">
        <f>IF(Tbl_SoA_HBN_Derogations[[#This Row],[HBN
NIA/m²]]="","",Tbl_SoA_HBN_Derogations[[#This Row],[Proposed NIA/m²]]/Tbl_SoA_HBN_Derogations[[#This Row],[HBN
NIA/m²]])</f>
        <v/>
      </c>
      <c r="Z196" s="1"/>
      <c r="AA196" s="45"/>
      <c r="AB196" s="1"/>
      <c r="AC196" s="1"/>
      <c r="AD196" s="38"/>
      <c r="AE196" s="1"/>
      <c r="AF196" s="38"/>
    </row>
    <row r="197" spans="1:32" ht="40" customHeight="1" x14ac:dyDescent="0.35">
      <c r="A197" s="99"/>
      <c r="B197" s="99"/>
      <c r="C197" s="99"/>
      <c r="D197" s="99"/>
      <c r="E197" s="99"/>
      <c r="F197" s="99"/>
      <c r="G197" s="99"/>
      <c r="H197" s="99"/>
      <c r="I197" s="99"/>
      <c r="J197" s="99"/>
      <c r="K197" s="99"/>
      <c r="L197" s="99"/>
      <c r="M197" s="99"/>
      <c r="N197" s="99"/>
      <c r="O197" s="100"/>
      <c r="P197" s="28">
        <f t="shared" si="3"/>
        <v>178</v>
      </c>
      <c r="Q197" s="37"/>
      <c r="R197" s="36"/>
      <c r="S197" s="36"/>
      <c r="T197" s="4"/>
      <c r="U197" s="44"/>
      <c r="V197" s="37"/>
      <c r="W197" s="37"/>
      <c r="X197" s="26" t="str">
        <f>IF(Tbl_SoA_HBN_Derogations[[#This Row],[HBN
NIA/m²]]="","",+W197-V197)</f>
        <v/>
      </c>
      <c r="Y197" s="26" t="str">
        <f>IF(Tbl_SoA_HBN_Derogations[[#This Row],[HBN
NIA/m²]]="","",Tbl_SoA_HBN_Derogations[[#This Row],[Proposed NIA/m²]]/Tbl_SoA_HBN_Derogations[[#This Row],[HBN
NIA/m²]])</f>
        <v/>
      </c>
      <c r="Z197" s="1"/>
      <c r="AA197" s="45"/>
      <c r="AB197" s="1"/>
      <c r="AC197" s="1"/>
      <c r="AD197" s="38"/>
      <c r="AE197" s="1"/>
      <c r="AF197" s="38"/>
    </row>
    <row r="198" spans="1:32" ht="40" customHeight="1" x14ac:dyDescent="0.35">
      <c r="A198" s="99"/>
      <c r="B198" s="99"/>
      <c r="C198" s="99"/>
      <c r="D198" s="99"/>
      <c r="E198" s="99"/>
      <c r="F198" s="99"/>
      <c r="G198" s="99"/>
      <c r="H198" s="99"/>
      <c r="I198" s="99"/>
      <c r="J198" s="99"/>
      <c r="K198" s="99"/>
      <c r="L198" s="99"/>
      <c r="M198" s="99"/>
      <c r="N198" s="99"/>
      <c r="O198" s="100"/>
      <c r="P198" s="28">
        <f t="shared" si="3"/>
        <v>179</v>
      </c>
      <c r="Q198" s="37"/>
      <c r="R198" s="36"/>
      <c r="S198" s="36"/>
      <c r="T198" s="4"/>
      <c r="U198" s="44"/>
      <c r="V198" s="37"/>
      <c r="W198" s="37"/>
      <c r="X198" s="26" t="str">
        <f>IF(Tbl_SoA_HBN_Derogations[[#This Row],[HBN
NIA/m²]]="","",+W198-V198)</f>
        <v/>
      </c>
      <c r="Y198" s="26" t="str">
        <f>IF(Tbl_SoA_HBN_Derogations[[#This Row],[HBN
NIA/m²]]="","",Tbl_SoA_HBN_Derogations[[#This Row],[Proposed NIA/m²]]/Tbl_SoA_HBN_Derogations[[#This Row],[HBN
NIA/m²]])</f>
        <v/>
      </c>
      <c r="Z198" s="1"/>
      <c r="AA198" s="45"/>
      <c r="AB198" s="1"/>
      <c r="AC198" s="1"/>
      <c r="AD198" s="38"/>
      <c r="AE198" s="1"/>
      <c r="AF198" s="38"/>
    </row>
    <row r="199" spans="1:32" ht="40" customHeight="1" x14ac:dyDescent="0.35">
      <c r="A199" s="99"/>
      <c r="B199" s="99"/>
      <c r="C199" s="99"/>
      <c r="D199" s="99"/>
      <c r="E199" s="99"/>
      <c r="F199" s="99"/>
      <c r="G199" s="99"/>
      <c r="H199" s="99"/>
      <c r="I199" s="99"/>
      <c r="J199" s="99"/>
      <c r="K199" s="99"/>
      <c r="L199" s="99"/>
      <c r="M199" s="99"/>
      <c r="N199" s="99"/>
      <c r="O199" s="100"/>
      <c r="P199" s="28">
        <f t="shared" si="3"/>
        <v>180</v>
      </c>
      <c r="Q199" s="37"/>
      <c r="R199" s="36"/>
      <c r="S199" s="36"/>
      <c r="T199" s="4"/>
      <c r="U199" s="44"/>
      <c r="V199" s="37"/>
      <c r="W199" s="37"/>
      <c r="X199" s="26" t="str">
        <f>IF(Tbl_SoA_HBN_Derogations[[#This Row],[HBN
NIA/m²]]="","",+W199-V199)</f>
        <v/>
      </c>
      <c r="Y199" s="26" t="str">
        <f>IF(Tbl_SoA_HBN_Derogations[[#This Row],[HBN
NIA/m²]]="","",Tbl_SoA_HBN_Derogations[[#This Row],[Proposed NIA/m²]]/Tbl_SoA_HBN_Derogations[[#This Row],[HBN
NIA/m²]])</f>
        <v/>
      </c>
      <c r="Z199" s="1"/>
      <c r="AA199" s="45"/>
      <c r="AB199" s="1"/>
      <c r="AC199" s="1"/>
      <c r="AD199" s="38"/>
      <c r="AE199" s="1"/>
      <c r="AF199" s="38"/>
    </row>
    <row r="200" spans="1:32" ht="40" customHeight="1" x14ac:dyDescent="0.35">
      <c r="A200" s="99"/>
      <c r="B200" s="99"/>
      <c r="C200" s="99"/>
      <c r="D200" s="99"/>
      <c r="E200" s="99"/>
      <c r="F200" s="99"/>
      <c r="G200" s="99"/>
      <c r="H200" s="99"/>
      <c r="I200" s="99"/>
      <c r="J200" s="99"/>
      <c r="K200" s="99"/>
      <c r="L200" s="99"/>
      <c r="M200" s="99"/>
      <c r="N200" s="99"/>
      <c r="O200" s="100"/>
      <c r="P200" s="28">
        <f t="shared" si="3"/>
        <v>181</v>
      </c>
      <c r="Q200" s="37"/>
      <c r="R200" s="36"/>
      <c r="S200" s="36"/>
      <c r="T200" s="4"/>
      <c r="U200" s="44"/>
      <c r="V200" s="37"/>
      <c r="W200" s="37"/>
      <c r="X200" s="26" t="str">
        <f>IF(Tbl_SoA_HBN_Derogations[[#This Row],[HBN
NIA/m²]]="","",+W200-V200)</f>
        <v/>
      </c>
      <c r="Y200" s="26" t="str">
        <f>IF(Tbl_SoA_HBN_Derogations[[#This Row],[HBN
NIA/m²]]="","",Tbl_SoA_HBN_Derogations[[#This Row],[Proposed NIA/m²]]/Tbl_SoA_HBN_Derogations[[#This Row],[HBN
NIA/m²]])</f>
        <v/>
      </c>
      <c r="Z200" s="1"/>
      <c r="AA200" s="45"/>
      <c r="AB200" s="1"/>
      <c r="AC200" s="1"/>
      <c r="AD200" s="38"/>
      <c r="AE200" s="1"/>
      <c r="AF200" s="38"/>
    </row>
    <row r="201" spans="1:32" ht="40" customHeight="1" x14ac:dyDescent="0.35">
      <c r="A201" s="99"/>
      <c r="B201" s="99"/>
      <c r="C201" s="99"/>
      <c r="D201" s="99"/>
      <c r="E201" s="99"/>
      <c r="F201" s="99"/>
      <c r="G201" s="99"/>
      <c r="H201" s="99"/>
      <c r="I201" s="99"/>
      <c r="J201" s="99"/>
      <c r="K201" s="99"/>
      <c r="L201" s="99"/>
      <c r="M201" s="99"/>
      <c r="N201" s="99"/>
      <c r="O201" s="100"/>
      <c r="P201" s="28">
        <f t="shared" si="3"/>
        <v>182</v>
      </c>
      <c r="Q201" s="37"/>
      <c r="R201" s="36"/>
      <c r="S201" s="36"/>
      <c r="T201" s="4"/>
      <c r="U201" s="44"/>
      <c r="V201" s="37"/>
      <c r="W201" s="37"/>
      <c r="X201" s="26" t="str">
        <f>IF(Tbl_SoA_HBN_Derogations[[#This Row],[HBN
NIA/m²]]="","",+W201-V201)</f>
        <v/>
      </c>
      <c r="Y201" s="26" t="str">
        <f>IF(Tbl_SoA_HBN_Derogations[[#This Row],[HBN
NIA/m²]]="","",Tbl_SoA_HBN_Derogations[[#This Row],[Proposed NIA/m²]]/Tbl_SoA_HBN_Derogations[[#This Row],[HBN
NIA/m²]])</f>
        <v/>
      </c>
      <c r="Z201" s="1"/>
      <c r="AA201" s="45"/>
      <c r="AB201" s="1"/>
      <c r="AC201" s="1"/>
      <c r="AD201" s="38"/>
      <c r="AE201" s="1"/>
      <c r="AF201" s="38"/>
    </row>
    <row r="202" spans="1:32" ht="40" customHeight="1" x14ac:dyDescent="0.35">
      <c r="A202" s="99"/>
      <c r="B202" s="99"/>
      <c r="C202" s="99"/>
      <c r="D202" s="99"/>
      <c r="E202" s="99"/>
      <c r="F202" s="99"/>
      <c r="G202" s="99"/>
      <c r="H202" s="99"/>
      <c r="I202" s="99"/>
      <c r="J202" s="99"/>
      <c r="K202" s="99"/>
      <c r="L202" s="99"/>
      <c r="M202" s="99"/>
      <c r="N202" s="99"/>
      <c r="O202" s="100"/>
      <c r="P202" s="28">
        <f t="shared" si="3"/>
        <v>183</v>
      </c>
      <c r="Q202" s="37"/>
      <c r="R202" s="36"/>
      <c r="S202" s="36"/>
      <c r="T202" s="4"/>
      <c r="U202" s="44"/>
      <c r="V202" s="37"/>
      <c r="W202" s="37"/>
      <c r="X202" s="26" t="str">
        <f>IF(Tbl_SoA_HBN_Derogations[[#This Row],[HBN
NIA/m²]]="","",+W202-V202)</f>
        <v/>
      </c>
      <c r="Y202" s="26" t="str">
        <f>IF(Tbl_SoA_HBN_Derogations[[#This Row],[HBN
NIA/m²]]="","",Tbl_SoA_HBN_Derogations[[#This Row],[Proposed NIA/m²]]/Tbl_SoA_HBN_Derogations[[#This Row],[HBN
NIA/m²]])</f>
        <v/>
      </c>
      <c r="Z202" s="1"/>
      <c r="AA202" s="45"/>
      <c r="AB202" s="1"/>
      <c r="AC202" s="1"/>
      <c r="AD202" s="38"/>
      <c r="AE202" s="1"/>
      <c r="AF202" s="38"/>
    </row>
    <row r="203" spans="1:32" ht="40" customHeight="1" x14ac:dyDescent="0.35">
      <c r="A203" s="99"/>
      <c r="B203" s="99"/>
      <c r="C203" s="99"/>
      <c r="D203" s="99"/>
      <c r="E203" s="99"/>
      <c r="F203" s="99"/>
      <c r="G203" s="99"/>
      <c r="H203" s="99"/>
      <c r="I203" s="99"/>
      <c r="J203" s="99"/>
      <c r="K203" s="99"/>
      <c r="L203" s="99"/>
      <c r="M203" s="99"/>
      <c r="N203" s="99"/>
      <c r="O203" s="100"/>
      <c r="P203" s="28">
        <f t="shared" si="3"/>
        <v>184</v>
      </c>
      <c r="Q203" s="37"/>
      <c r="R203" s="36"/>
      <c r="S203" s="36"/>
      <c r="T203" s="4"/>
      <c r="U203" s="44"/>
      <c r="V203" s="37"/>
      <c r="W203" s="37"/>
      <c r="X203" s="26" t="str">
        <f>IF(Tbl_SoA_HBN_Derogations[[#This Row],[HBN
NIA/m²]]="","",+W203-V203)</f>
        <v/>
      </c>
      <c r="Y203" s="26" t="str">
        <f>IF(Tbl_SoA_HBN_Derogations[[#This Row],[HBN
NIA/m²]]="","",Tbl_SoA_HBN_Derogations[[#This Row],[Proposed NIA/m²]]/Tbl_SoA_HBN_Derogations[[#This Row],[HBN
NIA/m²]])</f>
        <v/>
      </c>
      <c r="Z203" s="1"/>
      <c r="AA203" s="45"/>
      <c r="AB203" s="1"/>
      <c r="AC203" s="1"/>
      <c r="AD203" s="38"/>
      <c r="AE203" s="1"/>
      <c r="AF203" s="38"/>
    </row>
    <row r="204" spans="1:32" ht="40" customHeight="1" x14ac:dyDescent="0.35">
      <c r="A204" s="99"/>
      <c r="B204" s="99"/>
      <c r="C204" s="99"/>
      <c r="D204" s="99"/>
      <c r="E204" s="99"/>
      <c r="F204" s="99"/>
      <c r="G204" s="99"/>
      <c r="H204" s="99"/>
      <c r="I204" s="99"/>
      <c r="J204" s="99"/>
      <c r="K204" s="99"/>
      <c r="L204" s="99"/>
      <c r="M204" s="99"/>
      <c r="N204" s="99"/>
      <c r="O204" s="100"/>
      <c r="P204" s="28">
        <f t="shared" si="3"/>
        <v>185</v>
      </c>
      <c r="Q204" s="37"/>
      <c r="R204" s="36"/>
      <c r="S204" s="36"/>
      <c r="T204" s="4"/>
      <c r="U204" s="44"/>
      <c r="V204" s="37"/>
      <c r="W204" s="37"/>
      <c r="X204" s="26" t="str">
        <f>IF(Tbl_SoA_HBN_Derogations[[#This Row],[HBN
NIA/m²]]="","",+W204-V204)</f>
        <v/>
      </c>
      <c r="Y204" s="26" t="str">
        <f>IF(Tbl_SoA_HBN_Derogations[[#This Row],[HBN
NIA/m²]]="","",Tbl_SoA_HBN_Derogations[[#This Row],[Proposed NIA/m²]]/Tbl_SoA_HBN_Derogations[[#This Row],[HBN
NIA/m²]])</f>
        <v/>
      </c>
      <c r="Z204" s="1"/>
      <c r="AA204" s="45"/>
      <c r="AB204" s="1"/>
      <c r="AC204" s="1"/>
      <c r="AD204" s="38"/>
      <c r="AE204" s="1"/>
      <c r="AF204" s="38"/>
    </row>
    <row r="205" spans="1:32" ht="40" customHeight="1" x14ac:dyDescent="0.35">
      <c r="A205" s="99"/>
      <c r="B205" s="99"/>
      <c r="C205" s="99"/>
      <c r="D205" s="99"/>
      <c r="E205" s="99"/>
      <c r="F205" s="99"/>
      <c r="G205" s="99"/>
      <c r="H205" s="99"/>
      <c r="I205" s="99"/>
      <c r="J205" s="99"/>
      <c r="K205" s="99"/>
      <c r="L205" s="99"/>
      <c r="M205" s="99"/>
      <c r="N205" s="99"/>
      <c r="O205" s="100"/>
      <c r="P205" s="28">
        <f t="shared" si="3"/>
        <v>186</v>
      </c>
      <c r="Q205" s="37"/>
      <c r="R205" s="36"/>
      <c r="S205" s="36"/>
      <c r="T205" s="4"/>
      <c r="U205" s="44"/>
      <c r="V205" s="37"/>
      <c r="W205" s="37"/>
      <c r="X205" s="26" t="str">
        <f>IF(Tbl_SoA_HBN_Derogations[[#This Row],[HBN
NIA/m²]]="","",+W205-V205)</f>
        <v/>
      </c>
      <c r="Y205" s="26" t="str">
        <f>IF(Tbl_SoA_HBN_Derogations[[#This Row],[HBN
NIA/m²]]="","",Tbl_SoA_HBN_Derogations[[#This Row],[Proposed NIA/m²]]/Tbl_SoA_HBN_Derogations[[#This Row],[HBN
NIA/m²]])</f>
        <v/>
      </c>
      <c r="Z205" s="1"/>
      <c r="AA205" s="45"/>
      <c r="AB205" s="1"/>
      <c r="AC205" s="1"/>
      <c r="AD205" s="38"/>
      <c r="AE205" s="1"/>
      <c r="AF205" s="38"/>
    </row>
    <row r="206" spans="1:32" ht="40" customHeight="1" x14ac:dyDescent="0.35">
      <c r="A206" s="99"/>
      <c r="B206" s="99"/>
      <c r="C206" s="99"/>
      <c r="D206" s="99"/>
      <c r="E206" s="99"/>
      <c r="F206" s="99"/>
      <c r="G206" s="99"/>
      <c r="H206" s="99"/>
      <c r="I206" s="99"/>
      <c r="J206" s="99"/>
      <c r="K206" s="99"/>
      <c r="L206" s="99"/>
      <c r="M206" s="99"/>
      <c r="N206" s="99"/>
      <c r="O206" s="100"/>
      <c r="P206" s="28">
        <f t="shared" si="3"/>
        <v>187</v>
      </c>
      <c r="Q206" s="37"/>
      <c r="R206" s="36"/>
      <c r="S206" s="36"/>
      <c r="T206" s="4"/>
      <c r="U206" s="44"/>
      <c r="V206" s="37"/>
      <c r="W206" s="37"/>
      <c r="X206" s="26" t="str">
        <f>IF(Tbl_SoA_HBN_Derogations[[#This Row],[HBN
NIA/m²]]="","",+W206-V206)</f>
        <v/>
      </c>
      <c r="Y206" s="26" t="str">
        <f>IF(Tbl_SoA_HBN_Derogations[[#This Row],[HBN
NIA/m²]]="","",Tbl_SoA_HBN_Derogations[[#This Row],[Proposed NIA/m²]]/Tbl_SoA_HBN_Derogations[[#This Row],[HBN
NIA/m²]])</f>
        <v/>
      </c>
      <c r="Z206" s="1"/>
      <c r="AA206" s="45"/>
      <c r="AB206" s="1"/>
      <c r="AC206" s="1"/>
      <c r="AD206" s="38"/>
      <c r="AE206" s="1"/>
      <c r="AF206" s="38"/>
    </row>
    <row r="207" spans="1:32" ht="40" customHeight="1" x14ac:dyDescent="0.35">
      <c r="A207" s="99"/>
      <c r="B207" s="99"/>
      <c r="C207" s="99"/>
      <c r="D207" s="99"/>
      <c r="E207" s="99"/>
      <c r="F207" s="99"/>
      <c r="G207" s="99"/>
      <c r="H207" s="99"/>
      <c r="I207" s="99"/>
      <c r="J207" s="99"/>
      <c r="K207" s="99"/>
      <c r="L207" s="99"/>
      <c r="M207" s="99"/>
      <c r="N207" s="99"/>
      <c r="O207" s="100"/>
      <c r="P207" s="28">
        <f t="shared" si="3"/>
        <v>188</v>
      </c>
      <c r="Q207" s="37"/>
      <c r="R207" s="36"/>
      <c r="S207" s="36"/>
      <c r="T207" s="4"/>
      <c r="U207" s="44"/>
      <c r="V207" s="37"/>
      <c r="W207" s="37"/>
      <c r="X207" s="26" t="str">
        <f>IF(Tbl_SoA_HBN_Derogations[[#This Row],[HBN
NIA/m²]]="","",+W207-V207)</f>
        <v/>
      </c>
      <c r="Y207" s="26" t="str">
        <f>IF(Tbl_SoA_HBN_Derogations[[#This Row],[HBN
NIA/m²]]="","",Tbl_SoA_HBN_Derogations[[#This Row],[Proposed NIA/m²]]/Tbl_SoA_HBN_Derogations[[#This Row],[HBN
NIA/m²]])</f>
        <v/>
      </c>
      <c r="Z207" s="1"/>
      <c r="AA207" s="45"/>
      <c r="AB207" s="1"/>
      <c r="AC207" s="1"/>
      <c r="AD207" s="38"/>
      <c r="AE207" s="1"/>
      <c r="AF207" s="38"/>
    </row>
    <row r="208" spans="1:32" ht="40" customHeight="1" x14ac:dyDescent="0.35">
      <c r="A208" s="99"/>
      <c r="B208" s="99"/>
      <c r="C208" s="99"/>
      <c r="D208" s="99"/>
      <c r="E208" s="99"/>
      <c r="F208" s="99"/>
      <c r="G208" s="99"/>
      <c r="H208" s="99"/>
      <c r="I208" s="99"/>
      <c r="J208" s="99"/>
      <c r="K208" s="99"/>
      <c r="L208" s="99"/>
      <c r="M208" s="99"/>
      <c r="N208" s="99"/>
      <c r="O208" s="100"/>
      <c r="P208" s="28">
        <f t="shared" si="3"/>
        <v>189</v>
      </c>
      <c r="Q208" s="37"/>
      <c r="R208" s="36"/>
      <c r="S208" s="36"/>
      <c r="T208" s="4"/>
      <c r="U208" s="44"/>
      <c r="V208" s="37"/>
      <c r="W208" s="37"/>
      <c r="X208" s="26" t="str">
        <f>IF(Tbl_SoA_HBN_Derogations[[#This Row],[HBN
NIA/m²]]="","",+W208-V208)</f>
        <v/>
      </c>
      <c r="Y208" s="26" t="str">
        <f>IF(Tbl_SoA_HBN_Derogations[[#This Row],[HBN
NIA/m²]]="","",Tbl_SoA_HBN_Derogations[[#This Row],[Proposed NIA/m²]]/Tbl_SoA_HBN_Derogations[[#This Row],[HBN
NIA/m²]])</f>
        <v/>
      </c>
      <c r="Z208" s="1"/>
      <c r="AA208" s="45"/>
      <c r="AB208" s="1"/>
      <c r="AC208" s="1"/>
      <c r="AD208" s="38"/>
      <c r="AE208" s="1"/>
      <c r="AF208" s="38"/>
    </row>
    <row r="209" spans="1:32" ht="40" customHeight="1" x14ac:dyDescent="0.35">
      <c r="A209" s="99"/>
      <c r="B209" s="99"/>
      <c r="C209" s="99"/>
      <c r="D209" s="99"/>
      <c r="E209" s="99"/>
      <c r="F209" s="99"/>
      <c r="G209" s="99"/>
      <c r="H209" s="99"/>
      <c r="I209" s="99"/>
      <c r="J209" s="99"/>
      <c r="K209" s="99"/>
      <c r="L209" s="99"/>
      <c r="M209" s="99"/>
      <c r="N209" s="99"/>
      <c r="O209" s="100"/>
      <c r="P209" s="28">
        <f t="shared" si="3"/>
        <v>190</v>
      </c>
      <c r="Q209" s="37"/>
      <c r="R209" s="36"/>
      <c r="S209" s="36"/>
      <c r="T209" s="4"/>
      <c r="U209" s="44"/>
      <c r="V209" s="37"/>
      <c r="W209" s="37"/>
      <c r="X209" s="26" t="str">
        <f>IF(Tbl_SoA_HBN_Derogations[[#This Row],[HBN
NIA/m²]]="","",+W209-V209)</f>
        <v/>
      </c>
      <c r="Y209" s="26" t="str">
        <f>IF(Tbl_SoA_HBN_Derogations[[#This Row],[HBN
NIA/m²]]="","",Tbl_SoA_HBN_Derogations[[#This Row],[Proposed NIA/m²]]/Tbl_SoA_HBN_Derogations[[#This Row],[HBN
NIA/m²]])</f>
        <v/>
      </c>
      <c r="Z209" s="1"/>
      <c r="AA209" s="45"/>
      <c r="AB209" s="1"/>
      <c r="AC209" s="1"/>
      <c r="AD209" s="38"/>
      <c r="AE209" s="1"/>
      <c r="AF209" s="38"/>
    </row>
    <row r="210" spans="1:32" ht="40" customHeight="1" x14ac:dyDescent="0.35">
      <c r="A210" s="99"/>
      <c r="B210" s="99"/>
      <c r="C210" s="99"/>
      <c r="D210" s="99"/>
      <c r="E210" s="99"/>
      <c r="F210" s="99"/>
      <c r="G210" s="99"/>
      <c r="H210" s="99"/>
      <c r="I210" s="99"/>
      <c r="J210" s="99"/>
      <c r="K210" s="99"/>
      <c r="L210" s="99"/>
      <c r="M210" s="99"/>
      <c r="N210" s="99"/>
      <c r="O210" s="100"/>
      <c r="P210" s="28">
        <f t="shared" si="3"/>
        <v>191</v>
      </c>
      <c r="Q210" s="37"/>
      <c r="R210" s="36"/>
      <c r="S210" s="36"/>
      <c r="T210" s="4"/>
      <c r="U210" s="44"/>
      <c r="V210" s="37"/>
      <c r="W210" s="37"/>
      <c r="X210" s="26" t="str">
        <f>IF(Tbl_SoA_HBN_Derogations[[#This Row],[HBN
NIA/m²]]="","",+W210-V210)</f>
        <v/>
      </c>
      <c r="Y210" s="26" t="str">
        <f>IF(Tbl_SoA_HBN_Derogations[[#This Row],[HBN
NIA/m²]]="","",Tbl_SoA_HBN_Derogations[[#This Row],[Proposed NIA/m²]]/Tbl_SoA_HBN_Derogations[[#This Row],[HBN
NIA/m²]])</f>
        <v/>
      </c>
      <c r="Z210" s="1"/>
      <c r="AA210" s="45"/>
      <c r="AB210" s="1"/>
      <c r="AC210" s="1"/>
      <c r="AD210" s="38"/>
      <c r="AE210" s="1"/>
      <c r="AF210" s="38"/>
    </row>
    <row r="211" spans="1:32" ht="40" customHeight="1" x14ac:dyDescent="0.35">
      <c r="A211" s="99"/>
      <c r="B211" s="99"/>
      <c r="C211" s="99"/>
      <c r="D211" s="99"/>
      <c r="E211" s="99"/>
      <c r="F211" s="99"/>
      <c r="G211" s="99"/>
      <c r="H211" s="99"/>
      <c r="I211" s="99"/>
      <c r="J211" s="99"/>
      <c r="K211" s="99"/>
      <c r="L211" s="99"/>
      <c r="M211" s="99"/>
      <c r="N211" s="99"/>
      <c r="O211" s="100"/>
      <c r="P211" s="28">
        <f t="shared" si="3"/>
        <v>192</v>
      </c>
      <c r="Q211" s="37"/>
      <c r="R211" s="36"/>
      <c r="S211" s="36"/>
      <c r="T211" s="4"/>
      <c r="U211" s="44"/>
      <c r="V211" s="37"/>
      <c r="W211" s="37"/>
      <c r="X211" s="26" t="str">
        <f>IF(Tbl_SoA_HBN_Derogations[[#This Row],[HBN
NIA/m²]]="","",+W211-V211)</f>
        <v/>
      </c>
      <c r="Y211" s="26" t="str">
        <f>IF(Tbl_SoA_HBN_Derogations[[#This Row],[HBN
NIA/m²]]="","",Tbl_SoA_HBN_Derogations[[#This Row],[Proposed NIA/m²]]/Tbl_SoA_HBN_Derogations[[#This Row],[HBN
NIA/m²]])</f>
        <v/>
      </c>
      <c r="Z211" s="1"/>
      <c r="AA211" s="45"/>
      <c r="AB211" s="1"/>
      <c r="AC211" s="1"/>
      <c r="AD211" s="38"/>
      <c r="AE211" s="1"/>
      <c r="AF211" s="38"/>
    </row>
    <row r="212" spans="1:32" ht="40" customHeight="1" x14ac:dyDescent="0.35">
      <c r="A212" s="99"/>
      <c r="B212" s="99"/>
      <c r="C212" s="99"/>
      <c r="D212" s="99"/>
      <c r="E212" s="99"/>
      <c r="F212" s="99"/>
      <c r="G212" s="99"/>
      <c r="H212" s="99"/>
      <c r="I212" s="99"/>
      <c r="J212" s="99"/>
      <c r="K212" s="99"/>
      <c r="L212" s="99"/>
      <c r="M212" s="99"/>
      <c r="N212" s="99"/>
      <c r="O212" s="100"/>
      <c r="P212" s="28">
        <f t="shared" si="3"/>
        <v>193</v>
      </c>
      <c r="Q212" s="37"/>
      <c r="R212" s="36"/>
      <c r="S212" s="36"/>
      <c r="T212" s="4"/>
      <c r="U212" s="44"/>
      <c r="V212" s="37"/>
      <c r="W212" s="37"/>
      <c r="X212" s="26" t="str">
        <f>IF(Tbl_SoA_HBN_Derogations[[#This Row],[HBN
NIA/m²]]="","",+W212-V212)</f>
        <v/>
      </c>
      <c r="Y212" s="26" t="str">
        <f>IF(Tbl_SoA_HBN_Derogations[[#This Row],[HBN
NIA/m²]]="","",Tbl_SoA_HBN_Derogations[[#This Row],[Proposed NIA/m²]]/Tbl_SoA_HBN_Derogations[[#This Row],[HBN
NIA/m²]])</f>
        <v/>
      </c>
      <c r="Z212" s="1"/>
      <c r="AA212" s="45"/>
      <c r="AB212" s="1"/>
      <c r="AC212" s="1"/>
      <c r="AD212" s="38"/>
      <c r="AE212" s="1"/>
      <c r="AF212" s="38"/>
    </row>
    <row r="213" spans="1:32" ht="40" customHeight="1" x14ac:dyDescent="0.35">
      <c r="A213" s="99"/>
      <c r="B213" s="99"/>
      <c r="C213" s="99"/>
      <c r="D213" s="99"/>
      <c r="E213" s="99"/>
      <c r="F213" s="99"/>
      <c r="G213" s="99"/>
      <c r="H213" s="99"/>
      <c r="I213" s="99"/>
      <c r="J213" s="99"/>
      <c r="K213" s="99"/>
      <c r="L213" s="99"/>
      <c r="M213" s="99"/>
      <c r="N213" s="99"/>
      <c r="O213" s="100"/>
      <c r="P213" s="28">
        <f t="shared" si="3"/>
        <v>194</v>
      </c>
      <c r="Q213" s="37"/>
      <c r="R213" s="36"/>
      <c r="S213" s="36"/>
      <c r="T213" s="4"/>
      <c r="U213" s="44"/>
      <c r="V213" s="37"/>
      <c r="W213" s="37"/>
      <c r="X213" s="26" t="str">
        <f>IF(Tbl_SoA_HBN_Derogations[[#This Row],[HBN
NIA/m²]]="","",+W213-V213)</f>
        <v/>
      </c>
      <c r="Y213" s="26" t="str">
        <f>IF(Tbl_SoA_HBN_Derogations[[#This Row],[HBN
NIA/m²]]="","",Tbl_SoA_HBN_Derogations[[#This Row],[Proposed NIA/m²]]/Tbl_SoA_HBN_Derogations[[#This Row],[HBN
NIA/m²]])</f>
        <v/>
      </c>
      <c r="Z213" s="1"/>
      <c r="AA213" s="45"/>
      <c r="AB213" s="1"/>
      <c r="AC213" s="1"/>
      <c r="AD213" s="38"/>
      <c r="AE213" s="1"/>
      <c r="AF213" s="38"/>
    </row>
    <row r="214" spans="1:32" ht="40" customHeight="1" x14ac:dyDescent="0.35">
      <c r="A214" s="99"/>
      <c r="B214" s="99"/>
      <c r="C214" s="99"/>
      <c r="D214" s="99"/>
      <c r="E214" s="99"/>
      <c r="F214" s="99"/>
      <c r="G214" s="99"/>
      <c r="H214" s="99"/>
      <c r="I214" s="99"/>
      <c r="J214" s="99"/>
      <c r="K214" s="99"/>
      <c r="L214" s="99"/>
      <c r="M214" s="99"/>
      <c r="N214" s="99"/>
      <c r="O214" s="100"/>
      <c r="P214" s="28">
        <f t="shared" si="3"/>
        <v>195</v>
      </c>
      <c r="Q214" s="37"/>
      <c r="R214" s="36"/>
      <c r="S214" s="36"/>
      <c r="T214" s="4"/>
      <c r="U214" s="44"/>
      <c r="V214" s="37"/>
      <c r="W214" s="37"/>
      <c r="X214" s="26" t="str">
        <f>IF(Tbl_SoA_HBN_Derogations[[#This Row],[HBN
NIA/m²]]="","",+W214-V214)</f>
        <v/>
      </c>
      <c r="Y214" s="26" t="str">
        <f>IF(Tbl_SoA_HBN_Derogations[[#This Row],[HBN
NIA/m²]]="","",Tbl_SoA_HBN_Derogations[[#This Row],[Proposed NIA/m²]]/Tbl_SoA_HBN_Derogations[[#This Row],[HBN
NIA/m²]])</f>
        <v/>
      </c>
      <c r="Z214" s="1"/>
      <c r="AA214" s="45"/>
      <c r="AB214" s="1"/>
      <c r="AC214" s="1"/>
      <c r="AD214" s="38"/>
      <c r="AE214" s="1"/>
      <c r="AF214" s="38"/>
    </row>
    <row r="215" spans="1:32" ht="40" customHeight="1" x14ac:dyDescent="0.35">
      <c r="A215" s="99"/>
      <c r="B215" s="99"/>
      <c r="C215" s="99"/>
      <c r="D215" s="99"/>
      <c r="E215" s="99"/>
      <c r="F215" s="99"/>
      <c r="G215" s="99"/>
      <c r="H215" s="99"/>
      <c r="I215" s="99"/>
      <c r="J215" s="99"/>
      <c r="K215" s="99"/>
      <c r="L215" s="99"/>
      <c r="M215" s="99"/>
      <c r="N215" s="99"/>
      <c r="O215" s="100"/>
      <c r="P215" s="28">
        <f t="shared" si="3"/>
        <v>196</v>
      </c>
      <c r="Q215" s="37"/>
      <c r="R215" s="36"/>
      <c r="S215" s="36"/>
      <c r="T215" s="4"/>
      <c r="U215" s="44"/>
      <c r="V215" s="37"/>
      <c r="W215" s="37"/>
      <c r="X215" s="26" t="str">
        <f>IF(Tbl_SoA_HBN_Derogations[[#This Row],[HBN
NIA/m²]]="","",+W215-V215)</f>
        <v/>
      </c>
      <c r="Y215" s="26" t="str">
        <f>IF(Tbl_SoA_HBN_Derogations[[#This Row],[HBN
NIA/m²]]="","",Tbl_SoA_HBN_Derogations[[#This Row],[Proposed NIA/m²]]/Tbl_SoA_HBN_Derogations[[#This Row],[HBN
NIA/m²]])</f>
        <v/>
      </c>
      <c r="Z215" s="1"/>
      <c r="AA215" s="45"/>
      <c r="AB215" s="1"/>
      <c r="AC215" s="1"/>
      <c r="AD215" s="38"/>
      <c r="AE215" s="1"/>
      <c r="AF215" s="38"/>
    </row>
    <row r="216" spans="1:32" ht="40" customHeight="1" x14ac:dyDescent="0.35">
      <c r="A216" s="99"/>
      <c r="B216" s="99"/>
      <c r="C216" s="99"/>
      <c r="D216" s="99"/>
      <c r="E216" s="99"/>
      <c r="F216" s="99"/>
      <c r="G216" s="99"/>
      <c r="H216" s="99"/>
      <c r="I216" s="99"/>
      <c r="J216" s="99"/>
      <c r="K216" s="99"/>
      <c r="L216" s="99"/>
      <c r="M216" s="99"/>
      <c r="N216" s="99"/>
      <c r="O216" s="100"/>
      <c r="P216" s="28">
        <f t="shared" si="3"/>
        <v>197</v>
      </c>
      <c r="Q216" s="37"/>
      <c r="R216" s="36"/>
      <c r="S216" s="36"/>
      <c r="T216" s="4"/>
      <c r="U216" s="44"/>
      <c r="V216" s="37"/>
      <c r="W216" s="37"/>
      <c r="X216" s="26" t="str">
        <f>IF(Tbl_SoA_HBN_Derogations[[#This Row],[HBN
NIA/m²]]="","",+W216-V216)</f>
        <v/>
      </c>
      <c r="Y216" s="26" t="str">
        <f>IF(Tbl_SoA_HBN_Derogations[[#This Row],[HBN
NIA/m²]]="","",Tbl_SoA_HBN_Derogations[[#This Row],[Proposed NIA/m²]]/Tbl_SoA_HBN_Derogations[[#This Row],[HBN
NIA/m²]])</f>
        <v/>
      </c>
      <c r="Z216" s="1"/>
      <c r="AA216" s="45"/>
      <c r="AB216" s="1"/>
      <c r="AC216" s="1"/>
      <c r="AD216" s="38"/>
      <c r="AE216" s="1"/>
      <c r="AF216" s="38"/>
    </row>
    <row r="217" spans="1:32" ht="40" customHeight="1" x14ac:dyDescent="0.35">
      <c r="A217" s="99"/>
      <c r="B217" s="99"/>
      <c r="C217" s="99"/>
      <c r="D217" s="99"/>
      <c r="E217" s="99"/>
      <c r="F217" s="99"/>
      <c r="G217" s="99"/>
      <c r="H217" s="99"/>
      <c r="I217" s="99"/>
      <c r="J217" s="99"/>
      <c r="K217" s="99"/>
      <c r="L217" s="99"/>
      <c r="M217" s="99"/>
      <c r="N217" s="99"/>
      <c r="O217" s="100"/>
      <c r="P217" s="28">
        <f t="shared" si="3"/>
        <v>198</v>
      </c>
      <c r="Q217" s="37"/>
      <c r="R217" s="36"/>
      <c r="S217" s="36"/>
      <c r="T217" s="4"/>
      <c r="U217" s="44"/>
      <c r="V217" s="37"/>
      <c r="W217" s="37"/>
      <c r="X217" s="26" t="str">
        <f>IF(Tbl_SoA_HBN_Derogations[[#This Row],[HBN
NIA/m²]]="","",+W217-V217)</f>
        <v/>
      </c>
      <c r="Y217" s="26" t="str">
        <f>IF(Tbl_SoA_HBN_Derogations[[#This Row],[HBN
NIA/m²]]="","",Tbl_SoA_HBN_Derogations[[#This Row],[Proposed NIA/m²]]/Tbl_SoA_HBN_Derogations[[#This Row],[HBN
NIA/m²]])</f>
        <v/>
      </c>
      <c r="Z217" s="1"/>
      <c r="AA217" s="45"/>
      <c r="AB217" s="1"/>
      <c r="AC217" s="1"/>
      <c r="AD217" s="38"/>
      <c r="AE217" s="1"/>
      <c r="AF217" s="38"/>
    </row>
    <row r="218" spans="1:32" ht="40" customHeight="1" x14ac:dyDescent="0.35">
      <c r="A218" s="99"/>
      <c r="B218" s="99"/>
      <c r="C218" s="99"/>
      <c r="D218" s="99"/>
      <c r="E218" s="99"/>
      <c r="F218" s="99"/>
      <c r="G218" s="99"/>
      <c r="H218" s="99"/>
      <c r="I218" s="99"/>
      <c r="J218" s="99"/>
      <c r="K218" s="99"/>
      <c r="L218" s="99"/>
      <c r="M218" s="99"/>
      <c r="N218" s="99"/>
      <c r="O218" s="100"/>
      <c r="P218" s="28">
        <f t="shared" si="3"/>
        <v>199</v>
      </c>
      <c r="Q218" s="37"/>
      <c r="R218" s="36"/>
      <c r="S218" s="36"/>
      <c r="T218" s="4"/>
      <c r="U218" s="44"/>
      <c r="V218" s="37"/>
      <c r="W218" s="37"/>
      <c r="X218" s="26" t="str">
        <f>IF(Tbl_SoA_HBN_Derogations[[#This Row],[HBN
NIA/m²]]="","",+W218-V218)</f>
        <v/>
      </c>
      <c r="Y218" s="26" t="str">
        <f>IF(Tbl_SoA_HBN_Derogations[[#This Row],[HBN
NIA/m²]]="","",Tbl_SoA_HBN_Derogations[[#This Row],[Proposed NIA/m²]]/Tbl_SoA_HBN_Derogations[[#This Row],[HBN
NIA/m²]])</f>
        <v/>
      </c>
      <c r="Z218" s="1"/>
      <c r="AA218" s="45"/>
      <c r="AB218" s="1"/>
      <c r="AC218" s="1"/>
      <c r="AD218" s="38"/>
      <c r="AE218" s="1"/>
      <c r="AF218" s="38"/>
    </row>
    <row r="219" spans="1:32" ht="40" customHeight="1" x14ac:dyDescent="0.35">
      <c r="A219" s="99"/>
      <c r="B219" s="99"/>
      <c r="C219" s="99"/>
      <c r="D219" s="99"/>
      <c r="E219" s="99"/>
      <c r="F219" s="99"/>
      <c r="G219" s="99"/>
      <c r="H219" s="99"/>
      <c r="I219" s="99"/>
      <c r="J219" s="99"/>
      <c r="K219" s="99"/>
      <c r="L219" s="99"/>
      <c r="M219" s="99"/>
      <c r="N219" s="99"/>
      <c r="O219" s="100"/>
      <c r="P219" s="28">
        <f t="shared" si="3"/>
        <v>200</v>
      </c>
      <c r="Q219" s="37"/>
      <c r="R219" s="36"/>
      <c r="S219" s="36"/>
      <c r="T219" s="4"/>
      <c r="U219" s="44"/>
      <c r="V219" s="37"/>
      <c r="W219" s="37"/>
      <c r="X219" s="26" t="str">
        <f>IF(Tbl_SoA_HBN_Derogations[[#This Row],[HBN
NIA/m²]]="","",+W219-V219)</f>
        <v/>
      </c>
      <c r="Y219" s="26" t="str">
        <f>IF(Tbl_SoA_HBN_Derogations[[#This Row],[HBN
NIA/m²]]="","",Tbl_SoA_HBN_Derogations[[#This Row],[Proposed NIA/m²]]/Tbl_SoA_HBN_Derogations[[#This Row],[HBN
NIA/m²]])</f>
        <v/>
      </c>
      <c r="Z219" s="1"/>
      <c r="AA219" s="45"/>
      <c r="AB219" s="1"/>
      <c r="AC219" s="1"/>
      <c r="AD219" s="38"/>
      <c r="AE219" s="1"/>
      <c r="AF219" s="38"/>
    </row>
    <row r="220" spans="1:32" ht="40" customHeight="1" x14ac:dyDescent="0.35">
      <c r="A220" s="99"/>
      <c r="B220" s="99"/>
      <c r="C220" s="99"/>
      <c r="D220" s="99"/>
      <c r="E220" s="99"/>
      <c r="F220" s="99"/>
      <c r="G220" s="99"/>
      <c r="H220" s="99"/>
      <c r="I220" s="99"/>
      <c r="J220" s="99"/>
      <c r="K220" s="99"/>
      <c r="L220" s="99"/>
      <c r="M220" s="99"/>
      <c r="N220" s="99"/>
      <c r="O220" s="100"/>
      <c r="P220" s="28">
        <f t="shared" si="3"/>
        <v>201</v>
      </c>
      <c r="Q220" s="37"/>
      <c r="R220" s="36"/>
      <c r="S220" s="36"/>
      <c r="T220" s="4"/>
      <c r="U220" s="44"/>
      <c r="V220" s="37"/>
      <c r="W220" s="37"/>
      <c r="X220" s="26" t="str">
        <f>IF(Tbl_SoA_HBN_Derogations[[#This Row],[HBN
NIA/m²]]="","",+W220-V220)</f>
        <v/>
      </c>
      <c r="Y220" s="26" t="str">
        <f>IF(Tbl_SoA_HBN_Derogations[[#This Row],[HBN
NIA/m²]]="","",Tbl_SoA_HBN_Derogations[[#This Row],[Proposed NIA/m²]]/Tbl_SoA_HBN_Derogations[[#This Row],[HBN
NIA/m²]])</f>
        <v/>
      </c>
      <c r="Z220" s="1"/>
      <c r="AA220" s="45"/>
      <c r="AB220" s="1"/>
      <c r="AC220" s="1"/>
      <c r="AD220" s="38"/>
      <c r="AE220" s="1"/>
      <c r="AF220" s="38"/>
    </row>
    <row r="221" spans="1:32" ht="40" customHeight="1" x14ac:dyDescent="0.35">
      <c r="A221" s="99"/>
      <c r="B221" s="99"/>
      <c r="C221" s="99"/>
      <c r="D221" s="99"/>
      <c r="E221" s="99"/>
      <c r="F221" s="99"/>
      <c r="G221" s="99"/>
      <c r="H221" s="99"/>
      <c r="I221" s="99"/>
      <c r="J221" s="99"/>
      <c r="K221" s="99"/>
      <c r="L221" s="99"/>
      <c r="M221" s="99"/>
      <c r="N221" s="99"/>
      <c r="O221" s="100"/>
      <c r="P221" s="28">
        <f t="shared" si="3"/>
        <v>202</v>
      </c>
      <c r="Q221" s="37"/>
      <c r="R221" s="36"/>
      <c r="S221" s="36"/>
      <c r="T221" s="4"/>
      <c r="U221" s="44"/>
      <c r="V221" s="37"/>
      <c r="W221" s="37"/>
      <c r="X221" s="26" t="str">
        <f>IF(Tbl_SoA_HBN_Derogations[[#This Row],[HBN
NIA/m²]]="","",+W221-V221)</f>
        <v/>
      </c>
      <c r="Y221" s="26" t="str">
        <f>IF(Tbl_SoA_HBN_Derogations[[#This Row],[HBN
NIA/m²]]="","",Tbl_SoA_HBN_Derogations[[#This Row],[Proposed NIA/m²]]/Tbl_SoA_HBN_Derogations[[#This Row],[HBN
NIA/m²]])</f>
        <v/>
      </c>
      <c r="Z221" s="1"/>
      <c r="AA221" s="45"/>
      <c r="AB221" s="1"/>
      <c r="AC221" s="1"/>
      <c r="AD221" s="38"/>
      <c r="AE221" s="1"/>
      <c r="AF221" s="38"/>
    </row>
    <row r="222" spans="1:32" ht="40" customHeight="1" x14ac:dyDescent="0.35">
      <c r="A222" s="99"/>
      <c r="B222" s="99"/>
      <c r="C222" s="99"/>
      <c r="D222" s="99"/>
      <c r="E222" s="99"/>
      <c r="F222" s="99"/>
      <c r="G222" s="99"/>
      <c r="H222" s="99"/>
      <c r="I222" s="99"/>
      <c r="J222" s="99"/>
      <c r="K222" s="99"/>
      <c r="L222" s="99"/>
      <c r="M222" s="99"/>
      <c r="N222" s="99"/>
      <c r="O222" s="100"/>
      <c r="P222" s="28">
        <f t="shared" si="3"/>
        <v>203</v>
      </c>
      <c r="Q222" s="37"/>
      <c r="R222" s="36"/>
      <c r="S222" s="36"/>
      <c r="T222" s="4"/>
      <c r="U222" s="44"/>
      <c r="V222" s="37"/>
      <c r="W222" s="37"/>
      <c r="X222" s="26" t="str">
        <f>IF(Tbl_SoA_HBN_Derogations[[#This Row],[HBN
NIA/m²]]="","",+W222-V222)</f>
        <v/>
      </c>
      <c r="Y222" s="26" t="str">
        <f>IF(Tbl_SoA_HBN_Derogations[[#This Row],[HBN
NIA/m²]]="","",Tbl_SoA_HBN_Derogations[[#This Row],[Proposed NIA/m²]]/Tbl_SoA_HBN_Derogations[[#This Row],[HBN
NIA/m²]])</f>
        <v/>
      </c>
      <c r="Z222" s="1"/>
      <c r="AA222" s="45"/>
      <c r="AB222" s="1"/>
      <c r="AC222" s="1"/>
      <c r="AD222" s="38"/>
      <c r="AE222" s="1"/>
      <c r="AF222" s="38"/>
    </row>
    <row r="223" spans="1:32" ht="40" customHeight="1" x14ac:dyDescent="0.35">
      <c r="A223" s="99"/>
      <c r="B223" s="99"/>
      <c r="C223" s="99"/>
      <c r="D223" s="99"/>
      <c r="E223" s="99"/>
      <c r="F223" s="99"/>
      <c r="G223" s="99"/>
      <c r="H223" s="99"/>
      <c r="I223" s="99"/>
      <c r="J223" s="99"/>
      <c r="K223" s="99"/>
      <c r="L223" s="99"/>
      <c r="M223" s="99"/>
      <c r="N223" s="99"/>
      <c r="O223" s="100"/>
      <c r="P223" s="28">
        <f t="shared" si="3"/>
        <v>204</v>
      </c>
      <c r="Q223" s="37"/>
      <c r="R223" s="36"/>
      <c r="S223" s="36"/>
      <c r="T223" s="4"/>
      <c r="U223" s="44"/>
      <c r="V223" s="37"/>
      <c r="W223" s="37"/>
      <c r="X223" s="26" t="str">
        <f>IF(Tbl_SoA_HBN_Derogations[[#This Row],[HBN
NIA/m²]]="","",+W223-V223)</f>
        <v/>
      </c>
      <c r="Y223" s="26" t="str">
        <f>IF(Tbl_SoA_HBN_Derogations[[#This Row],[HBN
NIA/m²]]="","",Tbl_SoA_HBN_Derogations[[#This Row],[Proposed NIA/m²]]/Tbl_SoA_HBN_Derogations[[#This Row],[HBN
NIA/m²]])</f>
        <v/>
      </c>
      <c r="Z223" s="1"/>
      <c r="AA223" s="45"/>
      <c r="AB223" s="1"/>
      <c r="AC223" s="1"/>
      <c r="AD223" s="38"/>
      <c r="AE223" s="1"/>
      <c r="AF223" s="38"/>
    </row>
    <row r="224" spans="1:32" ht="40" customHeight="1" x14ac:dyDescent="0.35">
      <c r="A224" s="99"/>
      <c r="B224" s="99"/>
      <c r="C224" s="99"/>
      <c r="D224" s="99"/>
      <c r="E224" s="99"/>
      <c r="F224" s="99"/>
      <c r="G224" s="99"/>
      <c r="H224" s="99"/>
      <c r="I224" s="99"/>
      <c r="J224" s="99"/>
      <c r="K224" s="99"/>
      <c r="L224" s="99"/>
      <c r="M224" s="99"/>
      <c r="N224" s="99"/>
      <c r="O224" s="100"/>
      <c r="P224" s="28">
        <f t="shared" si="3"/>
        <v>205</v>
      </c>
      <c r="Q224" s="37"/>
      <c r="R224" s="36"/>
      <c r="S224" s="36"/>
      <c r="T224" s="4"/>
      <c r="U224" s="44"/>
      <c r="V224" s="37"/>
      <c r="W224" s="37"/>
      <c r="X224" s="26" t="str">
        <f>IF(Tbl_SoA_HBN_Derogations[[#This Row],[HBN
NIA/m²]]="","",+W224-V224)</f>
        <v/>
      </c>
      <c r="Y224" s="26" t="str">
        <f>IF(Tbl_SoA_HBN_Derogations[[#This Row],[HBN
NIA/m²]]="","",Tbl_SoA_HBN_Derogations[[#This Row],[Proposed NIA/m²]]/Tbl_SoA_HBN_Derogations[[#This Row],[HBN
NIA/m²]])</f>
        <v/>
      </c>
      <c r="Z224" s="1"/>
      <c r="AA224" s="45"/>
      <c r="AB224" s="1"/>
      <c r="AC224" s="1"/>
      <c r="AD224" s="38"/>
      <c r="AE224" s="1"/>
      <c r="AF224" s="38"/>
    </row>
    <row r="225" spans="1:32" ht="40" customHeight="1" x14ac:dyDescent="0.35">
      <c r="A225" s="99"/>
      <c r="B225" s="99"/>
      <c r="C225" s="99"/>
      <c r="D225" s="99"/>
      <c r="E225" s="99"/>
      <c r="F225" s="99"/>
      <c r="G225" s="99"/>
      <c r="H225" s="99"/>
      <c r="I225" s="99"/>
      <c r="J225" s="99"/>
      <c r="K225" s="99"/>
      <c r="L225" s="99"/>
      <c r="M225" s="99"/>
      <c r="N225" s="99"/>
      <c r="O225" s="100"/>
      <c r="P225" s="28">
        <f t="shared" si="3"/>
        <v>206</v>
      </c>
      <c r="Q225" s="37"/>
      <c r="R225" s="36"/>
      <c r="S225" s="36"/>
      <c r="T225" s="4"/>
      <c r="U225" s="44"/>
      <c r="V225" s="37"/>
      <c r="W225" s="37"/>
      <c r="X225" s="26" t="str">
        <f>IF(Tbl_SoA_HBN_Derogations[[#This Row],[HBN
NIA/m²]]="","",+W225-V225)</f>
        <v/>
      </c>
      <c r="Y225" s="26" t="str">
        <f>IF(Tbl_SoA_HBN_Derogations[[#This Row],[HBN
NIA/m²]]="","",Tbl_SoA_HBN_Derogations[[#This Row],[Proposed NIA/m²]]/Tbl_SoA_HBN_Derogations[[#This Row],[HBN
NIA/m²]])</f>
        <v/>
      </c>
      <c r="Z225" s="1"/>
      <c r="AA225" s="45"/>
      <c r="AB225" s="1"/>
      <c r="AC225" s="1"/>
      <c r="AD225" s="38"/>
      <c r="AE225" s="1"/>
      <c r="AF225" s="38"/>
    </row>
    <row r="226" spans="1:32" ht="40" customHeight="1" x14ac:dyDescent="0.35">
      <c r="A226" s="99"/>
      <c r="B226" s="99"/>
      <c r="C226" s="99"/>
      <c r="D226" s="99"/>
      <c r="E226" s="99"/>
      <c r="F226" s="99"/>
      <c r="G226" s="99"/>
      <c r="H226" s="99"/>
      <c r="I226" s="99"/>
      <c r="J226" s="99"/>
      <c r="K226" s="99"/>
      <c r="L226" s="99"/>
      <c r="M226" s="99"/>
      <c r="N226" s="99"/>
      <c r="O226" s="100"/>
      <c r="P226" s="28">
        <f t="shared" si="3"/>
        <v>207</v>
      </c>
      <c r="Q226" s="37"/>
      <c r="R226" s="36"/>
      <c r="S226" s="36"/>
      <c r="T226" s="4"/>
      <c r="U226" s="44"/>
      <c r="V226" s="37"/>
      <c r="W226" s="37"/>
      <c r="X226" s="26" t="str">
        <f>IF(Tbl_SoA_HBN_Derogations[[#This Row],[HBN
NIA/m²]]="","",+W226-V226)</f>
        <v/>
      </c>
      <c r="Y226" s="26" t="str">
        <f>IF(Tbl_SoA_HBN_Derogations[[#This Row],[HBN
NIA/m²]]="","",Tbl_SoA_HBN_Derogations[[#This Row],[Proposed NIA/m²]]/Tbl_SoA_HBN_Derogations[[#This Row],[HBN
NIA/m²]])</f>
        <v/>
      </c>
      <c r="Z226" s="1"/>
      <c r="AA226" s="45"/>
      <c r="AB226" s="1"/>
      <c r="AC226" s="1"/>
      <c r="AD226" s="38"/>
      <c r="AE226" s="1"/>
      <c r="AF226" s="38"/>
    </row>
    <row r="227" spans="1:32" ht="40" customHeight="1" x14ac:dyDescent="0.35">
      <c r="A227" s="99"/>
      <c r="B227" s="99"/>
      <c r="C227" s="99"/>
      <c r="D227" s="99"/>
      <c r="E227" s="99"/>
      <c r="F227" s="99"/>
      <c r="G227" s="99"/>
      <c r="H227" s="99"/>
      <c r="I227" s="99"/>
      <c r="J227" s="99"/>
      <c r="K227" s="99"/>
      <c r="L227" s="99"/>
      <c r="M227" s="99"/>
      <c r="N227" s="99"/>
      <c r="O227" s="100"/>
      <c r="P227" s="28">
        <f t="shared" si="3"/>
        <v>208</v>
      </c>
      <c r="Q227" s="37"/>
      <c r="R227" s="36"/>
      <c r="S227" s="36"/>
      <c r="T227" s="4"/>
      <c r="U227" s="44"/>
      <c r="V227" s="37"/>
      <c r="W227" s="37"/>
      <c r="X227" s="26" t="str">
        <f>IF(Tbl_SoA_HBN_Derogations[[#This Row],[HBN
NIA/m²]]="","",+W227-V227)</f>
        <v/>
      </c>
      <c r="Y227" s="26" t="str">
        <f>IF(Tbl_SoA_HBN_Derogations[[#This Row],[HBN
NIA/m²]]="","",Tbl_SoA_HBN_Derogations[[#This Row],[Proposed NIA/m²]]/Tbl_SoA_HBN_Derogations[[#This Row],[HBN
NIA/m²]])</f>
        <v/>
      </c>
      <c r="Z227" s="1"/>
      <c r="AA227" s="45"/>
      <c r="AB227" s="1"/>
      <c r="AC227" s="1"/>
      <c r="AD227" s="38"/>
      <c r="AE227" s="1"/>
      <c r="AF227" s="38"/>
    </row>
    <row r="228" spans="1:32" ht="40" customHeight="1" x14ac:dyDescent="0.35">
      <c r="A228" s="99"/>
      <c r="B228" s="99"/>
      <c r="C228" s="99"/>
      <c r="D228" s="99"/>
      <c r="E228" s="99"/>
      <c r="F228" s="99"/>
      <c r="G228" s="99"/>
      <c r="H228" s="99"/>
      <c r="I228" s="99"/>
      <c r="J228" s="99"/>
      <c r="K228" s="99"/>
      <c r="L228" s="99"/>
      <c r="M228" s="99"/>
      <c r="N228" s="99"/>
      <c r="O228" s="100"/>
      <c r="P228" s="28">
        <f t="shared" ref="P228:P291" si="4">P227+1</f>
        <v>209</v>
      </c>
      <c r="Q228" s="37"/>
      <c r="R228" s="36"/>
      <c r="S228" s="36"/>
      <c r="T228" s="4"/>
      <c r="U228" s="44"/>
      <c r="V228" s="37"/>
      <c r="W228" s="37"/>
      <c r="X228" s="26" t="str">
        <f>IF(Tbl_SoA_HBN_Derogations[[#This Row],[HBN
NIA/m²]]="","",+W228-V228)</f>
        <v/>
      </c>
      <c r="Y228" s="26" t="str">
        <f>IF(Tbl_SoA_HBN_Derogations[[#This Row],[HBN
NIA/m²]]="","",Tbl_SoA_HBN_Derogations[[#This Row],[Proposed NIA/m²]]/Tbl_SoA_HBN_Derogations[[#This Row],[HBN
NIA/m²]])</f>
        <v/>
      </c>
      <c r="Z228" s="1"/>
      <c r="AA228" s="45"/>
      <c r="AB228" s="1"/>
      <c r="AC228" s="1"/>
      <c r="AD228" s="38"/>
      <c r="AE228" s="1"/>
      <c r="AF228" s="38"/>
    </row>
    <row r="229" spans="1:32" ht="40" customHeight="1" x14ac:dyDescent="0.35">
      <c r="A229" s="99"/>
      <c r="B229" s="99"/>
      <c r="C229" s="99"/>
      <c r="D229" s="99"/>
      <c r="E229" s="99"/>
      <c r="F229" s="99"/>
      <c r="G229" s="99"/>
      <c r="H229" s="99"/>
      <c r="I229" s="99"/>
      <c r="J229" s="99"/>
      <c r="K229" s="99"/>
      <c r="L229" s="99"/>
      <c r="M229" s="99"/>
      <c r="N229" s="99"/>
      <c r="O229" s="100"/>
      <c r="P229" s="28">
        <f t="shared" si="4"/>
        <v>210</v>
      </c>
      <c r="Q229" s="37"/>
      <c r="R229" s="36"/>
      <c r="S229" s="36"/>
      <c r="T229" s="4"/>
      <c r="U229" s="44"/>
      <c r="V229" s="37"/>
      <c r="W229" s="37"/>
      <c r="X229" s="26" t="str">
        <f>IF(Tbl_SoA_HBN_Derogations[[#This Row],[HBN
NIA/m²]]="","",+W229-V229)</f>
        <v/>
      </c>
      <c r="Y229" s="26" t="str">
        <f>IF(Tbl_SoA_HBN_Derogations[[#This Row],[HBN
NIA/m²]]="","",Tbl_SoA_HBN_Derogations[[#This Row],[Proposed NIA/m²]]/Tbl_SoA_HBN_Derogations[[#This Row],[HBN
NIA/m²]])</f>
        <v/>
      </c>
      <c r="Z229" s="1"/>
      <c r="AA229" s="45"/>
      <c r="AB229" s="1"/>
      <c r="AC229" s="1"/>
      <c r="AD229" s="38"/>
      <c r="AE229" s="1"/>
      <c r="AF229" s="38"/>
    </row>
    <row r="230" spans="1:32" ht="40" customHeight="1" x14ac:dyDescent="0.35">
      <c r="A230" s="99"/>
      <c r="B230" s="99"/>
      <c r="C230" s="99"/>
      <c r="D230" s="99"/>
      <c r="E230" s="99"/>
      <c r="F230" s="99"/>
      <c r="G230" s="99"/>
      <c r="H230" s="99"/>
      <c r="I230" s="99"/>
      <c r="J230" s="99"/>
      <c r="K230" s="99"/>
      <c r="L230" s="99"/>
      <c r="M230" s="99"/>
      <c r="N230" s="99"/>
      <c r="O230" s="100"/>
      <c r="P230" s="28">
        <f t="shared" si="4"/>
        <v>211</v>
      </c>
      <c r="Q230" s="37"/>
      <c r="R230" s="36"/>
      <c r="S230" s="36"/>
      <c r="T230" s="4"/>
      <c r="U230" s="44"/>
      <c r="V230" s="37"/>
      <c r="W230" s="37"/>
      <c r="X230" s="26" t="str">
        <f>IF(Tbl_SoA_HBN_Derogations[[#This Row],[HBN
NIA/m²]]="","",+W230-V230)</f>
        <v/>
      </c>
      <c r="Y230" s="26" t="str">
        <f>IF(Tbl_SoA_HBN_Derogations[[#This Row],[HBN
NIA/m²]]="","",Tbl_SoA_HBN_Derogations[[#This Row],[Proposed NIA/m²]]/Tbl_SoA_HBN_Derogations[[#This Row],[HBN
NIA/m²]])</f>
        <v/>
      </c>
      <c r="Z230" s="1"/>
      <c r="AA230" s="45"/>
      <c r="AB230" s="1"/>
      <c r="AC230" s="1"/>
      <c r="AD230" s="38"/>
      <c r="AE230" s="1"/>
      <c r="AF230" s="38"/>
    </row>
    <row r="231" spans="1:32" ht="40" customHeight="1" x14ac:dyDescent="0.35">
      <c r="A231" s="99"/>
      <c r="B231" s="99"/>
      <c r="C231" s="99"/>
      <c r="D231" s="99"/>
      <c r="E231" s="99"/>
      <c r="F231" s="99"/>
      <c r="G231" s="99"/>
      <c r="H231" s="99"/>
      <c r="I231" s="99"/>
      <c r="J231" s="99"/>
      <c r="K231" s="99"/>
      <c r="L231" s="99"/>
      <c r="M231" s="99"/>
      <c r="N231" s="99"/>
      <c r="O231" s="100"/>
      <c r="P231" s="28">
        <f t="shared" si="4"/>
        <v>212</v>
      </c>
      <c r="Q231" s="37"/>
      <c r="R231" s="36"/>
      <c r="S231" s="36"/>
      <c r="T231" s="4"/>
      <c r="U231" s="44"/>
      <c r="V231" s="37"/>
      <c r="W231" s="37"/>
      <c r="X231" s="26" t="str">
        <f>IF(Tbl_SoA_HBN_Derogations[[#This Row],[HBN
NIA/m²]]="","",+W231-V231)</f>
        <v/>
      </c>
      <c r="Y231" s="26" t="str">
        <f>IF(Tbl_SoA_HBN_Derogations[[#This Row],[HBN
NIA/m²]]="","",Tbl_SoA_HBN_Derogations[[#This Row],[Proposed NIA/m²]]/Tbl_SoA_HBN_Derogations[[#This Row],[HBN
NIA/m²]])</f>
        <v/>
      </c>
      <c r="Z231" s="1"/>
      <c r="AA231" s="45"/>
      <c r="AB231" s="1"/>
      <c r="AC231" s="1"/>
      <c r="AD231" s="38"/>
      <c r="AE231" s="1"/>
      <c r="AF231" s="38"/>
    </row>
    <row r="232" spans="1:32" ht="40" customHeight="1" x14ac:dyDescent="0.35">
      <c r="A232" s="99"/>
      <c r="B232" s="99"/>
      <c r="C232" s="99"/>
      <c r="D232" s="99"/>
      <c r="E232" s="99"/>
      <c r="F232" s="99"/>
      <c r="G232" s="99"/>
      <c r="H232" s="99"/>
      <c r="I232" s="99"/>
      <c r="J232" s="99"/>
      <c r="K232" s="99"/>
      <c r="L232" s="99"/>
      <c r="M232" s="99"/>
      <c r="N232" s="99"/>
      <c r="O232" s="100"/>
      <c r="P232" s="28">
        <f t="shared" si="4"/>
        <v>213</v>
      </c>
      <c r="Q232" s="37"/>
      <c r="R232" s="36"/>
      <c r="S232" s="36"/>
      <c r="T232" s="4"/>
      <c r="U232" s="44"/>
      <c r="V232" s="37"/>
      <c r="W232" s="37"/>
      <c r="X232" s="26" t="str">
        <f>IF(Tbl_SoA_HBN_Derogations[[#This Row],[HBN
NIA/m²]]="","",+W232-V232)</f>
        <v/>
      </c>
      <c r="Y232" s="26" t="str">
        <f>IF(Tbl_SoA_HBN_Derogations[[#This Row],[HBN
NIA/m²]]="","",Tbl_SoA_HBN_Derogations[[#This Row],[Proposed NIA/m²]]/Tbl_SoA_HBN_Derogations[[#This Row],[HBN
NIA/m²]])</f>
        <v/>
      </c>
      <c r="Z232" s="1"/>
      <c r="AA232" s="45"/>
      <c r="AB232" s="1"/>
      <c r="AC232" s="1"/>
      <c r="AD232" s="38"/>
      <c r="AE232" s="1"/>
      <c r="AF232" s="38"/>
    </row>
    <row r="233" spans="1:32" ht="40" customHeight="1" x14ac:dyDescent="0.35">
      <c r="A233" s="99"/>
      <c r="B233" s="99"/>
      <c r="C233" s="99"/>
      <c r="D233" s="99"/>
      <c r="E233" s="99"/>
      <c r="F233" s="99"/>
      <c r="G233" s="99"/>
      <c r="H233" s="99"/>
      <c r="I233" s="99"/>
      <c r="J233" s="99"/>
      <c r="K233" s="99"/>
      <c r="L233" s="99"/>
      <c r="M233" s="99"/>
      <c r="N233" s="99"/>
      <c r="O233" s="100"/>
      <c r="P233" s="28">
        <f t="shared" si="4"/>
        <v>214</v>
      </c>
      <c r="Q233" s="37"/>
      <c r="R233" s="36"/>
      <c r="S233" s="36"/>
      <c r="T233" s="4"/>
      <c r="U233" s="44"/>
      <c r="V233" s="37"/>
      <c r="W233" s="37"/>
      <c r="X233" s="26" t="str">
        <f>IF(Tbl_SoA_HBN_Derogations[[#This Row],[HBN
NIA/m²]]="","",+W233-V233)</f>
        <v/>
      </c>
      <c r="Y233" s="26" t="str">
        <f>IF(Tbl_SoA_HBN_Derogations[[#This Row],[HBN
NIA/m²]]="","",Tbl_SoA_HBN_Derogations[[#This Row],[Proposed NIA/m²]]/Tbl_SoA_HBN_Derogations[[#This Row],[HBN
NIA/m²]])</f>
        <v/>
      </c>
      <c r="Z233" s="1"/>
      <c r="AA233" s="45"/>
      <c r="AB233" s="1"/>
      <c r="AC233" s="1"/>
      <c r="AD233" s="38"/>
      <c r="AE233" s="1"/>
      <c r="AF233" s="38"/>
    </row>
    <row r="234" spans="1:32" ht="40" customHeight="1" x14ac:dyDescent="0.35">
      <c r="A234" s="99"/>
      <c r="B234" s="99"/>
      <c r="C234" s="99"/>
      <c r="D234" s="99"/>
      <c r="E234" s="99"/>
      <c r="F234" s="99"/>
      <c r="G234" s="99"/>
      <c r="H234" s="99"/>
      <c r="I234" s="99"/>
      <c r="J234" s="99"/>
      <c r="K234" s="99"/>
      <c r="L234" s="99"/>
      <c r="M234" s="99"/>
      <c r="N234" s="99"/>
      <c r="O234" s="100"/>
      <c r="P234" s="28">
        <f t="shared" si="4"/>
        <v>215</v>
      </c>
      <c r="Q234" s="37"/>
      <c r="R234" s="36"/>
      <c r="S234" s="36"/>
      <c r="T234" s="4"/>
      <c r="U234" s="44"/>
      <c r="V234" s="37"/>
      <c r="W234" s="37"/>
      <c r="X234" s="26" t="str">
        <f>IF(Tbl_SoA_HBN_Derogations[[#This Row],[HBN
NIA/m²]]="","",+W234-V234)</f>
        <v/>
      </c>
      <c r="Y234" s="26" t="str">
        <f>IF(Tbl_SoA_HBN_Derogations[[#This Row],[HBN
NIA/m²]]="","",Tbl_SoA_HBN_Derogations[[#This Row],[Proposed NIA/m²]]/Tbl_SoA_HBN_Derogations[[#This Row],[HBN
NIA/m²]])</f>
        <v/>
      </c>
      <c r="Z234" s="1"/>
      <c r="AA234" s="45"/>
      <c r="AB234" s="1"/>
      <c r="AC234" s="1"/>
      <c r="AD234" s="38"/>
      <c r="AE234" s="1"/>
      <c r="AF234" s="38"/>
    </row>
    <row r="235" spans="1:32" ht="40" customHeight="1" x14ac:dyDescent="0.35">
      <c r="A235" s="99"/>
      <c r="B235" s="99"/>
      <c r="C235" s="99"/>
      <c r="D235" s="99"/>
      <c r="E235" s="99"/>
      <c r="F235" s="99"/>
      <c r="G235" s="99"/>
      <c r="H235" s="99"/>
      <c r="I235" s="99"/>
      <c r="J235" s="99"/>
      <c r="K235" s="99"/>
      <c r="L235" s="99"/>
      <c r="M235" s="99"/>
      <c r="N235" s="99"/>
      <c r="O235" s="100"/>
      <c r="P235" s="28">
        <f t="shared" si="4"/>
        <v>216</v>
      </c>
      <c r="Q235" s="37"/>
      <c r="R235" s="36"/>
      <c r="S235" s="36"/>
      <c r="T235" s="4"/>
      <c r="U235" s="44"/>
      <c r="V235" s="37"/>
      <c r="W235" s="37"/>
      <c r="X235" s="26" t="str">
        <f>IF(Tbl_SoA_HBN_Derogations[[#This Row],[HBN
NIA/m²]]="","",+W235-V235)</f>
        <v/>
      </c>
      <c r="Y235" s="26" t="str">
        <f>IF(Tbl_SoA_HBN_Derogations[[#This Row],[HBN
NIA/m²]]="","",Tbl_SoA_HBN_Derogations[[#This Row],[Proposed NIA/m²]]/Tbl_SoA_HBN_Derogations[[#This Row],[HBN
NIA/m²]])</f>
        <v/>
      </c>
      <c r="Z235" s="1"/>
      <c r="AA235" s="45"/>
      <c r="AB235" s="1"/>
      <c r="AC235" s="1"/>
      <c r="AD235" s="38"/>
      <c r="AE235" s="1"/>
      <c r="AF235" s="38"/>
    </row>
    <row r="236" spans="1:32" ht="40" customHeight="1" x14ac:dyDescent="0.35">
      <c r="A236" s="99"/>
      <c r="B236" s="99"/>
      <c r="C236" s="99"/>
      <c r="D236" s="99"/>
      <c r="E236" s="99"/>
      <c r="F236" s="99"/>
      <c r="G236" s="99"/>
      <c r="H236" s="99"/>
      <c r="I236" s="99"/>
      <c r="J236" s="99"/>
      <c r="K236" s="99"/>
      <c r="L236" s="99"/>
      <c r="M236" s="99"/>
      <c r="N236" s="99"/>
      <c r="O236" s="100"/>
      <c r="P236" s="28">
        <f t="shared" si="4"/>
        <v>217</v>
      </c>
      <c r="Q236" s="37"/>
      <c r="R236" s="36"/>
      <c r="S236" s="36"/>
      <c r="T236" s="4"/>
      <c r="U236" s="44"/>
      <c r="V236" s="37"/>
      <c r="W236" s="37"/>
      <c r="X236" s="26" t="str">
        <f>IF(Tbl_SoA_HBN_Derogations[[#This Row],[HBN
NIA/m²]]="","",+W236-V236)</f>
        <v/>
      </c>
      <c r="Y236" s="26" t="str">
        <f>IF(Tbl_SoA_HBN_Derogations[[#This Row],[HBN
NIA/m²]]="","",Tbl_SoA_HBN_Derogations[[#This Row],[Proposed NIA/m²]]/Tbl_SoA_HBN_Derogations[[#This Row],[HBN
NIA/m²]])</f>
        <v/>
      </c>
      <c r="Z236" s="1"/>
      <c r="AA236" s="45"/>
      <c r="AB236" s="1"/>
      <c r="AC236" s="1"/>
      <c r="AD236" s="38"/>
      <c r="AE236" s="1"/>
      <c r="AF236" s="38"/>
    </row>
    <row r="237" spans="1:32" ht="40" customHeight="1" x14ac:dyDescent="0.35">
      <c r="A237" s="99"/>
      <c r="B237" s="99"/>
      <c r="C237" s="99"/>
      <c r="D237" s="99"/>
      <c r="E237" s="99"/>
      <c r="F237" s="99"/>
      <c r="G237" s="99"/>
      <c r="H237" s="99"/>
      <c r="I237" s="99"/>
      <c r="J237" s="99"/>
      <c r="K237" s="99"/>
      <c r="L237" s="99"/>
      <c r="M237" s="99"/>
      <c r="N237" s="99"/>
      <c r="O237" s="100"/>
      <c r="P237" s="28">
        <f t="shared" si="4"/>
        <v>218</v>
      </c>
      <c r="Q237" s="37"/>
      <c r="R237" s="36"/>
      <c r="S237" s="36"/>
      <c r="T237" s="4"/>
      <c r="U237" s="44"/>
      <c r="V237" s="37"/>
      <c r="W237" s="37"/>
      <c r="X237" s="26" t="str">
        <f>IF(Tbl_SoA_HBN_Derogations[[#This Row],[HBN
NIA/m²]]="","",+W237-V237)</f>
        <v/>
      </c>
      <c r="Y237" s="26" t="str">
        <f>IF(Tbl_SoA_HBN_Derogations[[#This Row],[HBN
NIA/m²]]="","",Tbl_SoA_HBN_Derogations[[#This Row],[Proposed NIA/m²]]/Tbl_SoA_HBN_Derogations[[#This Row],[HBN
NIA/m²]])</f>
        <v/>
      </c>
      <c r="Z237" s="1"/>
      <c r="AA237" s="45"/>
      <c r="AB237" s="1"/>
      <c r="AC237" s="1"/>
      <c r="AD237" s="38"/>
      <c r="AE237" s="1"/>
      <c r="AF237" s="38"/>
    </row>
    <row r="238" spans="1:32" ht="40" customHeight="1" x14ac:dyDescent="0.35">
      <c r="A238" s="99"/>
      <c r="B238" s="99"/>
      <c r="C238" s="99"/>
      <c r="D238" s="99"/>
      <c r="E238" s="99"/>
      <c r="F238" s="99"/>
      <c r="G238" s="99"/>
      <c r="H238" s="99"/>
      <c r="I238" s="99"/>
      <c r="J238" s="99"/>
      <c r="K238" s="99"/>
      <c r="L238" s="99"/>
      <c r="M238" s="99"/>
      <c r="N238" s="99"/>
      <c r="O238" s="100"/>
      <c r="P238" s="28">
        <f t="shared" si="4"/>
        <v>219</v>
      </c>
      <c r="Q238" s="37"/>
      <c r="R238" s="36"/>
      <c r="S238" s="36"/>
      <c r="T238" s="4"/>
      <c r="U238" s="44"/>
      <c r="V238" s="37"/>
      <c r="W238" s="37"/>
      <c r="X238" s="26" t="str">
        <f>IF(Tbl_SoA_HBN_Derogations[[#This Row],[HBN
NIA/m²]]="","",+W238-V238)</f>
        <v/>
      </c>
      <c r="Y238" s="26" t="str">
        <f>IF(Tbl_SoA_HBN_Derogations[[#This Row],[HBN
NIA/m²]]="","",Tbl_SoA_HBN_Derogations[[#This Row],[Proposed NIA/m²]]/Tbl_SoA_HBN_Derogations[[#This Row],[HBN
NIA/m²]])</f>
        <v/>
      </c>
      <c r="Z238" s="1"/>
      <c r="AA238" s="45"/>
      <c r="AB238" s="1"/>
      <c r="AC238" s="1"/>
      <c r="AD238" s="38"/>
      <c r="AE238" s="1"/>
      <c r="AF238" s="38"/>
    </row>
    <row r="239" spans="1:32" ht="40" customHeight="1" x14ac:dyDescent="0.35">
      <c r="A239" s="99"/>
      <c r="B239" s="99"/>
      <c r="C239" s="99"/>
      <c r="D239" s="99"/>
      <c r="E239" s="99"/>
      <c r="F239" s="99"/>
      <c r="G239" s="99"/>
      <c r="H239" s="99"/>
      <c r="I239" s="99"/>
      <c r="J239" s="99"/>
      <c r="K239" s="99"/>
      <c r="L239" s="99"/>
      <c r="M239" s="99"/>
      <c r="N239" s="99"/>
      <c r="O239" s="100"/>
      <c r="P239" s="28">
        <f t="shared" si="4"/>
        <v>220</v>
      </c>
      <c r="Q239" s="37"/>
      <c r="R239" s="36"/>
      <c r="S239" s="36"/>
      <c r="T239" s="4"/>
      <c r="U239" s="44"/>
      <c r="V239" s="37"/>
      <c r="W239" s="37"/>
      <c r="X239" s="26" t="str">
        <f>IF(Tbl_SoA_HBN_Derogations[[#This Row],[HBN
NIA/m²]]="","",+W239-V239)</f>
        <v/>
      </c>
      <c r="Y239" s="26" t="str">
        <f>IF(Tbl_SoA_HBN_Derogations[[#This Row],[HBN
NIA/m²]]="","",Tbl_SoA_HBN_Derogations[[#This Row],[Proposed NIA/m²]]/Tbl_SoA_HBN_Derogations[[#This Row],[HBN
NIA/m²]])</f>
        <v/>
      </c>
      <c r="Z239" s="1"/>
      <c r="AA239" s="45"/>
      <c r="AB239" s="1"/>
      <c r="AC239" s="1"/>
      <c r="AD239" s="38"/>
      <c r="AE239" s="1"/>
      <c r="AF239" s="38"/>
    </row>
    <row r="240" spans="1:32" ht="40" customHeight="1" x14ac:dyDescent="0.35">
      <c r="A240" s="99"/>
      <c r="B240" s="99"/>
      <c r="C240" s="99"/>
      <c r="D240" s="99"/>
      <c r="E240" s="99"/>
      <c r="F240" s="99"/>
      <c r="G240" s="99"/>
      <c r="H240" s="99"/>
      <c r="I240" s="99"/>
      <c r="J240" s="99"/>
      <c r="K240" s="99"/>
      <c r="L240" s="99"/>
      <c r="M240" s="99"/>
      <c r="N240" s="99"/>
      <c r="O240" s="100"/>
      <c r="P240" s="28">
        <f t="shared" si="4"/>
        <v>221</v>
      </c>
      <c r="Q240" s="37"/>
      <c r="R240" s="36"/>
      <c r="S240" s="36"/>
      <c r="T240" s="4"/>
      <c r="U240" s="44"/>
      <c r="V240" s="37"/>
      <c r="W240" s="37"/>
      <c r="X240" s="26" t="str">
        <f>IF(Tbl_SoA_HBN_Derogations[[#This Row],[HBN
NIA/m²]]="","",+W240-V240)</f>
        <v/>
      </c>
      <c r="Y240" s="26" t="str">
        <f>IF(Tbl_SoA_HBN_Derogations[[#This Row],[HBN
NIA/m²]]="","",Tbl_SoA_HBN_Derogations[[#This Row],[Proposed NIA/m²]]/Tbl_SoA_HBN_Derogations[[#This Row],[HBN
NIA/m²]])</f>
        <v/>
      </c>
      <c r="Z240" s="1"/>
      <c r="AA240" s="45"/>
      <c r="AB240" s="1"/>
      <c r="AC240" s="1"/>
      <c r="AD240" s="38"/>
      <c r="AE240" s="1"/>
      <c r="AF240" s="38"/>
    </row>
    <row r="241" spans="1:32" ht="40" customHeight="1" x14ac:dyDescent="0.35">
      <c r="A241" s="99"/>
      <c r="B241" s="99"/>
      <c r="C241" s="99"/>
      <c r="D241" s="99"/>
      <c r="E241" s="99"/>
      <c r="F241" s="99"/>
      <c r="G241" s="99"/>
      <c r="H241" s="99"/>
      <c r="I241" s="99"/>
      <c r="J241" s="99"/>
      <c r="K241" s="99"/>
      <c r="L241" s="99"/>
      <c r="M241" s="99"/>
      <c r="N241" s="99"/>
      <c r="O241" s="100"/>
      <c r="P241" s="28">
        <f t="shared" si="4"/>
        <v>222</v>
      </c>
      <c r="Q241" s="37"/>
      <c r="R241" s="36"/>
      <c r="S241" s="36"/>
      <c r="T241" s="4"/>
      <c r="U241" s="44"/>
      <c r="V241" s="37"/>
      <c r="W241" s="37"/>
      <c r="X241" s="26" t="str">
        <f>IF(Tbl_SoA_HBN_Derogations[[#This Row],[HBN
NIA/m²]]="","",+W241-V241)</f>
        <v/>
      </c>
      <c r="Y241" s="26" t="str">
        <f>IF(Tbl_SoA_HBN_Derogations[[#This Row],[HBN
NIA/m²]]="","",Tbl_SoA_HBN_Derogations[[#This Row],[Proposed NIA/m²]]/Tbl_SoA_HBN_Derogations[[#This Row],[HBN
NIA/m²]])</f>
        <v/>
      </c>
      <c r="Z241" s="1"/>
      <c r="AA241" s="45"/>
      <c r="AB241" s="1"/>
      <c r="AC241" s="1"/>
      <c r="AD241" s="38"/>
      <c r="AE241" s="1"/>
      <c r="AF241" s="38"/>
    </row>
    <row r="242" spans="1:32" ht="40" customHeight="1" x14ac:dyDescent="0.35">
      <c r="A242" s="99"/>
      <c r="B242" s="99"/>
      <c r="C242" s="99"/>
      <c r="D242" s="99"/>
      <c r="E242" s="99"/>
      <c r="F242" s="99"/>
      <c r="G242" s="99"/>
      <c r="H242" s="99"/>
      <c r="I242" s="99"/>
      <c r="J242" s="99"/>
      <c r="K242" s="99"/>
      <c r="L242" s="99"/>
      <c r="M242" s="99"/>
      <c r="N242" s="99"/>
      <c r="O242" s="100"/>
      <c r="P242" s="28">
        <f t="shared" si="4"/>
        <v>223</v>
      </c>
      <c r="Q242" s="37"/>
      <c r="R242" s="36"/>
      <c r="S242" s="36"/>
      <c r="T242" s="4"/>
      <c r="U242" s="44"/>
      <c r="V242" s="37"/>
      <c r="W242" s="37"/>
      <c r="X242" s="26" t="str">
        <f>IF(Tbl_SoA_HBN_Derogations[[#This Row],[HBN
NIA/m²]]="","",+W242-V242)</f>
        <v/>
      </c>
      <c r="Y242" s="26" t="str">
        <f>IF(Tbl_SoA_HBN_Derogations[[#This Row],[HBN
NIA/m²]]="","",Tbl_SoA_HBN_Derogations[[#This Row],[Proposed NIA/m²]]/Tbl_SoA_HBN_Derogations[[#This Row],[HBN
NIA/m²]])</f>
        <v/>
      </c>
      <c r="Z242" s="1"/>
      <c r="AA242" s="45"/>
      <c r="AB242" s="1"/>
      <c r="AC242" s="1"/>
      <c r="AD242" s="38"/>
      <c r="AE242" s="1"/>
      <c r="AF242" s="38"/>
    </row>
    <row r="243" spans="1:32" ht="40" customHeight="1" x14ac:dyDescent="0.35">
      <c r="A243" s="99"/>
      <c r="B243" s="99"/>
      <c r="C243" s="99"/>
      <c r="D243" s="99"/>
      <c r="E243" s="99"/>
      <c r="F243" s="99"/>
      <c r="G243" s="99"/>
      <c r="H243" s="99"/>
      <c r="I243" s="99"/>
      <c r="J243" s="99"/>
      <c r="K243" s="99"/>
      <c r="L243" s="99"/>
      <c r="M243" s="99"/>
      <c r="N243" s="99"/>
      <c r="O243" s="100"/>
      <c r="P243" s="28">
        <f t="shared" si="4"/>
        <v>224</v>
      </c>
      <c r="Q243" s="37"/>
      <c r="R243" s="36"/>
      <c r="S243" s="36"/>
      <c r="T243" s="4"/>
      <c r="U243" s="44"/>
      <c r="V243" s="37"/>
      <c r="W243" s="37"/>
      <c r="X243" s="26" t="str">
        <f>IF(Tbl_SoA_HBN_Derogations[[#This Row],[HBN
NIA/m²]]="","",+W243-V243)</f>
        <v/>
      </c>
      <c r="Y243" s="26" t="str">
        <f>IF(Tbl_SoA_HBN_Derogations[[#This Row],[HBN
NIA/m²]]="","",Tbl_SoA_HBN_Derogations[[#This Row],[Proposed NIA/m²]]/Tbl_SoA_HBN_Derogations[[#This Row],[HBN
NIA/m²]])</f>
        <v/>
      </c>
      <c r="Z243" s="1"/>
      <c r="AA243" s="45"/>
      <c r="AB243" s="1"/>
      <c r="AC243" s="1"/>
      <c r="AD243" s="38"/>
      <c r="AE243" s="1"/>
      <c r="AF243" s="38"/>
    </row>
    <row r="244" spans="1:32" ht="40" customHeight="1" x14ac:dyDescent="0.35">
      <c r="A244" s="99"/>
      <c r="B244" s="99"/>
      <c r="C244" s="99"/>
      <c r="D244" s="99"/>
      <c r="E244" s="99"/>
      <c r="F244" s="99"/>
      <c r="G244" s="99"/>
      <c r="H244" s="99"/>
      <c r="I244" s="99"/>
      <c r="J244" s="99"/>
      <c r="K244" s="99"/>
      <c r="L244" s="99"/>
      <c r="M244" s="99"/>
      <c r="N244" s="99"/>
      <c r="O244" s="100"/>
      <c r="P244" s="28">
        <f t="shared" si="4"/>
        <v>225</v>
      </c>
      <c r="Q244" s="37"/>
      <c r="R244" s="36"/>
      <c r="S244" s="36"/>
      <c r="T244" s="4"/>
      <c r="U244" s="44"/>
      <c r="V244" s="37"/>
      <c r="W244" s="37"/>
      <c r="X244" s="26" t="str">
        <f>IF(Tbl_SoA_HBN_Derogations[[#This Row],[HBN
NIA/m²]]="","",+W244-V244)</f>
        <v/>
      </c>
      <c r="Y244" s="26" t="str">
        <f>IF(Tbl_SoA_HBN_Derogations[[#This Row],[HBN
NIA/m²]]="","",Tbl_SoA_HBN_Derogations[[#This Row],[Proposed NIA/m²]]/Tbl_SoA_HBN_Derogations[[#This Row],[HBN
NIA/m²]])</f>
        <v/>
      </c>
      <c r="Z244" s="1"/>
      <c r="AA244" s="45"/>
      <c r="AB244" s="1"/>
      <c r="AC244" s="1"/>
      <c r="AD244" s="38"/>
      <c r="AE244" s="1"/>
      <c r="AF244" s="38"/>
    </row>
    <row r="245" spans="1:32" ht="40" customHeight="1" x14ac:dyDescent="0.35">
      <c r="A245" s="99"/>
      <c r="B245" s="99"/>
      <c r="C245" s="99"/>
      <c r="D245" s="99"/>
      <c r="E245" s="99"/>
      <c r="F245" s="99"/>
      <c r="G245" s="99"/>
      <c r="H245" s="99"/>
      <c r="I245" s="99"/>
      <c r="J245" s="99"/>
      <c r="K245" s="99"/>
      <c r="L245" s="99"/>
      <c r="M245" s="99"/>
      <c r="N245" s="99"/>
      <c r="O245" s="100"/>
      <c r="P245" s="28">
        <f t="shared" si="4"/>
        <v>226</v>
      </c>
      <c r="Q245" s="37"/>
      <c r="R245" s="36"/>
      <c r="S245" s="36"/>
      <c r="T245" s="4"/>
      <c r="U245" s="44"/>
      <c r="V245" s="37"/>
      <c r="W245" s="37"/>
      <c r="X245" s="26" t="str">
        <f>IF(Tbl_SoA_HBN_Derogations[[#This Row],[HBN
NIA/m²]]="","",+W245-V245)</f>
        <v/>
      </c>
      <c r="Y245" s="26" t="str">
        <f>IF(Tbl_SoA_HBN_Derogations[[#This Row],[HBN
NIA/m²]]="","",Tbl_SoA_HBN_Derogations[[#This Row],[Proposed NIA/m²]]/Tbl_SoA_HBN_Derogations[[#This Row],[HBN
NIA/m²]])</f>
        <v/>
      </c>
      <c r="Z245" s="1"/>
      <c r="AA245" s="45"/>
      <c r="AB245" s="1"/>
      <c r="AC245" s="1"/>
      <c r="AD245" s="38"/>
      <c r="AE245" s="1"/>
      <c r="AF245" s="38"/>
    </row>
    <row r="246" spans="1:32" ht="40" customHeight="1" x14ac:dyDescent="0.35">
      <c r="A246" s="99"/>
      <c r="B246" s="99"/>
      <c r="C246" s="99"/>
      <c r="D246" s="99"/>
      <c r="E246" s="99"/>
      <c r="F246" s="99"/>
      <c r="G246" s="99"/>
      <c r="H246" s="99"/>
      <c r="I246" s="99"/>
      <c r="J246" s="99"/>
      <c r="K246" s="99"/>
      <c r="L246" s="99"/>
      <c r="M246" s="99"/>
      <c r="N246" s="99"/>
      <c r="O246" s="100"/>
      <c r="P246" s="28">
        <f t="shared" si="4"/>
        <v>227</v>
      </c>
      <c r="Q246" s="37"/>
      <c r="R246" s="36"/>
      <c r="S246" s="36"/>
      <c r="T246" s="4"/>
      <c r="U246" s="44"/>
      <c r="V246" s="37"/>
      <c r="W246" s="37"/>
      <c r="X246" s="26" t="str">
        <f>IF(Tbl_SoA_HBN_Derogations[[#This Row],[HBN
NIA/m²]]="","",+W246-V246)</f>
        <v/>
      </c>
      <c r="Y246" s="26" t="str">
        <f>IF(Tbl_SoA_HBN_Derogations[[#This Row],[HBN
NIA/m²]]="","",Tbl_SoA_HBN_Derogations[[#This Row],[Proposed NIA/m²]]/Tbl_SoA_HBN_Derogations[[#This Row],[HBN
NIA/m²]])</f>
        <v/>
      </c>
      <c r="Z246" s="1"/>
      <c r="AA246" s="45"/>
      <c r="AB246" s="1"/>
      <c r="AC246" s="1"/>
      <c r="AD246" s="38"/>
      <c r="AE246" s="1"/>
      <c r="AF246" s="38"/>
    </row>
    <row r="247" spans="1:32" ht="40" customHeight="1" x14ac:dyDescent="0.35">
      <c r="A247" s="99"/>
      <c r="B247" s="99"/>
      <c r="C247" s="99"/>
      <c r="D247" s="99"/>
      <c r="E247" s="99"/>
      <c r="F247" s="99"/>
      <c r="G247" s="99"/>
      <c r="H247" s="99"/>
      <c r="I247" s="99"/>
      <c r="J247" s="99"/>
      <c r="K247" s="99"/>
      <c r="L247" s="99"/>
      <c r="M247" s="99"/>
      <c r="N247" s="99"/>
      <c r="O247" s="100"/>
      <c r="P247" s="28">
        <f t="shared" si="4"/>
        <v>228</v>
      </c>
      <c r="Q247" s="37"/>
      <c r="R247" s="36"/>
      <c r="S247" s="36"/>
      <c r="T247" s="4"/>
      <c r="U247" s="44"/>
      <c r="V247" s="37"/>
      <c r="W247" s="37"/>
      <c r="X247" s="26" t="str">
        <f>IF(Tbl_SoA_HBN_Derogations[[#This Row],[HBN
NIA/m²]]="","",+W247-V247)</f>
        <v/>
      </c>
      <c r="Y247" s="26" t="str">
        <f>IF(Tbl_SoA_HBN_Derogations[[#This Row],[HBN
NIA/m²]]="","",Tbl_SoA_HBN_Derogations[[#This Row],[Proposed NIA/m²]]/Tbl_SoA_HBN_Derogations[[#This Row],[HBN
NIA/m²]])</f>
        <v/>
      </c>
      <c r="Z247" s="1"/>
      <c r="AA247" s="45"/>
      <c r="AB247" s="1"/>
      <c r="AC247" s="1"/>
      <c r="AD247" s="38"/>
      <c r="AE247" s="1"/>
      <c r="AF247" s="38"/>
    </row>
    <row r="248" spans="1:32" ht="40" customHeight="1" x14ac:dyDescent="0.35">
      <c r="A248" s="99"/>
      <c r="B248" s="99"/>
      <c r="C248" s="99"/>
      <c r="D248" s="99"/>
      <c r="E248" s="99"/>
      <c r="F248" s="99"/>
      <c r="G248" s="99"/>
      <c r="H248" s="99"/>
      <c r="I248" s="99"/>
      <c r="J248" s="99"/>
      <c r="K248" s="99"/>
      <c r="L248" s="99"/>
      <c r="M248" s="99"/>
      <c r="N248" s="99"/>
      <c r="O248" s="100"/>
      <c r="P248" s="28">
        <f t="shared" si="4"/>
        <v>229</v>
      </c>
      <c r="Q248" s="37"/>
      <c r="R248" s="36"/>
      <c r="S248" s="36"/>
      <c r="T248" s="4"/>
      <c r="U248" s="44"/>
      <c r="V248" s="37"/>
      <c r="W248" s="37"/>
      <c r="X248" s="26" t="str">
        <f>IF(Tbl_SoA_HBN_Derogations[[#This Row],[HBN
NIA/m²]]="","",+W248-V248)</f>
        <v/>
      </c>
      <c r="Y248" s="26" t="str">
        <f>IF(Tbl_SoA_HBN_Derogations[[#This Row],[HBN
NIA/m²]]="","",Tbl_SoA_HBN_Derogations[[#This Row],[Proposed NIA/m²]]/Tbl_SoA_HBN_Derogations[[#This Row],[HBN
NIA/m²]])</f>
        <v/>
      </c>
      <c r="Z248" s="1"/>
      <c r="AA248" s="45"/>
      <c r="AB248" s="1"/>
      <c r="AC248" s="1"/>
      <c r="AD248" s="38"/>
      <c r="AE248" s="1"/>
      <c r="AF248" s="38"/>
    </row>
    <row r="249" spans="1:32" ht="40" customHeight="1" x14ac:dyDescent="0.35">
      <c r="A249" s="99"/>
      <c r="B249" s="99"/>
      <c r="C249" s="99"/>
      <c r="D249" s="99"/>
      <c r="E249" s="99"/>
      <c r="F249" s="99"/>
      <c r="G249" s="99"/>
      <c r="H249" s="99"/>
      <c r="I249" s="99"/>
      <c r="J249" s="99"/>
      <c r="K249" s="99"/>
      <c r="L249" s="99"/>
      <c r="M249" s="99"/>
      <c r="N249" s="99"/>
      <c r="O249" s="100"/>
      <c r="P249" s="28">
        <f t="shared" si="4"/>
        <v>230</v>
      </c>
      <c r="Q249" s="37"/>
      <c r="R249" s="36"/>
      <c r="S249" s="36"/>
      <c r="T249" s="4"/>
      <c r="U249" s="44"/>
      <c r="V249" s="37"/>
      <c r="W249" s="37"/>
      <c r="X249" s="26" t="str">
        <f>IF(Tbl_SoA_HBN_Derogations[[#This Row],[HBN
NIA/m²]]="","",+W249-V249)</f>
        <v/>
      </c>
      <c r="Y249" s="26" t="str">
        <f>IF(Tbl_SoA_HBN_Derogations[[#This Row],[HBN
NIA/m²]]="","",Tbl_SoA_HBN_Derogations[[#This Row],[Proposed NIA/m²]]/Tbl_SoA_HBN_Derogations[[#This Row],[HBN
NIA/m²]])</f>
        <v/>
      </c>
      <c r="Z249" s="1"/>
      <c r="AA249" s="45"/>
      <c r="AB249" s="1"/>
      <c r="AC249" s="1"/>
      <c r="AD249" s="38"/>
      <c r="AE249" s="1"/>
      <c r="AF249" s="38"/>
    </row>
    <row r="250" spans="1:32" ht="40" customHeight="1" x14ac:dyDescent="0.35">
      <c r="A250" s="99"/>
      <c r="B250" s="99"/>
      <c r="C250" s="99"/>
      <c r="D250" s="99"/>
      <c r="E250" s="99"/>
      <c r="F250" s="99"/>
      <c r="G250" s="99"/>
      <c r="H250" s="99"/>
      <c r="I250" s="99"/>
      <c r="J250" s="99"/>
      <c r="K250" s="99"/>
      <c r="L250" s="99"/>
      <c r="M250" s="99"/>
      <c r="N250" s="99"/>
      <c r="O250" s="100"/>
      <c r="P250" s="28">
        <f t="shared" si="4"/>
        <v>231</v>
      </c>
      <c r="Q250" s="37"/>
      <c r="R250" s="36"/>
      <c r="S250" s="36"/>
      <c r="T250" s="4"/>
      <c r="U250" s="44"/>
      <c r="V250" s="37"/>
      <c r="W250" s="37"/>
      <c r="X250" s="26" t="str">
        <f>IF(Tbl_SoA_HBN_Derogations[[#This Row],[HBN
NIA/m²]]="","",+W250-V250)</f>
        <v/>
      </c>
      <c r="Y250" s="26" t="str">
        <f>IF(Tbl_SoA_HBN_Derogations[[#This Row],[HBN
NIA/m²]]="","",Tbl_SoA_HBN_Derogations[[#This Row],[Proposed NIA/m²]]/Tbl_SoA_HBN_Derogations[[#This Row],[HBN
NIA/m²]])</f>
        <v/>
      </c>
      <c r="Z250" s="1"/>
      <c r="AA250" s="45"/>
      <c r="AB250" s="1"/>
      <c r="AC250" s="1"/>
      <c r="AD250" s="38"/>
      <c r="AE250" s="1"/>
      <c r="AF250" s="38"/>
    </row>
    <row r="251" spans="1:32" ht="40" customHeight="1" x14ac:dyDescent="0.35">
      <c r="A251" s="99"/>
      <c r="B251" s="99"/>
      <c r="C251" s="99"/>
      <c r="D251" s="99"/>
      <c r="E251" s="99"/>
      <c r="F251" s="99"/>
      <c r="G251" s="99"/>
      <c r="H251" s="99"/>
      <c r="I251" s="99"/>
      <c r="J251" s="99"/>
      <c r="K251" s="99"/>
      <c r="L251" s="99"/>
      <c r="M251" s="99"/>
      <c r="N251" s="99"/>
      <c r="O251" s="100"/>
      <c r="P251" s="28">
        <f t="shared" si="4"/>
        <v>232</v>
      </c>
      <c r="Q251" s="37"/>
      <c r="R251" s="36"/>
      <c r="S251" s="36"/>
      <c r="T251" s="4"/>
      <c r="U251" s="44"/>
      <c r="V251" s="37"/>
      <c r="W251" s="37"/>
      <c r="X251" s="26" t="str">
        <f>IF(Tbl_SoA_HBN_Derogations[[#This Row],[HBN
NIA/m²]]="","",+W251-V251)</f>
        <v/>
      </c>
      <c r="Y251" s="26" t="str">
        <f>IF(Tbl_SoA_HBN_Derogations[[#This Row],[HBN
NIA/m²]]="","",Tbl_SoA_HBN_Derogations[[#This Row],[Proposed NIA/m²]]/Tbl_SoA_HBN_Derogations[[#This Row],[HBN
NIA/m²]])</f>
        <v/>
      </c>
      <c r="Z251" s="1"/>
      <c r="AA251" s="45"/>
      <c r="AB251" s="1"/>
      <c r="AC251" s="1"/>
      <c r="AD251" s="38"/>
      <c r="AE251" s="1"/>
      <c r="AF251" s="38"/>
    </row>
    <row r="252" spans="1:32" ht="40" customHeight="1" x14ac:dyDescent="0.35">
      <c r="A252" s="99"/>
      <c r="B252" s="99"/>
      <c r="C252" s="99"/>
      <c r="D252" s="99"/>
      <c r="E252" s="99"/>
      <c r="F252" s="99"/>
      <c r="G252" s="99"/>
      <c r="H252" s="99"/>
      <c r="I252" s="99"/>
      <c r="J252" s="99"/>
      <c r="K252" s="99"/>
      <c r="L252" s="99"/>
      <c r="M252" s="99"/>
      <c r="N252" s="99"/>
      <c r="O252" s="100"/>
      <c r="P252" s="28">
        <f t="shared" si="4"/>
        <v>233</v>
      </c>
      <c r="Q252" s="37"/>
      <c r="R252" s="36"/>
      <c r="S252" s="36"/>
      <c r="T252" s="4"/>
      <c r="U252" s="44"/>
      <c r="V252" s="37"/>
      <c r="W252" s="37"/>
      <c r="X252" s="26" t="str">
        <f>IF(Tbl_SoA_HBN_Derogations[[#This Row],[HBN
NIA/m²]]="","",+W252-V252)</f>
        <v/>
      </c>
      <c r="Y252" s="26" t="str">
        <f>IF(Tbl_SoA_HBN_Derogations[[#This Row],[HBN
NIA/m²]]="","",Tbl_SoA_HBN_Derogations[[#This Row],[Proposed NIA/m²]]/Tbl_SoA_HBN_Derogations[[#This Row],[HBN
NIA/m²]])</f>
        <v/>
      </c>
      <c r="Z252" s="1"/>
      <c r="AA252" s="45"/>
      <c r="AB252" s="1"/>
      <c r="AC252" s="1"/>
      <c r="AD252" s="38"/>
      <c r="AE252" s="1"/>
      <c r="AF252" s="38"/>
    </row>
    <row r="253" spans="1:32" ht="40" customHeight="1" x14ac:dyDescent="0.35">
      <c r="A253" s="99"/>
      <c r="B253" s="99"/>
      <c r="C253" s="99"/>
      <c r="D253" s="99"/>
      <c r="E253" s="99"/>
      <c r="F253" s="99"/>
      <c r="G253" s="99"/>
      <c r="H253" s="99"/>
      <c r="I253" s="99"/>
      <c r="J253" s="99"/>
      <c r="K253" s="99"/>
      <c r="L253" s="99"/>
      <c r="M253" s="99"/>
      <c r="N253" s="99"/>
      <c r="O253" s="100"/>
      <c r="P253" s="28">
        <f t="shared" si="4"/>
        <v>234</v>
      </c>
      <c r="Q253" s="37"/>
      <c r="R253" s="36"/>
      <c r="S253" s="36"/>
      <c r="T253" s="4"/>
      <c r="U253" s="44"/>
      <c r="V253" s="37"/>
      <c r="W253" s="37"/>
      <c r="X253" s="26" t="str">
        <f>IF(Tbl_SoA_HBN_Derogations[[#This Row],[HBN
NIA/m²]]="","",+W253-V253)</f>
        <v/>
      </c>
      <c r="Y253" s="26" t="str">
        <f>IF(Tbl_SoA_HBN_Derogations[[#This Row],[HBN
NIA/m²]]="","",Tbl_SoA_HBN_Derogations[[#This Row],[Proposed NIA/m²]]/Tbl_SoA_HBN_Derogations[[#This Row],[HBN
NIA/m²]])</f>
        <v/>
      </c>
      <c r="Z253" s="1"/>
      <c r="AA253" s="45"/>
      <c r="AB253" s="1"/>
      <c r="AC253" s="1"/>
      <c r="AD253" s="38"/>
      <c r="AE253" s="1"/>
      <c r="AF253" s="38"/>
    </row>
    <row r="254" spans="1:32" ht="40" customHeight="1" x14ac:dyDescent="0.35">
      <c r="A254" s="99"/>
      <c r="B254" s="99"/>
      <c r="C254" s="99"/>
      <c r="D254" s="99"/>
      <c r="E254" s="99"/>
      <c r="F254" s="99"/>
      <c r="G254" s="99"/>
      <c r="H254" s="99"/>
      <c r="I254" s="99"/>
      <c r="J254" s="99"/>
      <c r="K254" s="99"/>
      <c r="L254" s="99"/>
      <c r="M254" s="99"/>
      <c r="N254" s="99"/>
      <c r="O254" s="100"/>
      <c r="P254" s="28">
        <f t="shared" si="4"/>
        <v>235</v>
      </c>
      <c r="Q254" s="37"/>
      <c r="R254" s="36"/>
      <c r="S254" s="36"/>
      <c r="T254" s="4"/>
      <c r="U254" s="44"/>
      <c r="V254" s="37"/>
      <c r="W254" s="37"/>
      <c r="X254" s="26" t="str">
        <f>IF(Tbl_SoA_HBN_Derogations[[#This Row],[HBN
NIA/m²]]="","",+W254-V254)</f>
        <v/>
      </c>
      <c r="Y254" s="26" t="str">
        <f>IF(Tbl_SoA_HBN_Derogations[[#This Row],[HBN
NIA/m²]]="","",Tbl_SoA_HBN_Derogations[[#This Row],[Proposed NIA/m²]]/Tbl_SoA_HBN_Derogations[[#This Row],[HBN
NIA/m²]])</f>
        <v/>
      </c>
      <c r="Z254" s="1"/>
      <c r="AA254" s="45"/>
      <c r="AB254" s="1"/>
      <c r="AC254" s="1"/>
      <c r="AD254" s="38"/>
      <c r="AE254" s="1"/>
      <c r="AF254" s="38"/>
    </row>
    <row r="255" spans="1:32" ht="40" customHeight="1" x14ac:dyDescent="0.35">
      <c r="A255" s="99"/>
      <c r="B255" s="99"/>
      <c r="C255" s="99"/>
      <c r="D255" s="99"/>
      <c r="E255" s="99"/>
      <c r="F255" s="99"/>
      <c r="G255" s="99"/>
      <c r="H255" s="99"/>
      <c r="I255" s="99"/>
      <c r="J255" s="99"/>
      <c r="K255" s="99"/>
      <c r="L255" s="99"/>
      <c r="M255" s="99"/>
      <c r="N255" s="99"/>
      <c r="O255" s="100"/>
      <c r="P255" s="28">
        <f t="shared" si="4"/>
        <v>236</v>
      </c>
      <c r="Q255" s="37"/>
      <c r="R255" s="36"/>
      <c r="S255" s="36"/>
      <c r="T255" s="4"/>
      <c r="U255" s="44"/>
      <c r="V255" s="37"/>
      <c r="W255" s="37"/>
      <c r="X255" s="26" t="str">
        <f>IF(Tbl_SoA_HBN_Derogations[[#This Row],[HBN
NIA/m²]]="","",+W255-V255)</f>
        <v/>
      </c>
      <c r="Y255" s="26" t="str">
        <f>IF(Tbl_SoA_HBN_Derogations[[#This Row],[HBN
NIA/m²]]="","",Tbl_SoA_HBN_Derogations[[#This Row],[Proposed NIA/m²]]/Tbl_SoA_HBN_Derogations[[#This Row],[HBN
NIA/m²]])</f>
        <v/>
      </c>
      <c r="Z255" s="1"/>
      <c r="AA255" s="45"/>
      <c r="AB255" s="1"/>
      <c r="AC255" s="1"/>
      <c r="AD255" s="38"/>
      <c r="AE255" s="1"/>
      <c r="AF255" s="38"/>
    </row>
    <row r="256" spans="1:32" ht="40" customHeight="1" x14ac:dyDescent="0.35">
      <c r="A256" s="99"/>
      <c r="B256" s="99"/>
      <c r="C256" s="99"/>
      <c r="D256" s="99"/>
      <c r="E256" s="99"/>
      <c r="F256" s="99"/>
      <c r="G256" s="99"/>
      <c r="H256" s="99"/>
      <c r="I256" s="99"/>
      <c r="J256" s="99"/>
      <c r="K256" s="99"/>
      <c r="L256" s="99"/>
      <c r="M256" s="99"/>
      <c r="N256" s="99"/>
      <c r="O256" s="100"/>
      <c r="P256" s="28">
        <f t="shared" si="4"/>
        <v>237</v>
      </c>
      <c r="Q256" s="37"/>
      <c r="R256" s="36"/>
      <c r="S256" s="36"/>
      <c r="T256" s="4"/>
      <c r="U256" s="44"/>
      <c r="V256" s="37"/>
      <c r="W256" s="37"/>
      <c r="X256" s="26" t="str">
        <f>IF(Tbl_SoA_HBN_Derogations[[#This Row],[HBN
NIA/m²]]="","",+W256-V256)</f>
        <v/>
      </c>
      <c r="Y256" s="26" t="str">
        <f>IF(Tbl_SoA_HBN_Derogations[[#This Row],[HBN
NIA/m²]]="","",Tbl_SoA_HBN_Derogations[[#This Row],[Proposed NIA/m²]]/Tbl_SoA_HBN_Derogations[[#This Row],[HBN
NIA/m²]])</f>
        <v/>
      </c>
      <c r="Z256" s="1"/>
      <c r="AA256" s="45"/>
      <c r="AB256" s="1"/>
      <c r="AC256" s="1"/>
      <c r="AD256" s="38"/>
      <c r="AE256" s="1"/>
      <c r="AF256" s="38"/>
    </row>
    <row r="257" spans="1:32" ht="40" customHeight="1" x14ac:dyDescent="0.35">
      <c r="A257" s="99"/>
      <c r="B257" s="99"/>
      <c r="C257" s="99"/>
      <c r="D257" s="99"/>
      <c r="E257" s="99"/>
      <c r="F257" s="99"/>
      <c r="G257" s="99"/>
      <c r="H257" s="99"/>
      <c r="I257" s="99"/>
      <c r="J257" s="99"/>
      <c r="K257" s="99"/>
      <c r="L257" s="99"/>
      <c r="M257" s="99"/>
      <c r="N257" s="99"/>
      <c r="O257" s="100"/>
      <c r="P257" s="28">
        <f t="shared" si="4"/>
        <v>238</v>
      </c>
      <c r="Q257" s="37"/>
      <c r="R257" s="36"/>
      <c r="S257" s="36"/>
      <c r="T257" s="4"/>
      <c r="U257" s="44"/>
      <c r="V257" s="37"/>
      <c r="W257" s="37"/>
      <c r="X257" s="26" t="str">
        <f>IF(Tbl_SoA_HBN_Derogations[[#This Row],[HBN
NIA/m²]]="","",+W257-V257)</f>
        <v/>
      </c>
      <c r="Y257" s="26" t="str">
        <f>IF(Tbl_SoA_HBN_Derogations[[#This Row],[HBN
NIA/m²]]="","",Tbl_SoA_HBN_Derogations[[#This Row],[Proposed NIA/m²]]/Tbl_SoA_HBN_Derogations[[#This Row],[HBN
NIA/m²]])</f>
        <v/>
      </c>
      <c r="Z257" s="1"/>
      <c r="AA257" s="45"/>
      <c r="AB257" s="1"/>
      <c r="AC257" s="1"/>
      <c r="AD257" s="38"/>
      <c r="AE257" s="1"/>
      <c r="AF257" s="38"/>
    </row>
    <row r="258" spans="1:32" ht="40" customHeight="1" x14ac:dyDescent="0.35">
      <c r="A258" s="99"/>
      <c r="B258" s="99"/>
      <c r="C258" s="99"/>
      <c r="D258" s="99"/>
      <c r="E258" s="99"/>
      <c r="F258" s="99"/>
      <c r="G258" s="99"/>
      <c r="H258" s="99"/>
      <c r="I258" s="99"/>
      <c r="J258" s="99"/>
      <c r="K258" s="99"/>
      <c r="L258" s="99"/>
      <c r="M258" s="99"/>
      <c r="N258" s="99"/>
      <c r="O258" s="100"/>
      <c r="P258" s="28">
        <f t="shared" si="4"/>
        <v>239</v>
      </c>
      <c r="Q258" s="37"/>
      <c r="R258" s="36"/>
      <c r="S258" s="36"/>
      <c r="T258" s="4"/>
      <c r="U258" s="44"/>
      <c r="V258" s="37"/>
      <c r="W258" s="37"/>
      <c r="X258" s="26" t="str">
        <f>IF(Tbl_SoA_HBN_Derogations[[#This Row],[HBN
NIA/m²]]="","",+W258-V258)</f>
        <v/>
      </c>
      <c r="Y258" s="26" t="str">
        <f>IF(Tbl_SoA_HBN_Derogations[[#This Row],[HBN
NIA/m²]]="","",Tbl_SoA_HBN_Derogations[[#This Row],[Proposed NIA/m²]]/Tbl_SoA_HBN_Derogations[[#This Row],[HBN
NIA/m²]])</f>
        <v/>
      </c>
      <c r="Z258" s="1"/>
      <c r="AA258" s="45"/>
      <c r="AB258" s="1"/>
      <c r="AC258" s="1"/>
      <c r="AD258" s="38"/>
      <c r="AE258" s="1"/>
      <c r="AF258" s="38"/>
    </row>
    <row r="259" spans="1:32" ht="40" customHeight="1" x14ac:dyDescent="0.35">
      <c r="A259" s="99"/>
      <c r="B259" s="99"/>
      <c r="C259" s="99"/>
      <c r="D259" s="99"/>
      <c r="E259" s="99"/>
      <c r="F259" s="99"/>
      <c r="G259" s="99"/>
      <c r="H259" s="99"/>
      <c r="I259" s="99"/>
      <c r="J259" s="99"/>
      <c r="K259" s="99"/>
      <c r="L259" s="99"/>
      <c r="M259" s="99"/>
      <c r="N259" s="99"/>
      <c r="O259" s="100"/>
      <c r="P259" s="28">
        <f t="shared" si="4"/>
        <v>240</v>
      </c>
      <c r="Q259" s="37"/>
      <c r="R259" s="36"/>
      <c r="S259" s="36"/>
      <c r="T259" s="4"/>
      <c r="U259" s="44"/>
      <c r="V259" s="37"/>
      <c r="W259" s="37"/>
      <c r="X259" s="26" t="str">
        <f>IF(Tbl_SoA_HBN_Derogations[[#This Row],[HBN
NIA/m²]]="","",+W259-V259)</f>
        <v/>
      </c>
      <c r="Y259" s="26" t="str">
        <f>IF(Tbl_SoA_HBN_Derogations[[#This Row],[HBN
NIA/m²]]="","",Tbl_SoA_HBN_Derogations[[#This Row],[Proposed NIA/m²]]/Tbl_SoA_HBN_Derogations[[#This Row],[HBN
NIA/m²]])</f>
        <v/>
      </c>
      <c r="Z259" s="1"/>
      <c r="AA259" s="45"/>
      <c r="AB259" s="1"/>
      <c r="AC259" s="1"/>
      <c r="AD259" s="38"/>
      <c r="AE259" s="1"/>
      <c r="AF259" s="38"/>
    </row>
    <row r="260" spans="1:32" ht="40" customHeight="1" x14ac:dyDescent="0.35">
      <c r="A260" s="99"/>
      <c r="B260" s="99"/>
      <c r="C260" s="99"/>
      <c r="D260" s="99"/>
      <c r="E260" s="99"/>
      <c r="F260" s="99"/>
      <c r="G260" s="99"/>
      <c r="H260" s="99"/>
      <c r="I260" s="99"/>
      <c r="J260" s="99"/>
      <c r="K260" s="99"/>
      <c r="L260" s="99"/>
      <c r="M260" s="99"/>
      <c r="N260" s="99"/>
      <c r="O260" s="100"/>
      <c r="P260" s="28">
        <f t="shared" si="4"/>
        <v>241</v>
      </c>
      <c r="Q260" s="37"/>
      <c r="R260" s="36"/>
      <c r="S260" s="36"/>
      <c r="T260" s="4"/>
      <c r="U260" s="44"/>
      <c r="V260" s="37"/>
      <c r="W260" s="37"/>
      <c r="X260" s="26" t="str">
        <f>IF(Tbl_SoA_HBN_Derogations[[#This Row],[HBN
NIA/m²]]="","",+W260-V260)</f>
        <v/>
      </c>
      <c r="Y260" s="26" t="str">
        <f>IF(Tbl_SoA_HBN_Derogations[[#This Row],[HBN
NIA/m²]]="","",Tbl_SoA_HBN_Derogations[[#This Row],[Proposed NIA/m²]]/Tbl_SoA_HBN_Derogations[[#This Row],[HBN
NIA/m²]])</f>
        <v/>
      </c>
      <c r="Z260" s="1"/>
      <c r="AA260" s="45"/>
      <c r="AB260" s="1"/>
      <c r="AC260" s="1"/>
      <c r="AD260" s="38"/>
      <c r="AE260" s="1"/>
      <c r="AF260" s="38"/>
    </row>
    <row r="261" spans="1:32" ht="40" customHeight="1" x14ac:dyDescent="0.35">
      <c r="A261" s="99"/>
      <c r="B261" s="99"/>
      <c r="C261" s="99"/>
      <c r="D261" s="99"/>
      <c r="E261" s="99"/>
      <c r="F261" s="99"/>
      <c r="G261" s="99"/>
      <c r="H261" s="99"/>
      <c r="I261" s="99"/>
      <c r="J261" s="99"/>
      <c r="K261" s="99"/>
      <c r="L261" s="99"/>
      <c r="M261" s="99"/>
      <c r="N261" s="99"/>
      <c r="O261" s="100"/>
      <c r="P261" s="28">
        <f t="shared" si="4"/>
        <v>242</v>
      </c>
      <c r="Q261" s="37"/>
      <c r="R261" s="36"/>
      <c r="S261" s="36"/>
      <c r="T261" s="4"/>
      <c r="U261" s="44"/>
      <c r="V261" s="37"/>
      <c r="W261" s="37"/>
      <c r="X261" s="26" t="str">
        <f>IF(Tbl_SoA_HBN_Derogations[[#This Row],[HBN
NIA/m²]]="","",+W261-V261)</f>
        <v/>
      </c>
      <c r="Y261" s="26" t="str">
        <f>IF(Tbl_SoA_HBN_Derogations[[#This Row],[HBN
NIA/m²]]="","",Tbl_SoA_HBN_Derogations[[#This Row],[Proposed NIA/m²]]/Tbl_SoA_HBN_Derogations[[#This Row],[HBN
NIA/m²]])</f>
        <v/>
      </c>
      <c r="Z261" s="1"/>
      <c r="AA261" s="45"/>
      <c r="AB261" s="1"/>
      <c r="AC261" s="1"/>
      <c r="AD261" s="38"/>
      <c r="AE261" s="1"/>
      <c r="AF261" s="38"/>
    </row>
    <row r="262" spans="1:32" ht="40" customHeight="1" x14ac:dyDescent="0.35">
      <c r="A262" s="99"/>
      <c r="B262" s="99"/>
      <c r="C262" s="99"/>
      <c r="D262" s="99"/>
      <c r="E262" s="99"/>
      <c r="F262" s="99"/>
      <c r="G262" s="99"/>
      <c r="H262" s="99"/>
      <c r="I262" s="99"/>
      <c r="J262" s="99"/>
      <c r="K262" s="99"/>
      <c r="L262" s="99"/>
      <c r="M262" s="99"/>
      <c r="N262" s="99"/>
      <c r="O262" s="100"/>
      <c r="P262" s="28">
        <f t="shared" si="4"/>
        <v>243</v>
      </c>
      <c r="Q262" s="37"/>
      <c r="R262" s="36"/>
      <c r="S262" s="36"/>
      <c r="T262" s="4"/>
      <c r="U262" s="44"/>
      <c r="V262" s="37"/>
      <c r="W262" s="37"/>
      <c r="X262" s="26" t="str">
        <f>IF(Tbl_SoA_HBN_Derogations[[#This Row],[HBN
NIA/m²]]="","",+W262-V262)</f>
        <v/>
      </c>
      <c r="Y262" s="26" t="str">
        <f>IF(Tbl_SoA_HBN_Derogations[[#This Row],[HBN
NIA/m²]]="","",Tbl_SoA_HBN_Derogations[[#This Row],[Proposed NIA/m²]]/Tbl_SoA_HBN_Derogations[[#This Row],[HBN
NIA/m²]])</f>
        <v/>
      </c>
      <c r="Z262" s="1"/>
      <c r="AA262" s="45"/>
      <c r="AB262" s="1"/>
      <c r="AC262" s="1"/>
      <c r="AD262" s="38"/>
      <c r="AE262" s="1"/>
      <c r="AF262" s="38"/>
    </row>
    <row r="263" spans="1:32" ht="40" customHeight="1" x14ac:dyDescent="0.35">
      <c r="A263" s="99"/>
      <c r="B263" s="99"/>
      <c r="C263" s="99"/>
      <c r="D263" s="99"/>
      <c r="E263" s="99"/>
      <c r="F263" s="99"/>
      <c r="G263" s="99"/>
      <c r="H263" s="99"/>
      <c r="I263" s="99"/>
      <c r="J263" s="99"/>
      <c r="K263" s="99"/>
      <c r="L263" s="99"/>
      <c r="M263" s="99"/>
      <c r="N263" s="99"/>
      <c r="O263" s="100"/>
      <c r="P263" s="28">
        <f t="shared" si="4"/>
        <v>244</v>
      </c>
      <c r="Q263" s="37"/>
      <c r="R263" s="36"/>
      <c r="S263" s="36"/>
      <c r="T263" s="4"/>
      <c r="U263" s="44"/>
      <c r="V263" s="37"/>
      <c r="W263" s="37"/>
      <c r="X263" s="26" t="str">
        <f>IF(Tbl_SoA_HBN_Derogations[[#This Row],[HBN
NIA/m²]]="","",+W263-V263)</f>
        <v/>
      </c>
      <c r="Y263" s="26" t="str">
        <f>IF(Tbl_SoA_HBN_Derogations[[#This Row],[HBN
NIA/m²]]="","",Tbl_SoA_HBN_Derogations[[#This Row],[Proposed NIA/m²]]/Tbl_SoA_HBN_Derogations[[#This Row],[HBN
NIA/m²]])</f>
        <v/>
      </c>
      <c r="Z263" s="1"/>
      <c r="AA263" s="45"/>
      <c r="AB263" s="1"/>
      <c r="AC263" s="1"/>
      <c r="AD263" s="38"/>
      <c r="AE263" s="1"/>
      <c r="AF263" s="38"/>
    </row>
    <row r="264" spans="1:32" ht="40" customHeight="1" x14ac:dyDescent="0.35">
      <c r="A264" s="99"/>
      <c r="B264" s="99"/>
      <c r="C264" s="99"/>
      <c r="D264" s="99"/>
      <c r="E264" s="99"/>
      <c r="F264" s="99"/>
      <c r="G264" s="99"/>
      <c r="H264" s="99"/>
      <c r="I264" s="99"/>
      <c r="J264" s="99"/>
      <c r="K264" s="99"/>
      <c r="L264" s="99"/>
      <c r="M264" s="99"/>
      <c r="N264" s="99"/>
      <c r="O264" s="100"/>
      <c r="P264" s="28">
        <f t="shared" si="4"/>
        <v>245</v>
      </c>
      <c r="Q264" s="37"/>
      <c r="R264" s="36"/>
      <c r="S264" s="36"/>
      <c r="T264" s="4"/>
      <c r="U264" s="44"/>
      <c r="V264" s="37"/>
      <c r="W264" s="37"/>
      <c r="X264" s="26" t="str">
        <f>IF(Tbl_SoA_HBN_Derogations[[#This Row],[HBN
NIA/m²]]="","",+W264-V264)</f>
        <v/>
      </c>
      <c r="Y264" s="26" t="str">
        <f>IF(Tbl_SoA_HBN_Derogations[[#This Row],[HBN
NIA/m²]]="","",Tbl_SoA_HBN_Derogations[[#This Row],[Proposed NIA/m²]]/Tbl_SoA_HBN_Derogations[[#This Row],[HBN
NIA/m²]])</f>
        <v/>
      </c>
      <c r="Z264" s="1"/>
      <c r="AA264" s="45"/>
      <c r="AB264" s="1"/>
      <c r="AC264" s="1"/>
      <c r="AD264" s="38"/>
      <c r="AE264" s="1"/>
      <c r="AF264" s="38"/>
    </row>
    <row r="265" spans="1:32" ht="40" customHeight="1" x14ac:dyDescent="0.35">
      <c r="A265" s="99"/>
      <c r="B265" s="99"/>
      <c r="C265" s="99"/>
      <c r="D265" s="99"/>
      <c r="E265" s="99"/>
      <c r="F265" s="99"/>
      <c r="G265" s="99"/>
      <c r="H265" s="99"/>
      <c r="I265" s="99"/>
      <c r="J265" s="99"/>
      <c r="K265" s="99"/>
      <c r="L265" s="99"/>
      <c r="M265" s="99"/>
      <c r="N265" s="99"/>
      <c r="O265" s="100"/>
      <c r="P265" s="28">
        <f t="shared" si="4"/>
        <v>246</v>
      </c>
      <c r="Q265" s="37"/>
      <c r="R265" s="36"/>
      <c r="S265" s="36"/>
      <c r="T265" s="4"/>
      <c r="U265" s="44"/>
      <c r="V265" s="37"/>
      <c r="W265" s="37"/>
      <c r="X265" s="26" t="str">
        <f>IF(Tbl_SoA_HBN_Derogations[[#This Row],[HBN
NIA/m²]]="","",+W265-V265)</f>
        <v/>
      </c>
      <c r="Y265" s="26" t="str">
        <f>IF(Tbl_SoA_HBN_Derogations[[#This Row],[HBN
NIA/m²]]="","",Tbl_SoA_HBN_Derogations[[#This Row],[Proposed NIA/m²]]/Tbl_SoA_HBN_Derogations[[#This Row],[HBN
NIA/m²]])</f>
        <v/>
      </c>
      <c r="Z265" s="1"/>
      <c r="AA265" s="45"/>
      <c r="AB265" s="1"/>
      <c r="AC265" s="1"/>
      <c r="AD265" s="38"/>
      <c r="AE265" s="1"/>
      <c r="AF265" s="38"/>
    </row>
    <row r="266" spans="1:32" ht="40" customHeight="1" x14ac:dyDescent="0.35">
      <c r="A266" s="99"/>
      <c r="B266" s="99"/>
      <c r="C266" s="99"/>
      <c r="D266" s="99"/>
      <c r="E266" s="99"/>
      <c r="F266" s="99"/>
      <c r="G266" s="99"/>
      <c r="H266" s="99"/>
      <c r="I266" s="99"/>
      <c r="J266" s="99"/>
      <c r="K266" s="99"/>
      <c r="L266" s="99"/>
      <c r="M266" s="99"/>
      <c r="N266" s="99"/>
      <c r="O266" s="100"/>
      <c r="P266" s="28">
        <f t="shared" si="4"/>
        <v>247</v>
      </c>
      <c r="Q266" s="37"/>
      <c r="R266" s="36"/>
      <c r="S266" s="36"/>
      <c r="T266" s="4"/>
      <c r="U266" s="44"/>
      <c r="V266" s="37"/>
      <c r="W266" s="37"/>
      <c r="X266" s="26" t="str">
        <f>IF(Tbl_SoA_HBN_Derogations[[#This Row],[HBN
NIA/m²]]="","",+W266-V266)</f>
        <v/>
      </c>
      <c r="Y266" s="26" t="str">
        <f>IF(Tbl_SoA_HBN_Derogations[[#This Row],[HBN
NIA/m²]]="","",Tbl_SoA_HBN_Derogations[[#This Row],[Proposed NIA/m²]]/Tbl_SoA_HBN_Derogations[[#This Row],[HBN
NIA/m²]])</f>
        <v/>
      </c>
      <c r="Z266" s="1"/>
      <c r="AA266" s="45"/>
      <c r="AB266" s="1"/>
      <c r="AC266" s="1"/>
      <c r="AD266" s="38"/>
      <c r="AE266" s="1"/>
      <c r="AF266" s="38"/>
    </row>
    <row r="267" spans="1:32" ht="40" customHeight="1" x14ac:dyDescent="0.35">
      <c r="A267" s="99"/>
      <c r="B267" s="99"/>
      <c r="C267" s="99"/>
      <c r="D267" s="99"/>
      <c r="E267" s="99"/>
      <c r="F267" s="99"/>
      <c r="G267" s="99"/>
      <c r="H267" s="99"/>
      <c r="I267" s="99"/>
      <c r="J267" s="99"/>
      <c r="K267" s="99"/>
      <c r="L267" s="99"/>
      <c r="M267" s="99"/>
      <c r="N267" s="99"/>
      <c r="O267" s="100"/>
      <c r="P267" s="28">
        <f t="shared" si="4"/>
        <v>248</v>
      </c>
      <c r="Q267" s="37"/>
      <c r="R267" s="36"/>
      <c r="S267" s="36"/>
      <c r="T267" s="4"/>
      <c r="U267" s="44"/>
      <c r="V267" s="37"/>
      <c r="W267" s="37"/>
      <c r="X267" s="26" t="str">
        <f>IF(Tbl_SoA_HBN_Derogations[[#This Row],[HBN
NIA/m²]]="","",+W267-V267)</f>
        <v/>
      </c>
      <c r="Y267" s="26" t="str">
        <f>IF(Tbl_SoA_HBN_Derogations[[#This Row],[HBN
NIA/m²]]="","",Tbl_SoA_HBN_Derogations[[#This Row],[Proposed NIA/m²]]/Tbl_SoA_HBN_Derogations[[#This Row],[HBN
NIA/m²]])</f>
        <v/>
      </c>
      <c r="Z267" s="1"/>
      <c r="AA267" s="45"/>
      <c r="AB267" s="1"/>
      <c r="AC267" s="1"/>
      <c r="AD267" s="38"/>
      <c r="AE267" s="1"/>
      <c r="AF267" s="38"/>
    </row>
    <row r="268" spans="1:32" ht="40" customHeight="1" x14ac:dyDescent="0.35">
      <c r="A268" s="99"/>
      <c r="B268" s="99"/>
      <c r="C268" s="99"/>
      <c r="D268" s="99"/>
      <c r="E268" s="99"/>
      <c r="F268" s="99"/>
      <c r="G268" s="99"/>
      <c r="H268" s="99"/>
      <c r="I268" s="99"/>
      <c r="J268" s="99"/>
      <c r="K268" s="99"/>
      <c r="L268" s="99"/>
      <c r="M268" s="99"/>
      <c r="N268" s="99"/>
      <c r="O268" s="100"/>
      <c r="P268" s="28">
        <f t="shared" si="4"/>
        <v>249</v>
      </c>
      <c r="Q268" s="37"/>
      <c r="R268" s="36"/>
      <c r="S268" s="36"/>
      <c r="T268" s="4"/>
      <c r="U268" s="44"/>
      <c r="V268" s="37"/>
      <c r="W268" s="37"/>
      <c r="X268" s="26" t="str">
        <f>IF(Tbl_SoA_HBN_Derogations[[#This Row],[HBN
NIA/m²]]="","",+W268-V268)</f>
        <v/>
      </c>
      <c r="Y268" s="26" t="str">
        <f>IF(Tbl_SoA_HBN_Derogations[[#This Row],[HBN
NIA/m²]]="","",Tbl_SoA_HBN_Derogations[[#This Row],[Proposed NIA/m²]]/Tbl_SoA_HBN_Derogations[[#This Row],[HBN
NIA/m²]])</f>
        <v/>
      </c>
      <c r="Z268" s="1"/>
      <c r="AA268" s="45"/>
      <c r="AB268" s="1"/>
      <c r="AC268" s="1"/>
      <c r="AD268" s="38"/>
      <c r="AE268" s="1"/>
      <c r="AF268" s="38"/>
    </row>
    <row r="269" spans="1:32" ht="40" customHeight="1" x14ac:dyDescent="0.35">
      <c r="A269" s="99"/>
      <c r="B269" s="99"/>
      <c r="C269" s="99"/>
      <c r="D269" s="99"/>
      <c r="E269" s="99"/>
      <c r="F269" s="99"/>
      <c r="G269" s="99"/>
      <c r="H269" s="99"/>
      <c r="I269" s="99"/>
      <c r="J269" s="99"/>
      <c r="K269" s="99"/>
      <c r="L269" s="99"/>
      <c r="M269" s="99"/>
      <c r="N269" s="99"/>
      <c r="O269" s="100"/>
      <c r="P269" s="28">
        <f t="shared" si="4"/>
        <v>250</v>
      </c>
      <c r="Q269" s="37"/>
      <c r="R269" s="36"/>
      <c r="S269" s="36"/>
      <c r="T269" s="4"/>
      <c r="U269" s="44"/>
      <c r="V269" s="37"/>
      <c r="W269" s="37"/>
      <c r="X269" s="26" t="str">
        <f>IF(Tbl_SoA_HBN_Derogations[[#This Row],[HBN
NIA/m²]]="","",+W269-V269)</f>
        <v/>
      </c>
      <c r="Y269" s="26" t="str">
        <f>IF(Tbl_SoA_HBN_Derogations[[#This Row],[HBN
NIA/m²]]="","",Tbl_SoA_HBN_Derogations[[#This Row],[Proposed NIA/m²]]/Tbl_SoA_HBN_Derogations[[#This Row],[HBN
NIA/m²]])</f>
        <v/>
      </c>
      <c r="Z269" s="1"/>
      <c r="AA269" s="45"/>
      <c r="AB269" s="1"/>
      <c r="AC269" s="1"/>
      <c r="AD269" s="38"/>
      <c r="AE269" s="1"/>
      <c r="AF269" s="38"/>
    </row>
    <row r="270" spans="1:32" ht="40" customHeight="1" x14ac:dyDescent="0.35">
      <c r="A270" s="99"/>
      <c r="B270" s="99"/>
      <c r="C270" s="99"/>
      <c r="D270" s="99"/>
      <c r="E270" s="99"/>
      <c r="F270" s="99"/>
      <c r="G270" s="99"/>
      <c r="H270" s="99"/>
      <c r="I270" s="99"/>
      <c r="J270" s="99"/>
      <c r="K270" s="99"/>
      <c r="L270" s="99"/>
      <c r="M270" s="99"/>
      <c r="N270" s="99"/>
      <c r="O270" s="100"/>
      <c r="P270" s="28">
        <f t="shared" si="4"/>
        <v>251</v>
      </c>
      <c r="Q270" s="37"/>
      <c r="R270" s="36"/>
      <c r="S270" s="36"/>
      <c r="T270" s="4"/>
      <c r="U270" s="44"/>
      <c r="V270" s="37"/>
      <c r="W270" s="37"/>
      <c r="X270" s="26" t="str">
        <f>IF(Tbl_SoA_HBN_Derogations[[#This Row],[HBN
NIA/m²]]="","",+W270-V270)</f>
        <v/>
      </c>
      <c r="Y270" s="26" t="str">
        <f>IF(Tbl_SoA_HBN_Derogations[[#This Row],[HBN
NIA/m²]]="","",Tbl_SoA_HBN_Derogations[[#This Row],[Proposed NIA/m²]]/Tbl_SoA_HBN_Derogations[[#This Row],[HBN
NIA/m²]])</f>
        <v/>
      </c>
      <c r="Z270" s="1"/>
      <c r="AA270" s="45"/>
      <c r="AB270" s="1"/>
      <c r="AC270" s="1"/>
      <c r="AD270" s="38"/>
      <c r="AE270" s="1"/>
      <c r="AF270" s="38"/>
    </row>
    <row r="271" spans="1:32" ht="40" customHeight="1" x14ac:dyDescent="0.35">
      <c r="A271" s="99"/>
      <c r="B271" s="99"/>
      <c r="C271" s="99"/>
      <c r="D271" s="99"/>
      <c r="E271" s="99"/>
      <c r="F271" s="99"/>
      <c r="G271" s="99"/>
      <c r="H271" s="99"/>
      <c r="I271" s="99"/>
      <c r="J271" s="99"/>
      <c r="K271" s="99"/>
      <c r="L271" s="99"/>
      <c r="M271" s="99"/>
      <c r="N271" s="99"/>
      <c r="O271" s="100"/>
      <c r="P271" s="28">
        <f t="shared" si="4"/>
        <v>252</v>
      </c>
      <c r="Q271" s="37"/>
      <c r="R271" s="36"/>
      <c r="S271" s="36"/>
      <c r="T271" s="4"/>
      <c r="U271" s="44"/>
      <c r="V271" s="37"/>
      <c r="W271" s="37"/>
      <c r="X271" s="26" t="str">
        <f>IF(Tbl_SoA_HBN_Derogations[[#This Row],[HBN
NIA/m²]]="","",+W271-V271)</f>
        <v/>
      </c>
      <c r="Y271" s="26" t="str">
        <f>IF(Tbl_SoA_HBN_Derogations[[#This Row],[HBN
NIA/m²]]="","",Tbl_SoA_HBN_Derogations[[#This Row],[Proposed NIA/m²]]/Tbl_SoA_HBN_Derogations[[#This Row],[HBN
NIA/m²]])</f>
        <v/>
      </c>
      <c r="Z271" s="1"/>
      <c r="AA271" s="45"/>
      <c r="AB271" s="1"/>
      <c r="AC271" s="1"/>
      <c r="AD271" s="38"/>
      <c r="AE271" s="1"/>
      <c r="AF271" s="38"/>
    </row>
    <row r="272" spans="1:32" ht="40" customHeight="1" x14ac:dyDescent="0.35">
      <c r="A272" s="99"/>
      <c r="B272" s="99"/>
      <c r="C272" s="99"/>
      <c r="D272" s="99"/>
      <c r="E272" s="99"/>
      <c r="F272" s="99"/>
      <c r="G272" s="99"/>
      <c r="H272" s="99"/>
      <c r="I272" s="99"/>
      <c r="J272" s="99"/>
      <c r="K272" s="99"/>
      <c r="L272" s="99"/>
      <c r="M272" s="99"/>
      <c r="N272" s="99"/>
      <c r="O272" s="100"/>
      <c r="P272" s="28">
        <f t="shared" si="4"/>
        <v>253</v>
      </c>
      <c r="Q272" s="37"/>
      <c r="R272" s="36"/>
      <c r="S272" s="36"/>
      <c r="T272" s="4"/>
      <c r="U272" s="44"/>
      <c r="V272" s="37"/>
      <c r="W272" s="37"/>
      <c r="X272" s="26" t="str">
        <f>IF(Tbl_SoA_HBN_Derogations[[#This Row],[HBN
NIA/m²]]="","",+W272-V272)</f>
        <v/>
      </c>
      <c r="Y272" s="26" t="str">
        <f>IF(Tbl_SoA_HBN_Derogations[[#This Row],[HBN
NIA/m²]]="","",Tbl_SoA_HBN_Derogations[[#This Row],[Proposed NIA/m²]]/Tbl_SoA_HBN_Derogations[[#This Row],[HBN
NIA/m²]])</f>
        <v/>
      </c>
      <c r="Z272" s="1"/>
      <c r="AA272" s="45"/>
      <c r="AB272" s="1"/>
      <c r="AC272" s="1"/>
      <c r="AD272" s="38"/>
      <c r="AE272" s="1"/>
      <c r="AF272" s="38"/>
    </row>
    <row r="273" spans="1:32" ht="40" customHeight="1" x14ac:dyDescent="0.35">
      <c r="A273" s="99"/>
      <c r="B273" s="99"/>
      <c r="C273" s="99"/>
      <c r="D273" s="99"/>
      <c r="E273" s="99"/>
      <c r="F273" s="99"/>
      <c r="G273" s="99"/>
      <c r="H273" s="99"/>
      <c r="I273" s="99"/>
      <c r="J273" s="99"/>
      <c r="K273" s="99"/>
      <c r="L273" s="99"/>
      <c r="M273" s="99"/>
      <c r="N273" s="99"/>
      <c r="O273" s="100"/>
      <c r="P273" s="28">
        <f t="shared" si="4"/>
        <v>254</v>
      </c>
      <c r="Q273" s="37"/>
      <c r="R273" s="36"/>
      <c r="S273" s="36"/>
      <c r="T273" s="4"/>
      <c r="U273" s="44"/>
      <c r="V273" s="37"/>
      <c r="W273" s="37"/>
      <c r="X273" s="26" t="str">
        <f>IF(Tbl_SoA_HBN_Derogations[[#This Row],[HBN
NIA/m²]]="","",+W273-V273)</f>
        <v/>
      </c>
      <c r="Y273" s="26" t="str">
        <f>IF(Tbl_SoA_HBN_Derogations[[#This Row],[HBN
NIA/m²]]="","",Tbl_SoA_HBN_Derogations[[#This Row],[Proposed NIA/m²]]/Tbl_SoA_HBN_Derogations[[#This Row],[HBN
NIA/m²]])</f>
        <v/>
      </c>
      <c r="Z273" s="1"/>
      <c r="AA273" s="45"/>
      <c r="AB273" s="1"/>
      <c r="AC273" s="1"/>
      <c r="AD273" s="38"/>
      <c r="AE273" s="1"/>
      <c r="AF273" s="38"/>
    </row>
    <row r="274" spans="1:32" ht="40" customHeight="1" x14ac:dyDescent="0.35">
      <c r="A274" s="99"/>
      <c r="B274" s="99"/>
      <c r="C274" s="99"/>
      <c r="D274" s="99"/>
      <c r="E274" s="99"/>
      <c r="F274" s="99"/>
      <c r="G274" s="99"/>
      <c r="H274" s="99"/>
      <c r="I274" s="99"/>
      <c r="J274" s="99"/>
      <c r="K274" s="99"/>
      <c r="L274" s="99"/>
      <c r="M274" s="99"/>
      <c r="N274" s="99"/>
      <c r="O274" s="100"/>
      <c r="P274" s="28">
        <f t="shared" si="4"/>
        <v>255</v>
      </c>
      <c r="Q274" s="37"/>
      <c r="R274" s="36"/>
      <c r="S274" s="36"/>
      <c r="T274" s="4"/>
      <c r="U274" s="44"/>
      <c r="V274" s="37"/>
      <c r="W274" s="37"/>
      <c r="X274" s="26" t="str">
        <f>IF(Tbl_SoA_HBN_Derogations[[#This Row],[HBN
NIA/m²]]="","",+W274-V274)</f>
        <v/>
      </c>
      <c r="Y274" s="26" t="str">
        <f>IF(Tbl_SoA_HBN_Derogations[[#This Row],[HBN
NIA/m²]]="","",Tbl_SoA_HBN_Derogations[[#This Row],[Proposed NIA/m²]]/Tbl_SoA_HBN_Derogations[[#This Row],[HBN
NIA/m²]])</f>
        <v/>
      </c>
      <c r="Z274" s="1"/>
      <c r="AA274" s="45"/>
      <c r="AB274" s="1"/>
      <c r="AC274" s="1"/>
      <c r="AD274" s="38"/>
      <c r="AE274" s="1"/>
      <c r="AF274" s="38"/>
    </row>
    <row r="275" spans="1:32" ht="40" customHeight="1" x14ac:dyDescent="0.35">
      <c r="A275" s="99"/>
      <c r="B275" s="99"/>
      <c r="C275" s="99"/>
      <c r="D275" s="99"/>
      <c r="E275" s="99"/>
      <c r="F275" s="99"/>
      <c r="G275" s="99"/>
      <c r="H275" s="99"/>
      <c r="I275" s="99"/>
      <c r="J275" s="99"/>
      <c r="K275" s="99"/>
      <c r="L275" s="99"/>
      <c r="M275" s="99"/>
      <c r="N275" s="99"/>
      <c r="O275" s="100"/>
      <c r="P275" s="28">
        <f t="shared" si="4"/>
        <v>256</v>
      </c>
      <c r="Q275" s="37"/>
      <c r="R275" s="36"/>
      <c r="S275" s="36"/>
      <c r="T275" s="4"/>
      <c r="U275" s="44"/>
      <c r="V275" s="37"/>
      <c r="W275" s="37"/>
      <c r="X275" s="26" t="str">
        <f>IF(Tbl_SoA_HBN_Derogations[[#This Row],[HBN
NIA/m²]]="","",+W275-V275)</f>
        <v/>
      </c>
      <c r="Y275" s="26" t="str">
        <f>IF(Tbl_SoA_HBN_Derogations[[#This Row],[HBN
NIA/m²]]="","",Tbl_SoA_HBN_Derogations[[#This Row],[Proposed NIA/m²]]/Tbl_SoA_HBN_Derogations[[#This Row],[HBN
NIA/m²]])</f>
        <v/>
      </c>
      <c r="Z275" s="1"/>
      <c r="AA275" s="45"/>
      <c r="AB275" s="1"/>
      <c r="AC275" s="1"/>
      <c r="AD275" s="38"/>
      <c r="AE275" s="1"/>
      <c r="AF275" s="38"/>
    </row>
    <row r="276" spans="1:32" ht="40" customHeight="1" x14ac:dyDescent="0.35">
      <c r="A276" s="99"/>
      <c r="B276" s="99"/>
      <c r="C276" s="99"/>
      <c r="D276" s="99"/>
      <c r="E276" s="99"/>
      <c r="F276" s="99"/>
      <c r="G276" s="99"/>
      <c r="H276" s="99"/>
      <c r="I276" s="99"/>
      <c r="J276" s="99"/>
      <c r="K276" s="99"/>
      <c r="L276" s="99"/>
      <c r="M276" s="99"/>
      <c r="N276" s="99"/>
      <c r="O276" s="100"/>
      <c r="P276" s="28">
        <f t="shared" si="4"/>
        <v>257</v>
      </c>
      <c r="Q276" s="37"/>
      <c r="R276" s="36"/>
      <c r="S276" s="36"/>
      <c r="T276" s="4"/>
      <c r="U276" s="44"/>
      <c r="V276" s="37"/>
      <c r="W276" s="37"/>
      <c r="X276" s="26" t="str">
        <f>IF(Tbl_SoA_HBN_Derogations[[#This Row],[HBN
NIA/m²]]="","",+W276-V276)</f>
        <v/>
      </c>
      <c r="Y276" s="26" t="str">
        <f>IF(Tbl_SoA_HBN_Derogations[[#This Row],[HBN
NIA/m²]]="","",Tbl_SoA_HBN_Derogations[[#This Row],[Proposed NIA/m²]]/Tbl_SoA_HBN_Derogations[[#This Row],[HBN
NIA/m²]])</f>
        <v/>
      </c>
      <c r="Z276" s="1"/>
      <c r="AA276" s="45"/>
      <c r="AB276" s="1"/>
      <c r="AC276" s="1"/>
      <c r="AD276" s="38"/>
      <c r="AE276" s="1"/>
      <c r="AF276" s="38"/>
    </row>
    <row r="277" spans="1:32" ht="40" customHeight="1" x14ac:dyDescent="0.35">
      <c r="A277" s="99"/>
      <c r="B277" s="99"/>
      <c r="C277" s="99"/>
      <c r="D277" s="99"/>
      <c r="E277" s="99"/>
      <c r="F277" s="99"/>
      <c r="G277" s="99"/>
      <c r="H277" s="99"/>
      <c r="I277" s="99"/>
      <c r="J277" s="99"/>
      <c r="K277" s="99"/>
      <c r="L277" s="99"/>
      <c r="M277" s="99"/>
      <c r="N277" s="99"/>
      <c r="O277" s="100"/>
      <c r="P277" s="28">
        <f t="shared" si="4"/>
        <v>258</v>
      </c>
      <c r="Q277" s="37"/>
      <c r="R277" s="36"/>
      <c r="S277" s="36"/>
      <c r="T277" s="4"/>
      <c r="U277" s="44"/>
      <c r="V277" s="37"/>
      <c r="W277" s="37"/>
      <c r="X277" s="26" t="str">
        <f>IF(Tbl_SoA_HBN_Derogations[[#This Row],[HBN
NIA/m²]]="","",+W277-V277)</f>
        <v/>
      </c>
      <c r="Y277" s="26" t="str">
        <f>IF(Tbl_SoA_HBN_Derogations[[#This Row],[HBN
NIA/m²]]="","",Tbl_SoA_HBN_Derogations[[#This Row],[Proposed NIA/m²]]/Tbl_SoA_HBN_Derogations[[#This Row],[HBN
NIA/m²]])</f>
        <v/>
      </c>
      <c r="Z277" s="1"/>
      <c r="AA277" s="45"/>
      <c r="AB277" s="1"/>
      <c r="AC277" s="1"/>
      <c r="AD277" s="38"/>
      <c r="AE277" s="1"/>
      <c r="AF277" s="38"/>
    </row>
    <row r="278" spans="1:32" ht="40" customHeight="1" x14ac:dyDescent="0.35">
      <c r="A278" s="99"/>
      <c r="B278" s="99"/>
      <c r="C278" s="99"/>
      <c r="D278" s="99"/>
      <c r="E278" s="99"/>
      <c r="F278" s="99"/>
      <c r="G278" s="99"/>
      <c r="H278" s="99"/>
      <c r="I278" s="99"/>
      <c r="J278" s="99"/>
      <c r="K278" s="99"/>
      <c r="L278" s="99"/>
      <c r="M278" s="99"/>
      <c r="N278" s="99"/>
      <c r="O278" s="100"/>
      <c r="P278" s="28">
        <f t="shared" si="4"/>
        <v>259</v>
      </c>
      <c r="Q278" s="37"/>
      <c r="R278" s="36"/>
      <c r="S278" s="36"/>
      <c r="T278" s="4"/>
      <c r="U278" s="44"/>
      <c r="V278" s="37"/>
      <c r="W278" s="37"/>
      <c r="X278" s="26" t="str">
        <f>IF(Tbl_SoA_HBN_Derogations[[#This Row],[HBN
NIA/m²]]="","",+W278-V278)</f>
        <v/>
      </c>
      <c r="Y278" s="26" t="str">
        <f>IF(Tbl_SoA_HBN_Derogations[[#This Row],[HBN
NIA/m²]]="","",Tbl_SoA_HBN_Derogations[[#This Row],[Proposed NIA/m²]]/Tbl_SoA_HBN_Derogations[[#This Row],[HBN
NIA/m²]])</f>
        <v/>
      </c>
      <c r="Z278" s="1"/>
      <c r="AA278" s="45"/>
      <c r="AB278" s="1"/>
      <c r="AC278" s="1"/>
      <c r="AD278" s="38"/>
      <c r="AE278" s="1"/>
      <c r="AF278" s="38"/>
    </row>
    <row r="279" spans="1:32" ht="40" customHeight="1" x14ac:dyDescent="0.35">
      <c r="A279" s="99"/>
      <c r="B279" s="99"/>
      <c r="C279" s="99"/>
      <c r="D279" s="99"/>
      <c r="E279" s="99"/>
      <c r="F279" s="99"/>
      <c r="G279" s="99"/>
      <c r="H279" s="99"/>
      <c r="I279" s="99"/>
      <c r="J279" s="99"/>
      <c r="K279" s="99"/>
      <c r="L279" s="99"/>
      <c r="M279" s="99"/>
      <c r="N279" s="99"/>
      <c r="O279" s="100"/>
      <c r="P279" s="28">
        <f t="shared" si="4"/>
        <v>260</v>
      </c>
      <c r="Q279" s="37"/>
      <c r="R279" s="36"/>
      <c r="S279" s="36"/>
      <c r="T279" s="4"/>
      <c r="U279" s="44"/>
      <c r="V279" s="37"/>
      <c r="W279" s="37"/>
      <c r="X279" s="26" t="str">
        <f>IF(Tbl_SoA_HBN_Derogations[[#This Row],[HBN
NIA/m²]]="","",+W279-V279)</f>
        <v/>
      </c>
      <c r="Y279" s="26" t="str">
        <f>IF(Tbl_SoA_HBN_Derogations[[#This Row],[HBN
NIA/m²]]="","",Tbl_SoA_HBN_Derogations[[#This Row],[Proposed NIA/m²]]/Tbl_SoA_HBN_Derogations[[#This Row],[HBN
NIA/m²]])</f>
        <v/>
      </c>
      <c r="Z279" s="1"/>
      <c r="AA279" s="45"/>
      <c r="AB279" s="1"/>
      <c r="AC279" s="1"/>
      <c r="AD279" s="38"/>
      <c r="AE279" s="1"/>
      <c r="AF279" s="38"/>
    </row>
    <row r="280" spans="1:32" ht="40" customHeight="1" x14ac:dyDescent="0.35">
      <c r="A280" s="99"/>
      <c r="B280" s="99"/>
      <c r="C280" s="99"/>
      <c r="D280" s="99"/>
      <c r="E280" s="99"/>
      <c r="F280" s="99"/>
      <c r="G280" s="99"/>
      <c r="H280" s="99"/>
      <c r="I280" s="99"/>
      <c r="J280" s="99"/>
      <c r="K280" s="99"/>
      <c r="L280" s="99"/>
      <c r="M280" s="99"/>
      <c r="N280" s="99"/>
      <c r="O280" s="100"/>
      <c r="P280" s="28">
        <f t="shared" si="4"/>
        <v>261</v>
      </c>
      <c r="Q280" s="37"/>
      <c r="R280" s="36"/>
      <c r="S280" s="36"/>
      <c r="T280" s="4"/>
      <c r="U280" s="44"/>
      <c r="V280" s="37"/>
      <c r="W280" s="37"/>
      <c r="X280" s="26" t="str">
        <f>IF(Tbl_SoA_HBN_Derogations[[#This Row],[HBN
NIA/m²]]="","",+W280-V280)</f>
        <v/>
      </c>
      <c r="Y280" s="26" t="str">
        <f>IF(Tbl_SoA_HBN_Derogations[[#This Row],[HBN
NIA/m²]]="","",Tbl_SoA_HBN_Derogations[[#This Row],[Proposed NIA/m²]]/Tbl_SoA_HBN_Derogations[[#This Row],[HBN
NIA/m²]])</f>
        <v/>
      </c>
      <c r="Z280" s="1"/>
      <c r="AA280" s="45"/>
      <c r="AB280" s="1"/>
      <c r="AC280" s="1"/>
      <c r="AD280" s="38"/>
      <c r="AE280" s="1"/>
      <c r="AF280" s="38"/>
    </row>
    <row r="281" spans="1:32" ht="40" customHeight="1" x14ac:dyDescent="0.35">
      <c r="A281" s="99"/>
      <c r="B281" s="99"/>
      <c r="C281" s="99"/>
      <c r="D281" s="99"/>
      <c r="E281" s="99"/>
      <c r="F281" s="99"/>
      <c r="G281" s="99"/>
      <c r="H281" s="99"/>
      <c r="I281" s="99"/>
      <c r="J281" s="99"/>
      <c r="K281" s="99"/>
      <c r="L281" s="99"/>
      <c r="M281" s="99"/>
      <c r="N281" s="99"/>
      <c r="O281" s="100"/>
      <c r="P281" s="28">
        <f t="shared" si="4"/>
        <v>262</v>
      </c>
      <c r="Q281" s="37"/>
      <c r="R281" s="36"/>
      <c r="S281" s="36"/>
      <c r="T281" s="4"/>
      <c r="U281" s="44"/>
      <c r="V281" s="37"/>
      <c r="W281" s="37"/>
      <c r="X281" s="26" t="str">
        <f>IF(Tbl_SoA_HBN_Derogations[[#This Row],[HBN
NIA/m²]]="","",+W281-V281)</f>
        <v/>
      </c>
      <c r="Y281" s="26" t="str">
        <f>IF(Tbl_SoA_HBN_Derogations[[#This Row],[HBN
NIA/m²]]="","",Tbl_SoA_HBN_Derogations[[#This Row],[Proposed NIA/m²]]/Tbl_SoA_HBN_Derogations[[#This Row],[HBN
NIA/m²]])</f>
        <v/>
      </c>
      <c r="Z281" s="1"/>
      <c r="AA281" s="45"/>
      <c r="AB281" s="1"/>
      <c r="AC281" s="1"/>
      <c r="AD281" s="38"/>
      <c r="AE281" s="1"/>
      <c r="AF281" s="38"/>
    </row>
    <row r="282" spans="1:32" ht="40" customHeight="1" x14ac:dyDescent="0.35">
      <c r="A282" s="99"/>
      <c r="B282" s="99"/>
      <c r="C282" s="99"/>
      <c r="D282" s="99"/>
      <c r="E282" s="99"/>
      <c r="F282" s="99"/>
      <c r="G282" s="99"/>
      <c r="H282" s="99"/>
      <c r="I282" s="99"/>
      <c r="J282" s="99"/>
      <c r="K282" s="99"/>
      <c r="L282" s="99"/>
      <c r="M282" s="99"/>
      <c r="N282" s="99"/>
      <c r="O282" s="100"/>
      <c r="P282" s="28">
        <f t="shared" si="4"/>
        <v>263</v>
      </c>
      <c r="Q282" s="37"/>
      <c r="R282" s="36"/>
      <c r="S282" s="36"/>
      <c r="T282" s="4"/>
      <c r="U282" s="44"/>
      <c r="V282" s="37"/>
      <c r="W282" s="37"/>
      <c r="X282" s="26" t="str">
        <f>IF(Tbl_SoA_HBN_Derogations[[#This Row],[HBN
NIA/m²]]="","",+W282-V282)</f>
        <v/>
      </c>
      <c r="Y282" s="26" t="str">
        <f>IF(Tbl_SoA_HBN_Derogations[[#This Row],[HBN
NIA/m²]]="","",Tbl_SoA_HBN_Derogations[[#This Row],[Proposed NIA/m²]]/Tbl_SoA_HBN_Derogations[[#This Row],[HBN
NIA/m²]])</f>
        <v/>
      </c>
      <c r="Z282" s="1"/>
      <c r="AA282" s="45"/>
      <c r="AB282" s="1"/>
      <c r="AC282" s="1"/>
      <c r="AD282" s="38"/>
      <c r="AE282" s="1"/>
      <c r="AF282" s="38"/>
    </row>
    <row r="283" spans="1:32" ht="40" customHeight="1" x14ac:dyDescent="0.35">
      <c r="A283" s="99"/>
      <c r="B283" s="99"/>
      <c r="C283" s="99"/>
      <c r="D283" s="99"/>
      <c r="E283" s="99"/>
      <c r="F283" s="99"/>
      <c r="G283" s="99"/>
      <c r="H283" s="99"/>
      <c r="I283" s="99"/>
      <c r="J283" s="99"/>
      <c r="K283" s="99"/>
      <c r="L283" s="99"/>
      <c r="M283" s="99"/>
      <c r="N283" s="99"/>
      <c r="O283" s="100"/>
      <c r="P283" s="28">
        <f t="shared" si="4"/>
        <v>264</v>
      </c>
      <c r="Q283" s="37"/>
      <c r="R283" s="36"/>
      <c r="S283" s="36"/>
      <c r="T283" s="4"/>
      <c r="U283" s="44"/>
      <c r="V283" s="37"/>
      <c r="W283" s="37"/>
      <c r="X283" s="26" t="str">
        <f>IF(Tbl_SoA_HBN_Derogations[[#This Row],[HBN
NIA/m²]]="","",+W283-V283)</f>
        <v/>
      </c>
      <c r="Y283" s="26" t="str">
        <f>IF(Tbl_SoA_HBN_Derogations[[#This Row],[HBN
NIA/m²]]="","",Tbl_SoA_HBN_Derogations[[#This Row],[Proposed NIA/m²]]/Tbl_SoA_HBN_Derogations[[#This Row],[HBN
NIA/m²]])</f>
        <v/>
      </c>
      <c r="Z283" s="1"/>
      <c r="AA283" s="45"/>
      <c r="AB283" s="1"/>
      <c r="AC283" s="1"/>
      <c r="AD283" s="38"/>
      <c r="AE283" s="1"/>
      <c r="AF283" s="38"/>
    </row>
    <row r="284" spans="1:32" ht="40" customHeight="1" x14ac:dyDescent="0.35">
      <c r="A284" s="99"/>
      <c r="B284" s="99"/>
      <c r="C284" s="99"/>
      <c r="D284" s="99"/>
      <c r="E284" s="99"/>
      <c r="F284" s="99"/>
      <c r="G284" s="99"/>
      <c r="H284" s="99"/>
      <c r="I284" s="99"/>
      <c r="J284" s="99"/>
      <c r="K284" s="99"/>
      <c r="L284" s="99"/>
      <c r="M284" s="99"/>
      <c r="N284" s="99"/>
      <c r="O284" s="100"/>
      <c r="P284" s="28">
        <f t="shared" si="4"/>
        <v>265</v>
      </c>
      <c r="Q284" s="37"/>
      <c r="R284" s="36"/>
      <c r="S284" s="36"/>
      <c r="T284" s="4"/>
      <c r="U284" s="44"/>
      <c r="V284" s="37"/>
      <c r="W284" s="37"/>
      <c r="X284" s="26" t="str">
        <f>IF(Tbl_SoA_HBN_Derogations[[#This Row],[HBN
NIA/m²]]="","",+W284-V284)</f>
        <v/>
      </c>
      <c r="Y284" s="26" t="str">
        <f>IF(Tbl_SoA_HBN_Derogations[[#This Row],[HBN
NIA/m²]]="","",Tbl_SoA_HBN_Derogations[[#This Row],[Proposed NIA/m²]]/Tbl_SoA_HBN_Derogations[[#This Row],[HBN
NIA/m²]])</f>
        <v/>
      </c>
      <c r="Z284" s="1"/>
      <c r="AA284" s="45"/>
      <c r="AB284" s="1"/>
      <c r="AC284" s="1"/>
      <c r="AD284" s="38"/>
      <c r="AE284" s="1"/>
      <c r="AF284" s="38"/>
    </row>
    <row r="285" spans="1:32" ht="40" customHeight="1" x14ac:dyDescent="0.35">
      <c r="A285" s="99"/>
      <c r="B285" s="99"/>
      <c r="C285" s="99"/>
      <c r="D285" s="99"/>
      <c r="E285" s="99"/>
      <c r="F285" s="99"/>
      <c r="G285" s="99"/>
      <c r="H285" s="99"/>
      <c r="I285" s="99"/>
      <c r="J285" s="99"/>
      <c r="K285" s="99"/>
      <c r="L285" s="99"/>
      <c r="M285" s="99"/>
      <c r="N285" s="99"/>
      <c r="O285" s="100"/>
      <c r="P285" s="28">
        <f t="shared" si="4"/>
        <v>266</v>
      </c>
      <c r="Q285" s="37"/>
      <c r="R285" s="36"/>
      <c r="S285" s="36"/>
      <c r="T285" s="4"/>
      <c r="U285" s="44"/>
      <c r="V285" s="37"/>
      <c r="W285" s="37"/>
      <c r="X285" s="26" t="str">
        <f>IF(Tbl_SoA_HBN_Derogations[[#This Row],[HBN
NIA/m²]]="","",+W285-V285)</f>
        <v/>
      </c>
      <c r="Y285" s="26" t="str">
        <f>IF(Tbl_SoA_HBN_Derogations[[#This Row],[HBN
NIA/m²]]="","",Tbl_SoA_HBN_Derogations[[#This Row],[Proposed NIA/m²]]/Tbl_SoA_HBN_Derogations[[#This Row],[HBN
NIA/m²]])</f>
        <v/>
      </c>
      <c r="Z285" s="1"/>
      <c r="AA285" s="45"/>
      <c r="AB285" s="1"/>
      <c r="AC285" s="1"/>
      <c r="AD285" s="38"/>
      <c r="AE285" s="1"/>
      <c r="AF285" s="38"/>
    </row>
    <row r="286" spans="1:32" ht="40" customHeight="1" x14ac:dyDescent="0.35">
      <c r="A286" s="99"/>
      <c r="B286" s="99"/>
      <c r="C286" s="99"/>
      <c r="D286" s="99"/>
      <c r="E286" s="99"/>
      <c r="F286" s="99"/>
      <c r="G286" s="99"/>
      <c r="H286" s="99"/>
      <c r="I286" s="99"/>
      <c r="J286" s="99"/>
      <c r="K286" s="99"/>
      <c r="L286" s="99"/>
      <c r="M286" s="99"/>
      <c r="N286" s="99"/>
      <c r="O286" s="100"/>
      <c r="P286" s="28">
        <f t="shared" si="4"/>
        <v>267</v>
      </c>
      <c r="Q286" s="37"/>
      <c r="R286" s="36"/>
      <c r="S286" s="36"/>
      <c r="T286" s="4"/>
      <c r="U286" s="44"/>
      <c r="V286" s="37"/>
      <c r="W286" s="37"/>
      <c r="X286" s="26" t="str">
        <f>IF(Tbl_SoA_HBN_Derogations[[#This Row],[HBN
NIA/m²]]="","",+W286-V286)</f>
        <v/>
      </c>
      <c r="Y286" s="26" t="str">
        <f>IF(Tbl_SoA_HBN_Derogations[[#This Row],[HBN
NIA/m²]]="","",Tbl_SoA_HBN_Derogations[[#This Row],[Proposed NIA/m²]]/Tbl_SoA_HBN_Derogations[[#This Row],[HBN
NIA/m²]])</f>
        <v/>
      </c>
      <c r="Z286" s="1"/>
      <c r="AA286" s="45"/>
      <c r="AB286" s="1"/>
      <c r="AC286" s="1"/>
      <c r="AD286" s="38"/>
      <c r="AE286" s="1"/>
      <c r="AF286" s="38"/>
    </row>
    <row r="287" spans="1:32" ht="40" customHeight="1" x14ac:dyDescent="0.35">
      <c r="A287" s="99"/>
      <c r="B287" s="99"/>
      <c r="C287" s="99"/>
      <c r="D287" s="99"/>
      <c r="E287" s="99"/>
      <c r="F287" s="99"/>
      <c r="G287" s="99"/>
      <c r="H287" s="99"/>
      <c r="I287" s="99"/>
      <c r="J287" s="99"/>
      <c r="K287" s="99"/>
      <c r="L287" s="99"/>
      <c r="M287" s="99"/>
      <c r="N287" s="99"/>
      <c r="O287" s="100"/>
      <c r="P287" s="28">
        <f t="shared" si="4"/>
        <v>268</v>
      </c>
      <c r="Q287" s="37"/>
      <c r="R287" s="36"/>
      <c r="S287" s="36"/>
      <c r="T287" s="4"/>
      <c r="U287" s="44"/>
      <c r="V287" s="37"/>
      <c r="W287" s="37"/>
      <c r="X287" s="26" t="str">
        <f>IF(Tbl_SoA_HBN_Derogations[[#This Row],[HBN
NIA/m²]]="","",+W287-V287)</f>
        <v/>
      </c>
      <c r="Y287" s="26" t="str">
        <f>IF(Tbl_SoA_HBN_Derogations[[#This Row],[HBN
NIA/m²]]="","",Tbl_SoA_HBN_Derogations[[#This Row],[Proposed NIA/m²]]/Tbl_SoA_HBN_Derogations[[#This Row],[HBN
NIA/m²]])</f>
        <v/>
      </c>
      <c r="Z287" s="1"/>
      <c r="AA287" s="45"/>
      <c r="AB287" s="1"/>
      <c r="AC287" s="1"/>
      <c r="AD287" s="38"/>
      <c r="AE287" s="1"/>
      <c r="AF287" s="38"/>
    </row>
    <row r="288" spans="1:32" ht="40" customHeight="1" x14ac:dyDescent="0.35">
      <c r="A288" s="99"/>
      <c r="B288" s="99"/>
      <c r="C288" s="99"/>
      <c r="D288" s="99"/>
      <c r="E288" s="99"/>
      <c r="F288" s="99"/>
      <c r="G288" s="99"/>
      <c r="H288" s="99"/>
      <c r="I288" s="99"/>
      <c r="J288" s="99"/>
      <c r="K288" s="99"/>
      <c r="L288" s="99"/>
      <c r="M288" s="99"/>
      <c r="N288" s="99"/>
      <c r="O288" s="100"/>
      <c r="P288" s="28">
        <f t="shared" si="4"/>
        <v>269</v>
      </c>
      <c r="Q288" s="37"/>
      <c r="R288" s="36"/>
      <c r="S288" s="36"/>
      <c r="T288" s="4"/>
      <c r="U288" s="44"/>
      <c r="V288" s="37"/>
      <c r="W288" s="37"/>
      <c r="X288" s="26" t="str">
        <f>IF(Tbl_SoA_HBN_Derogations[[#This Row],[HBN
NIA/m²]]="","",+W288-V288)</f>
        <v/>
      </c>
      <c r="Y288" s="26" t="str">
        <f>IF(Tbl_SoA_HBN_Derogations[[#This Row],[HBN
NIA/m²]]="","",Tbl_SoA_HBN_Derogations[[#This Row],[Proposed NIA/m²]]/Tbl_SoA_HBN_Derogations[[#This Row],[HBN
NIA/m²]])</f>
        <v/>
      </c>
      <c r="Z288" s="1"/>
      <c r="AA288" s="45"/>
      <c r="AB288" s="1"/>
      <c r="AC288" s="1"/>
      <c r="AD288" s="38"/>
      <c r="AE288" s="1"/>
      <c r="AF288" s="38"/>
    </row>
    <row r="289" spans="1:32" ht="40" customHeight="1" x14ac:dyDescent="0.35">
      <c r="A289" s="99"/>
      <c r="B289" s="99"/>
      <c r="C289" s="99"/>
      <c r="D289" s="99"/>
      <c r="E289" s="99"/>
      <c r="F289" s="99"/>
      <c r="G289" s="99"/>
      <c r="H289" s="99"/>
      <c r="I289" s="99"/>
      <c r="J289" s="99"/>
      <c r="K289" s="99"/>
      <c r="L289" s="99"/>
      <c r="M289" s="99"/>
      <c r="N289" s="99"/>
      <c r="O289" s="100"/>
      <c r="P289" s="28">
        <f t="shared" si="4"/>
        <v>270</v>
      </c>
      <c r="Q289" s="37"/>
      <c r="R289" s="36"/>
      <c r="S289" s="36"/>
      <c r="T289" s="4"/>
      <c r="U289" s="44"/>
      <c r="V289" s="37"/>
      <c r="W289" s="37"/>
      <c r="X289" s="26" t="str">
        <f>IF(Tbl_SoA_HBN_Derogations[[#This Row],[HBN
NIA/m²]]="","",+W289-V289)</f>
        <v/>
      </c>
      <c r="Y289" s="26" t="str">
        <f>IF(Tbl_SoA_HBN_Derogations[[#This Row],[HBN
NIA/m²]]="","",Tbl_SoA_HBN_Derogations[[#This Row],[Proposed NIA/m²]]/Tbl_SoA_HBN_Derogations[[#This Row],[HBN
NIA/m²]])</f>
        <v/>
      </c>
      <c r="Z289" s="1"/>
      <c r="AA289" s="45"/>
      <c r="AB289" s="1"/>
      <c r="AC289" s="1"/>
      <c r="AD289" s="38"/>
      <c r="AE289" s="1"/>
      <c r="AF289" s="38"/>
    </row>
    <row r="290" spans="1:32" ht="40" customHeight="1" x14ac:dyDescent="0.35">
      <c r="A290" s="99"/>
      <c r="B290" s="99"/>
      <c r="C290" s="99"/>
      <c r="D290" s="99"/>
      <c r="E290" s="99"/>
      <c r="F290" s="99"/>
      <c r="G290" s="99"/>
      <c r="H290" s="99"/>
      <c r="I290" s="99"/>
      <c r="J290" s="99"/>
      <c r="K290" s="99"/>
      <c r="L290" s="99"/>
      <c r="M290" s="99"/>
      <c r="N290" s="99"/>
      <c r="O290" s="100"/>
      <c r="P290" s="28">
        <f t="shared" si="4"/>
        <v>271</v>
      </c>
      <c r="Q290" s="37"/>
      <c r="R290" s="36"/>
      <c r="S290" s="36"/>
      <c r="T290" s="4"/>
      <c r="U290" s="44"/>
      <c r="V290" s="37"/>
      <c r="W290" s="37"/>
      <c r="X290" s="26" t="str">
        <f>IF(Tbl_SoA_HBN_Derogations[[#This Row],[HBN
NIA/m²]]="","",+W290-V290)</f>
        <v/>
      </c>
      <c r="Y290" s="26" t="str">
        <f>IF(Tbl_SoA_HBN_Derogations[[#This Row],[HBN
NIA/m²]]="","",Tbl_SoA_HBN_Derogations[[#This Row],[Proposed NIA/m²]]/Tbl_SoA_HBN_Derogations[[#This Row],[HBN
NIA/m²]])</f>
        <v/>
      </c>
      <c r="Z290" s="1"/>
      <c r="AA290" s="45"/>
      <c r="AB290" s="1"/>
      <c r="AC290" s="1"/>
      <c r="AD290" s="38"/>
      <c r="AE290" s="1"/>
      <c r="AF290" s="38"/>
    </row>
    <row r="291" spans="1:32" ht="40" customHeight="1" x14ac:dyDescent="0.35">
      <c r="A291" s="99"/>
      <c r="B291" s="99"/>
      <c r="C291" s="99"/>
      <c r="D291" s="99"/>
      <c r="E291" s="99"/>
      <c r="F291" s="99"/>
      <c r="G291" s="99"/>
      <c r="H291" s="99"/>
      <c r="I291" s="99"/>
      <c r="J291" s="99"/>
      <c r="K291" s="99"/>
      <c r="L291" s="99"/>
      <c r="M291" s="99"/>
      <c r="N291" s="99"/>
      <c r="O291" s="100"/>
      <c r="P291" s="28">
        <f t="shared" si="4"/>
        <v>272</v>
      </c>
      <c r="Q291" s="37"/>
      <c r="R291" s="36"/>
      <c r="S291" s="36"/>
      <c r="T291" s="4"/>
      <c r="U291" s="44"/>
      <c r="V291" s="37"/>
      <c r="W291" s="37"/>
      <c r="X291" s="26" t="str">
        <f>IF(Tbl_SoA_HBN_Derogations[[#This Row],[HBN
NIA/m²]]="","",+W291-V291)</f>
        <v/>
      </c>
      <c r="Y291" s="26" t="str">
        <f>IF(Tbl_SoA_HBN_Derogations[[#This Row],[HBN
NIA/m²]]="","",Tbl_SoA_HBN_Derogations[[#This Row],[Proposed NIA/m²]]/Tbl_SoA_HBN_Derogations[[#This Row],[HBN
NIA/m²]])</f>
        <v/>
      </c>
      <c r="Z291" s="1"/>
      <c r="AA291" s="45"/>
      <c r="AB291" s="1"/>
      <c r="AC291" s="1"/>
      <c r="AD291" s="38"/>
      <c r="AE291" s="1"/>
      <c r="AF291" s="38"/>
    </row>
    <row r="292" spans="1:32" ht="40" customHeight="1" x14ac:dyDescent="0.35">
      <c r="A292" s="99"/>
      <c r="B292" s="99"/>
      <c r="C292" s="99"/>
      <c r="D292" s="99"/>
      <c r="E292" s="99"/>
      <c r="F292" s="99"/>
      <c r="G292" s="99"/>
      <c r="H292" s="99"/>
      <c r="I292" s="99"/>
      <c r="J292" s="99"/>
      <c r="K292" s="99"/>
      <c r="L292" s="99"/>
      <c r="M292" s="99"/>
      <c r="N292" s="99"/>
      <c r="O292" s="100"/>
      <c r="P292" s="28">
        <f t="shared" ref="P292:P355" si="5">P291+1</f>
        <v>273</v>
      </c>
      <c r="Q292" s="37"/>
      <c r="R292" s="36"/>
      <c r="S292" s="36"/>
      <c r="T292" s="4"/>
      <c r="U292" s="44"/>
      <c r="V292" s="37"/>
      <c r="W292" s="37"/>
      <c r="X292" s="26" t="str">
        <f>IF(Tbl_SoA_HBN_Derogations[[#This Row],[HBN
NIA/m²]]="","",+W292-V292)</f>
        <v/>
      </c>
      <c r="Y292" s="26" t="str">
        <f>IF(Tbl_SoA_HBN_Derogations[[#This Row],[HBN
NIA/m²]]="","",Tbl_SoA_HBN_Derogations[[#This Row],[Proposed NIA/m²]]/Tbl_SoA_HBN_Derogations[[#This Row],[HBN
NIA/m²]])</f>
        <v/>
      </c>
      <c r="Z292" s="1"/>
      <c r="AA292" s="45"/>
      <c r="AB292" s="1"/>
      <c r="AC292" s="1"/>
      <c r="AD292" s="38"/>
      <c r="AE292" s="1"/>
      <c r="AF292" s="38"/>
    </row>
    <row r="293" spans="1:32" ht="40" customHeight="1" x14ac:dyDescent="0.35">
      <c r="A293" s="99"/>
      <c r="B293" s="99"/>
      <c r="C293" s="99"/>
      <c r="D293" s="99"/>
      <c r="E293" s="99"/>
      <c r="F293" s="99"/>
      <c r="G293" s="99"/>
      <c r="H293" s="99"/>
      <c r="I293" s="99"/>
      <c r="J293" s="99"/>
      <c r="K293" s="99"/>
      <c r="L293" s="99"/>
      <c r="M293" s="99"/>
      <c r="N293" s="99"/>
      <c r="O293" s="100"/>
      <c r="P293" s="28">
        <f t="shared" si="5"/>
        <v>274</v>
      </c>
      <c r="Q293" s="37"/>
      <c r="R293" s="36"/>
      <c r="S293" s="36"/>
      <c r="T293" s="4"/>
      <c r="U293" s="44"/>
      <c r="V293" s="37"/>
      <c r="W293" s="37"/>
      <c r="X293" s="26" t="str">
        <f>IF(Tbl_SoA_HBN_Derogations[[#This Row],[HBN
NIA/m²]]="","",+W293-V293)</f>
        <v/>
      </c>
      <c r="Y293" s="26" t="str">
        <f>IF(Tbl_SoA_HBN_Derogations[[#This Row],[HBN
NIA/m²]]="","",Tbl_SoA_HBN_Derogations[[#This Row],[Proposed NIA/m²]]/Tbl_SoA_HBN_Derogations[[#This Row],[HBN
NIA/m²]])</f>
        <v/>
      </c>
      <c r="Z293" s="1"/>
      <c r="AA293" s="45"/>
      <c r="AB293" s="1"/>
      <c r="AC293" s="1"/>
      <c r="AD293" s="38"/>
      <c r="AE293" s="1"/>
      <c r="AF293" s="38"/>
    </row>
    <row r="294" spans="1:32" ht="40" customHeight="1" x14ac:dyDescent="0.35">
      <c r="A294" s="99"/>
      <c r="B294" s="99"/>
      <c r="C294" s="99"/>
      <c r="D294" s="99"/>
      <c r="E294" s="99"/>
      <c r="F294" s="99"/>
      <c r="G294" s="99"/>
      <c r="H294" s="99"/>
      <c r="I294" s="99"/>
      <c r="J294" s="99"/>
      <c r="K294" s="99"/>
      <c r="L294" s="99"/>
      <c r="M294" s="99"/>
      <c r="N294" s="99"/>
      <c r="O294" s="100"/>
      <c r="P294" s="28">
        <f t="shared" si="5"/>
        <v>275</v>
      </c>
      <c r="Q294" s="37"/>
      <c r="R294" s="36"/>
      <c r="S294" s="36"/>
      <c r="T294" s="4"/>
      <c r="U294" s="44"/>
      <c r="V294" s="37"/>
      <c r="W294" s="37"/>
      <c r="X294" s="26" t="str">
        <f>IF(Tbl_SoA_HBN_Derogations[[#This Row],[HBN
NIA/m²]]="","",+W294-V294)</f>
        <v/>
      </c>
      <c r="Y294" s="26" t="str">
        <f>IF(Tbl_SoA_HBN_Derogations[[#This Row],[HBN
NIA/m²]]="","",Tbl_SoA_HBN_Derogations[[#This Row],[Proposed NIA/m²]]/Tbl_SoA_HBN_Derogations[[#This Row],[HBN
NIA/m²]])</f>
        <v/>
      </c>
      <c r="Z294" s="1"/>
      <c r="AA294" s="45"/>
      <c r="AB294" s="1"/>
      <c r="AC294" s="1"/>
      <c r="AD294" s="38"/>
      <c r="AE294" s="1"/>
      <c r="AF294" s="38"/>
    </row>
    <row r="295" spans="1:32" ht="40" customHeight="1" x14ac:dyDescent="0.35">
      <c r="A295" s="99"/>
      <c r="B295" s="99"/>
      <c r="C295" s="99"/>
      <c r="D295" s="99"/>
      <c r="E295" s="99"/>
      <c r="F295" s="99"/>
      <c r="G295" s="99"/>
      <c r="H295" s="99"/>
      <c r="I295" s="99"/>
      <c r="J295" s="99"/>
      <c r="K295" s="99"/>
      <c r="L295" s="99"/>
      <c r="M295" s="99"/>
      <c r="N295" s="99"/>
      <c r="O295" s="100"/>
      <c r="P295" s="28">
        <f t="shared" si="5"/>
        <v>276</v>
      </c>
      <c r="Q295" s="37"/>
      <c r="R295" s="36"/>
      <c r="S295" s="36"/>
      <c r="T295" s="4"/>
      <c r="U295" s="44"/>
      <c r="V295" s="37"/>
      <c r="W295" s="37"/>
      <c r="X295" s="26" t="str">
        <f>IF(Tbl_SoA_HBN_Derogations[[#This Row],[HBN
NIA/m²]]="","",+W295-V295)</f>
        <v/>
      </c>
      <c r="Y295" s="26" t="str">
        <f>IF(Tbl_SoA_HBN_Derogations[[#This Row],[HBN
NIA/m²]]="","",Tbl_SoA_HBN_Derogations[[#This Row],[Proposed NIA/m²]]/Tbl_SoA_HBN_Derogations[[#This Row],[HBN
NIA/m²]])</f>
        <v/>
      </c>
      <c r="Z295" s="1"/>
      <c r="AA295" s="45"/>
      <c r="AB295" s="1"/>
      <c r="AC295" s="1"/>
      <c r="AD295" s="38"/>
      <c r="AE295" s="1"/>
      <c r="AF295" s="38"/>
    </row>
    <row r="296" spans="1:32" ht="40" customHeight="1" x14ac:dyDescent="0.35">
      <c r="A296" s="99"/>
      <c r="B296" s="99"/>
      <c r="C296" s="99"/>
      <c r="D296" s="99"/>
      <c r="E296" s="99"/>
      <c r="F296" s="99"/>
      <c r="G296" s="99"/>
      <c r="H296" s="99"/>
      <c r="I296" s="99"/>
      <c r="J296" s="99"/>
      <c r="K296" s="99"/>
      <c r="L296" s="99"/>
      <c r="M296" s="99"/>
      <c r="N296" s="99"/>
      <c r="O296" s="100"/>
      <c r="P296" s="28">
        <f t="shared" si="5"/>
        <v>277</v>
      </c>
      <c r="Q296" s="37"/>
      <c r="R296" s="36"/>
      <c r="S296" s="36"/>
      <c r="T296" s="4"/>
      <c r="U296" s="44"/>
      <c r="V296" s="37"/>
      <c r="W296" s="37"/>
      <c r="X296" s="26" t="str">
        <f>IF(Tbl_SoA_HBN_Derogations[[#This Row],[HBN
NIA/m²]]="","",+W296-V296)</f>
        <v/>
      </c>
      <c r="Y296" s="26" t="str">
        <f>IF(Tbl_SoA_HBN_Derogations[[#This Row],[HBN
NIA/m²]]="","",Tbl_SoA_HBN_Derogations[[#This Row],[Proposed NIA/m²]]/Tbl_SoA_HBN_Derogations[[#This Row],[HBN
NIA/m²]])</f>
        <v/>
      </c>
      <c r="Z296" s="1"/>
      <c r="AA296" s="45"/>
      <c r="AB296" s="1"/>
      <c r="AC296" s="1"/>
      <c r="AD296" s="38"/>
      <c r="AE296" s="1"/>
      <c r="AF296" s="38"/>
    </row>
    <row r="297" spans="1:32" ht="40" customHeight="1" x14ac:dyDescent="0.35">
      <c r="A297" s="99"/>
      <c r="B297" s="99"/>
      <c r="C297" s="99"/>
      <c r="D297" s="99"/>
      <c r="E297" s="99"/>
      <c r="F297" s="99"/>
      <c r="G297" s="99"/>
      <c r="H297" s="99"/>
      <c r="I297" s="99"/>
      <c r="J297" s="99"/>
      <c r="K297" s="99"/>
      <c r="L297" s="99"/>
      <c r="M297" s="99"/>
      <c r="N297" s="99"/>
      <c r="O297" s="100"/>
      <c r="P297" s="28">
        <f t="shared" si="5"/>
        <v>278</v>
      </c>
      <c r="Q297" s="37"/>
      <c r="R297" s="36"/>
      <c r="S297" s="36"/>
      <c r="T297" s="4"/>
      <c r="U297" s="44"/>
      <c r="V297" s="37"/>
      <c r="W297" s="37"/>
      <c r="X297" s="26" t="str">
        <f>IF(Tbl_SoA_HBN_Derogations[[#This Row],[HBN
NIA/m²]]="","",+W297-V297)</f>
        <v/>
      </c>
      <c r="Y297" s="26" t="str">
        <f>IF(Tbl_SoA_HBN_Derogations[[#This Row],[HBN
NIA/m²]]="","",Tbl_SoA_HBN_Derogations[[#This Row],[Proposed NIA/m²]]/Tbl_SoA_HBN_Derogations[[#This Row],[HBN
NIA/m²]])</f>
        <v/>
      </c>
      <c r="Z297" s="1"/>
      <c r="AA297" s="45"/>
      <c r="AB297" s="1"/>
      <c r="AC297" s="1"/>
      <c r="AD297" s="38"/>
      <c r="AE297" s="1"/>
      <c r="AF297" s="38"/>
    </row>
    <row r="298" spans="1:32" ht="40" customHeight="1" x14ac:dyDescent="0.35">
      <c r="A298" s="99"/>
      <c r="B298" s="99"/>
      <c r="C298" s="99"/>
      <c r="D298" s="99"/>
      <c r="E298" s="99"/>
      <c r="F298" s="99"/>
      <c r="G298" s="99"/>
      <c r="H298" s="99"/>
      <c r="I298" s="99"/>
      <c r="J298" s="99"/>
      <c r="K298" s="99"/>
      <c r="L298" s="99"/>
      <c r="M298" s="99"/>
      <c r="N298" s="99"/>
      <c r="O298" s="100"/>
      <c r="P298" s="28">
        <f t="shared" si="5"/>
        <v>279</v>
      </c>
      <c r="Q298" s="37"/>
      <c r="R298" s="36"/>
      <c r="S298" s="36"/>
      <c r="T298" s="4"/>
      <c r="U298" s="44"/>
      <c r="V298" s="37"/>
      <c r="W298" s="37"/>
      <c r="X298" s="26" t="str">
        <f>IF(Tbl_SoA_HBN_Derogations[[#This Row],[HBN
NIA/m²]]="","",+W298-V298)</f>
        <v/>
      </c>
      <c r="Y298" s="26" t="str">
        <f>IF(Tbl_SoA_HBN_Derogations[[#This Row],[HBN
NIA/m²]]="","",Tbl_SoA_HBN_Derogations[[#This Row],[Proposed NIA/m²]]/Tbl_SoA_HBN_Derogations[[#This Row],[HBN
NIA/m²]])</f>
        <v/>
      </c>
      <c r="Z298" s="1"/>
      <c r="AA298" s="45"/>
      <c r="AB298" s="1"/>
      <c r="AC298" s="1"/>
      <c r="AD298" s="38"/>
      <c r="AE298" s="1"/>
      <c r="AF298" s="38"/>
    </row>
    <row r="299" spans="1:32" ht="40" customHeight="1" x14ac:dyDescent="0.35">
      <c r="A299" s="99"/>
      <c r="B299" s="99"/>
      <c r="C299" s="99"/>
      <c r="D299" s="99"/>
      <c r="E299" s="99"/>
      <c r="F299" s="99"/>
      <c r="G299" s="99"/>
      <c r="H299" s="99"/>
      <c r="I299" s="99"/>
      <c r="J299" s="99"/>
      <c r="K299" s="99"/>
      <c r="L299" s="99"/>
      <c r="M299" s="99"/>
      <c r="N299" s="99"/>
      <c r="O299" s="100"/>
      <c r="P299" s="28">
        <f t="shared" si="5"/>
        <v>280</v>
      </c>
      <c r="Q299" s="37"/>
      <c r="R299" s="36"/>
      <c r="S299" s="36"/>
      <c r="T299" s="4"/>
      <c r="U299" s="44"/>
      <c r="V299" s="37"/>
      <c r="W299" s="37"/>
      <c r="X299" s="26" t="str">
        <f>IF(Tbl_SoA_HBN_Derogations[[#This Row],[HBN
NIA/m²]]="","",+W299-V299)</f>
        <v/>
      </c>
      <c r="Y299" s="26" t="str">
        <f>IF(Tbl_SoA_HBN_Derogations[[#This Row],[HBN
NIA/m²]]="","",Tbl_SoA_HBN_Derogations[[#This Row],[Proposed NIA/m²]]/Tbl_SoA_HBN_Derogations[[#This Row],[HBN
NIA/m²]])</f>
        <v/>
      </c>
      <c r="Z299" s="1"/>
      <c r="AA299" s="45"/>
      <c r="AB299" s="1"/>
      <c r="AC299" s="1"/>
      <c r="AD299" s="38"/>
      <c r="AE299" s="1"/>
      <c r="AF299" s="38"/>
    </row>
    <row r="300" spans="1:32" ht="40" customHeight="1" x14ac:dyDescent="0.35">
      <c r="A300" s="99"/>
      <c r="B300" s="99"/>
      <c r="C300" s="99"/>
      <c r="D300" s="99"/>
      <c r="E300" s="99"/>
      <c r="F300" s="99"/>
      <c r="G300" s="99"/>
      <c r="H300" s="99"/>
      <c r="I300" s="99"/>
      <c r="J300" s="99"/>
      <c r="K300" s="99"/>
      <c r="L300" s="99"/>
      <c r="M300" s="99"/>
      <c r="N300" s="99"/>
      <c r="O300" s="100"/>
      <c r="P300" s="28">
        <f t="shared" si="5"/>
        <v>281</v>
      </c>
      <c r="Q300" s="37"/>
      <c r="R300" s="36"/>
      <c r="S300" s="36"/>
      <c r="T300" s="4"/>
      <c r="U300" s="44"/>
      <c r="V300" s="37"/>
      <c r="W300" s="37"/>
      <c r="X300" s="26" t="str">
        <f>IF(Tbl_SoA_HBN_Derogations[[#This Row],[HBN
NIA/m²]]="","",+W300-V300)</f>
        <v/>
      </c>
      <c r="Y300" s="26" t="str">
        <f>IF(Tbl_SoA_HBN_Derogations[[#This Row],[HBN
NIA/m²]]="","",Tbl_SoA_HBN_Derogations[[#This Row],[Proposed NIA/m²]]/Tbl_SoA_HBN_Derogations[[#This Row],[HBN
NIA/m²]])</f>
        <v/>
      </c>
      <c r="Z300" s="1"/>
      <c r="AA300" s="45"/>
      <c r="AB300" s="1"/>
      <c r="AC300" s="1"/>
      <c r="AD300" s="38"/>
      <c r="AE300" s="1"/>
      <c r="AF300" s="38"/>
    </row>
    <row r="301" spans="1:32" ht="40" customHeight="1" x14ac:dyDescent="0.35">
      <c r="A301" s="99"/>
      <c r="B301" s="99"/>
      <c r="C301" s="99"/>
      <c r="D301" s="99"/>
      <c r="E301" s="99"/>
      <c r="F301" s="99"/>
      <c r="G301" s="99"/>
      <c r="H301" s="99"/>
      <c r="I301" s="99"/>
      <c r="J301" s="99"/>
      <c r="K301" s="99"/>
      <c r="L301" s="99"/>
      <c r="M301" s="99"/>
      <c r="N301" s="99"/>
      <c r="O301" s="100"/>
      <c r="P301" s="28">
        <f t="shared" si="5"/>
        <v>282</v>
      </c>
      <c r="Q301" s="37"/>
      <c r="R301" s="36"/>
      <c r="S301" s="36"/>
      <c r="T301" s="4"/>
      <c r="U301" s="44"/>
      <c r="V301" s="37"/>
      <c r="W301" s="37"/>
      <c r="X301" s="26" t="str">
        <f>IF(Tbl_SoA_HBN_Derogations[[#This Row],[HBN
NIA/m²]]="","",+W301-V301)</f>
        <v/>
      </c>
      <c r="Y301" s="26" t="str">
        <f>IF(Tbl_SoA_HBN_Derogations[[#This Row],[HBN
NIA/m²]]="","",Tbl_SoA_HBN_Derogations[[#This Row],[Proposed NIA/m²]]/Tbl_SoA_HBN_Derogations[[#This Row],[HBN
NIA/m²]])</f>
        <v/>
      </c>
      <c r="Z301" s="1"/>
      <c r="AA301" s="45"/>
      <c r="AB301" s="1"/>
      <c r="AC301" s="1"/>
      <c r="AD301" s="38"/>
      <c r="AE301" s="1"/>
      <c r="AF301" s="38"/>
    </row>
    <row r="302" spans="1:32" ht="40" customHeight="1" x14ac:dyDescent="0.35">
      <c r="A302" s="99"/>
      <c r="B302" s="99"/>
      <c r="C302" s="99"/>
      <c r="D302" s="99"/>
      <c r="E302" s="99"/>
      <c r="F302" s="99"/>
      <c r="G302" s="99"/>
      <c r="H302" s="99"/>
      <c r="I302" s="99"/>
      <c r="J302" s="99"/>
      <c r="K302" s="99"/>
      <c r="L302" s="99"/>
      <c r="M302" s="99"/>
      <c r="N302" s="99"/>
      <c r="O302" s="100"/>
      <c r="P302" s="28">
        <f t="shared" si="5"/>
        <v>283</v>
      </c>
      <c r="Q302" s="37"/>
      <c r="R302" s="36"/>
      <c r="S302" s="36"/>
      <c r="T302" s="4"/>
      <c r="U302" s="44"/>
      <c r="V302" s="37"/>
      <c r="W302" s="37"/>
      <c r="X302" s="26" t="str">
        <f>IF(Tbl_SoA_HBN_Derogations[[#This Row],[HBN
NIA/m²]]="","",+W302-V302)</f>
        <v/>
      </c>
      <c r="Y302" s="26" t="str">
        <f>IF(Tbl_SoA_HBN_Derogations[[#This Row],[HBN
NIA/m²]]="","",Tbl_SoA_HBN_Derogations[[#This Row],[Proposed NIA/m²]]/Tbl_SoA_HBN_Derogations[[#This Row],[HBN
NIA/m²]])</f>
        <v/>
      </c>
      <c r="Z302" s="1"/>
      <c r="AA302" s="45"/>
      <c r="AB302" s="1"/>
      <c r="AC302" s="1"/>
      <c r="AD302" s="38"/>
      <c r="AE302" s="1"/>
      <c r="AF302" s="38"/>
    </row>
    <row r="303" spans="1:32" ht="40" customHeight="1" x14ac:dyDescent="0.35">
      <c r="A303" s="99"/>
      <c r="B303" s="99"/>
      <c r="C303" s="99"/>
      <c r="D303" s="99"/>
      <c r="E303" s="99"/>
      <c r="F303" s="99"/>
      <c r="G303" s="99"/>
      <c r="H303" s="99"/>
      <c r="I303" s="99"/>
      <c r="J303" s="99"/>
      <c r="K303" s="99"/>
      <c r="L303" s="99"/>
      <c r="M303" s="99"/>
      <c r="N303" s="99"/>
      <c r="O303" s="100"/>
      <c r="P303" s="28">
        <f t="shared" si="5"/>
        <v>284</v>
      </c>
      <c r="Q303" s="37"/>
      <c r="R303" s="36"/>
      <c r="S303" s="36"/>
      <c r="T303" s="4"/>
      <c r="U303" s="44"/>
      <c r="V303" s="37"/>
      <c r="W303" s="37"/>
      <c r="X303" s="26" t="str">
        <f>IF(Tbl_SoA_HBN_Derogations[[#This Row],[HBN
NIA/m²]]="","",+W303-V303)</f>
        <v/>
      </c>
      <c r="Y303" s="26" t="str">
        <f>IF(Tbl_SoA_HBN_Derogations[[#This Row],[HBN
NIA/m²]]="","",Tbl_SoA_HBN_Derogations[[#This Row],[Proposed NIA/m²]]/Tbl_SoA_HBN_Derogations[[#This Row],[HBN
NIA/m²]])</f>
        <v/>
      </c>
      <c r="Z303" s="1"/>
      <c r="AA303" s="45"/>
      <c r="AB303" s="1"/>
      <c r="AC303" s="1"/>
      <c r="AD303" s="38"/>
      <c r="AE303" s="1"/>
      <c r="AF303" s="38"/>
    </row>
    <row r="304" spans="1:32" ht="40" customHeight="1" x14ac:dyDescent="0.35">
      <c r="A304" s="99"/>
      <c r="B304" s="99"/>
      <c r="C304" s="99"/>
      <c r="D304" s="99"/>
      <c r="E304" s="99"/>
      <c r="F304" s="99"/>
      <c r="G304" s="99"/>
      <c r="H304" s="99"/>
      <c r="I304" s="99"/>
      <c r="J304" s="99"/>
      <c r="K304" s="99"/>
      <c r="L304" s="99"/>
      <c r="M304" s="99"/>
      <c r="N304" s="99"/>
      <c r="O304" s="100"/>
      <c r="P304" s="28">
        <f t="shared" si="5"/>
        <v>285</v>
      </c>
      <c r="Q304" s="37"/>
      <c r="R304" s="36"/>
      <c r="S304" s="36"/>
      <c r="T304" s="4"/>
      <c r="U304" s="44"/>
      <c r="V304" s="37"/>
      <c r="W304" s="37"/>
      <c r="X304" s="26" t="str">
        <f>IF(Tbl_SoA_HBN_Derogations[[#This Row],[HBN
NIA/m²]]="","",+W304-V304)</f>
        <v/>
      </c>
      <c r="Y304" s="26" t="str">
        <f>IF(Tbl_SoA_HBN_Derogations[[#This Row],[HBN
NIA/m²]]="","",Tbl_SoA_HBN_Derogations[[#This Row],[Proposed NIA/m²]]/Tbl_SoA_HBN_Derogations[[#This Row],[HBN
NIA/m²]])</f>
        <v/>
      </c>
      <c r="Z304" s="1"/>
      <c r="AA304" s="45"/>
      <c r="AB304" s="1"/>
      <c r="AC304" s="1"/>
      <c r="AD304" s="38"/>
      <c r="AE304" s="1"/>
      <c r="AF304" s="38"/>
    </row>
    <row r="305" spans="1:32" ht="40" customHeight="1" x14ac:dyDescent="0.35">
      <c r="A305" s="99"/>
      <c r="B305" s="99"/>
      <c r="C305" s="99"/>
      <c r="D305" s="99"/>
      <c r="E305" s="99"/>
      <c r="F305" s="99"/>
      <c r="G305" s="99"/>
      <c r="H305" s="99"/>
      <c r="I305" s="99"/>
      <c r="J305" s="99"/>
      <c r="K305" s="99"/>
      <c r="L305" s="99"/>
      <c r="M305" s="99"/>
      <c r="N305" s="99"/>
      <c r="O305" s="100"/>
      <c r="P305" s="28">
        <f t="shared" si="5"/>
        <v>286</v>
      </c>
      <c r="Q305" s="37"/>
      <c r="R305" s="36"/>
      <c r="S305" s="36"/>
      <c r="T305" s="4"/>
      <c r="U305" s="44"/>
      <c r="V305" s="37"/>
      <c r="W305" s="37"/>
      <c r="X305" s="26" t="str">
        <f>IF(Tbl_SoA_HBN_Derogations[[#This Row],[HBN
NIA/m²]]="","",+W305-V305)</f>
        <v/>
      </c>
      <c r="Y305" s="26" t="str">
        <f>IF(Tbl_SoA_HBN_Derogations[[#This Row],[HBN
NIA/m²]]="","",Tbl_SoA_HBN_Derogations[[#This Row],[Proposed NIA/m²]]/Tbl_SoA_HBN_Derogations[[#This Row],[HBN
NIA/m²]])</f>
        <v/>
      </c>
      <c r="Z305" s="1"/>
      <c r="AA305" s="45"/>
      <c r="AB305" s="1"/>
      <c r="AC305" s="1"/>
      <c r="AD305" s="38"/>
      <c r="AE305" s="1"/>
      <c r="AF305" s="38"/>
    </row>
    <row r="306" spans="1:32" ht="40" customHeight="1" x14ac:dyDescent="0.35">
      <c r="A306" s="99"/>
      <c r="B306" s="99"/>
      <c r="C306" s="99"/>
      <c r="D306" s="99"/>
      <c r="E306" s="99"/>
      <c r="F306" s="99"/>
      <c r="G306" s="99"/>
      <c r="H306" s="99"/>
      <c r="I306" s="99"/>
      <c r="J306" s="99"/>
      <c r="K306" s="99"/>
      <c r="L306" s="99"/>
      <c r="M306" s="99"/>
      <c r="N306" s="99"/>
      <c r="O306" s="100"/>
      <c r="P306" s="28">
        <f t="shared" si="5"/>
        <v>287</v>
      </c>
      <c r="Q306" s="37"/>
      <c r="R306" s="36"/>
      <c r="S306" s="36"/>
      <c r="T306" s="4"/>
      <c r="U306" s="44"/>
      <c r="V306" s="37"/>
      <c r="W306" s="37"/>
      <c r="X306" s="26" t="str">
        <f>IF(Tbl_SoA_HBN_Derogations[[#This Row],[HBN
NIA/m²]]="","",+W306-V306)</f>
        <v/>
      </c>
      <c r="Y306" s="26" t="str">
        <f>IF(Tbl_SoA_HBN_Derogations[[#This Row],[HBN
NIA/m²]]="","",Tbl_SoA_HBN_Derogations[[#This Row],[Proposed NIA/m²]]/Tbl_SoA_HBN_Derogations[[#This Row],[HBN
NIA/m²]])</f>
        <v/>
      </c>
      <c r="Z306" s="1"/>
      <c r="AA306" s="45"/>
      <c r="AB306" s="1"/>
      <c r="AC306" s="1"/>
      <c r="AD306" s="38"/>
      <c r="AE306" s="1"/>
      <c r="AF306" s="38"/>
    </row>
    <row r="307" spans="1:32" ht="40" customHeight="1" x14ac:dyDescent="0.35">
      <c r="A307" s="99"/>
      <c r="B307" s="99"/>
      <c r="C307" s="99"/>
      <c r="D307" s="99"/>
      <c r="E307" s="99"/>
      <c r="F307" s="99"/>
      <c r="G307" s="99"/>
      <c r="H307" s="99"/>
      <c r="I307" s="99"/>
      <c r="J307" s="99"/>
      <c r="K307" s="99"/>
      <c r="L307" s="99"/>
      <c r="M307" s="99"/>
      <c r="N307" s="99"/>
      <c r="O307" s="100"/>
      <c r="P307" s="28">
        <f t="shared" si="5"/>
        <v>288</v>
      </c>
      <c r="Q307" s="37"/>
      <c r="R307" s="36"/>
      <c r="S307" s="36"/>
      <c r="T307" s="4"/>
      <c r="U307" s="44"/>
      <c r="V307" s="37"/>
      <c r="W307" s="37"/>
      <c r="X307" s="26" t="str">
        <f>IF(Tbl_SoA_HBN_Derogations[[#This Row],[HBN
NIA/m²]]="","",+W307-V307)</f>
        <v/>
      </c>
      <c r="Y307" s="26" t="str">
        <f>IF(Tbl_SoA_HBN_Derogations[[#This Row],[HBN
NIA/m²]]="","",Tbl_SoA_HBN_Derogations[[#This Row],[Proposed NIA/m²]]/Tbl_SoA_HBN_Derogations[[#This Row],[HBN
NIA/m²]])</f>
        <v/>
      </c>
      <c r="Z307" s="1"/>
      <c r="AA307" s="45"/>
      <c r="AB307" s="1"/>
      <c r="AC307" s="1"/>
      <c r="AD307" s="38"/>
      <c r="AE307" s="1"/>
      <c r="AF307" s="38"/>
    </row>
    <row r="308" spans="1:32" ht="40" customHeight="1" x14ac:dyDescent="0.35">
      <c r="A308" s="99"/>
      <c r="B308" s="99"/>
      <c r="C308" s="99"/>
      <c r="D308" s="99"/>
      <c r="E308" s="99"/>
      <c r="F308" s="99"/>
      <c r="G308" s="99"/>
      <c r="H308" s="99"/>
      <c r="I308" s="99"/>
      <c r="J308" s="99"/>
      <c r="K308" s="99"/>
      <c r="L308" s="99"/>
      <c r="M308" s="99"/>
      <c r="N308" s="99"/>
      <c r="O308" s="100"/>
      <c r="P308" s="28">
        <f t="shared" si="5"/>
        <v>289</v>
      </c>
      <c r="Q308" s="37"/>
      <c r="R308" s="36"/>
      <c r="S308" s="36"/>
      <c r="T308" s="4"/>
      <c r="U308" s="44"/>
      <c r="V308" s="37"/>
      <c r="W308" s="37"/>
      <c r="X308" s="26" t="str">
        <f>IF(Tbl_SoA_HBN_Derogations[[#This Row],[HBN
NIA/m²]]="","",+W308-V308)</f>
        <v/>
      </c>
      <c r="Y308" s="26" t="str">
        <f>IF(Tbl_SoA_HBN_Derogations[[#This Row],[HBN
NIA/m²]]="","",Tbl_SoA_HBN_Derogations[[#This Row],[Proposed NIA/m²]]/Tbl_SoA_HBN_Derogations[[#This Row],[HBN
NIA/m²]])</f>
        <v/>
      </c>
      <c r="Z308" s="1"/>
      <c r="AA308" s="45"/>
      <c r="AB308" s="1"/>
      <c r="AC308" s="1"/>
      <c r="AD308" s="38"/>
      <c r="AE308" s="1"/>
      <c r="AF308" s="38"/>
    </row>
    <row r="309" spans="1:32" ht="40" customHeight="1" x14ac:dyDescent="0.35">
      <c r="A309" s="99"/>
      <c r="B309" s="99"/>
      <c r="C309" s="99"/>
      <c r="D309" s="99"/>
      <c r="E309" s="99"/>
      <c r="F309" s="99"/>
      <c r="G309" s="99"/>
      <c r="H309" s="99"/>
      <c r="I309" s="99"/>
      <c r="J309" s="99"/>
      <c r="K309" s="99"/>
      <c r="L309" s="99"/>
      <c r="M309" s="99"/>
      <c r="N309" s="99"/>
      <c r="O309" s="100"/>
      <c r="P309" s="28">
        <f t="shared" si="5"/>
        <v>290</v>
      </c>
      <c r="Q309" s="37"/>
      <c r="R309" s="36"/>
      <c r="S309" s="36"/>
      <c r="T309" s="4"/>
      <c r="U309" s="44"/>
      <c r="V309" s="37"/>
      <c r="W309" s="37"/>
      <c r="X309" s="26" t="str">
        <f>IF(Tbl_SoA_HBN_Derogations[[#This Row],[HBN
NIA/m²]]="","",+W309-V309)</f>
        <v/>
      </c>
      <c r="Y309" s="26" t="str">
        <f>IF(Tbl_SoA_HBN_Derogations[[#This Row],[HBN
NIA/m²]]="","",Tbl_SoA_HBN_Derogations[[#This Row],[Proposed NIA/m²]]/Tbl_SoA_HBN_Derogations[[#This Row],[HBN
NIA/m²]])</f>
        <v/>
      </c>
      <c r="Z309" s="1"/>
      <c r="AA309" s="45"/>
      <c r="AB309" s="1"/>
      <c r="AC309" s="1"/>
      <c r="AD309" s="38"/>
      <c r="AE309" s="1"/>
      <c r="AF309" s="38"/>
    </row>
    <row r="310" spans="1:32" ht="40" customHeight="1" x14ac:dyDescent="0.35">
      <c r="A310" s="99"/>
      <c r="B310" s="99"/>
      <c r="C310" s="99"/>
      <c r="D310" s="99"/>
      <c r="E310" s="99"/>
      <c r="F310" s="99"/>
      <c r="G310" s="99"/>
      <c r="H310" s="99"/>
      <c r="I310" s="99"/>
      <c r="J310" s="99"/>
      <c r="K310" s="99"/>
      <c r="L310" s="99"/>
      <c r="M310" s="99"/>
      <c r="N310" s="99"/>
      <c r="O310" s="100"/>
      <c r="P310" s="28">
        <f t="shared" si="5"/>
        <v>291</v>
      </c>
      <c r="Q310" s="37"/>
      <c r="R310" s="36"/>
      <c r="S310" s="36"/>
      <c r="T310" s="4"/>
      <c r="U310" s="44"/>
      <c r="V310" s="37"/>
      <c r="W310" s="37"/>
      <c r="X310" s="26" t="str">
        <f>IF(Tbl_SoA_HBN_Derogations[[#This Row],[HBN
NIA/m²]]="","",+W310-V310)</f>
        <v/>
      </c>
      <c r="Y310" s="26" t="str">
        <f>IF(Tbl_SoA_HBN_Derogations[[#This Row],[HBN
NIA/m²]]="","",Tbl_SoA_HBN_Derogations[[#This Row],[Proposed NIA/m²]]/Tbl_SoA_HBN_Derogations[[#This Row],[HBN
NIA/m²]])</f>
        <v/>
      </c>
      <c r="Z310" s="1"/>
      <c r="AA310" s="45"/>
      <c r="AB310" s="1"/>
      <c r="AC310" s="1"/>
      <c r="AD310" s="38"/>
      <c r="AE310" s="1"/>
      <c r="AF310" s="38"/>
    </row>
    <row r="311" spans="1:32" ht="40" customHeight="1" x14ac:dyDescent="0.35">
      <c r="A311" s="99"/>
      <c r="B311" s="99"/>
      <c r="C311" s="99"/>
      <c r="D311" s="99"/>
      <c r="E311" s="99"/>
      <c r="F311" s="99"/>
      <c r="G311" s="99"/>
      <c r="H311" s="99"/>
      <c r="I311" s="99"/>
      <c r="J311" s="99"/>
      <c r="K311" s="99"/>
      <c r="L311" s="99"/>
      <c r="M311" s="99"/>
      <c r="N311" s="99"/>
      <c r="O311" s="100"/>
      <c r="P311" s="28">
        <f t="shared" si="5"/>
        <v>292</v>
      </c>
      <c r="Q311" s="37"/>
      <c r="R311" s="36"/>
      <c r="S311" s="36"/>
      <c r="T311" s="4"/>
      <c r="U311" s="44"/>
      <c r="V311" s="37"/>
      <c r="W311" s="37"/>
      <c r="X311" s="26" t="str">
        <f>IF(Tbl_SoA_HBN_Derogations[[#This Row],[HBN
NIA/m²]]="","",+W311-V311)</f>
        <v/>
      </c>
      <c r="Y311" s="26" t="str">
        <f>IF(Tbl_SoA_HBN_Derogations[[#This Row],[HBN
NIA/m²]]="","",Tbl_SoA_HBN_Derogations[[#This Row],[Proposed NIA/m²]]/Tbl_SoA_HBN_Derogations[[#This Row],[HBN
NIA/m²]])</f>
        <v/>
      </c>
      <c r="Z311" s="1"/>
      <c r="AA311" s="45"/>
      <c r="AB311" s="1"/>
      <c r="AC311" s="1"/>
      <c r="AD311" s="38"/>
      <c r="AE311" s="1"/>
      <c r="AF311" s="38"/>
    </row>
    <row r="312" spans="1:32" ht="40" customHeight="1" x14ac:dyDescent="0.35">
      <c r="A312" s="99"/>
      <c r="B312" s="99"/>
      <c r="C312" s="99"/>
      <c r="D312" s="99"/>
      <c r="E312" s="99"/>
      <c r="F312" s="99"/>
      <c r="G312" s="99"/>
      <c r="H312" s="99"/>
      <c r="I312" s="99"/>
      <c r="J312" s="99"/>
      <c r="K312" s="99"/>
      <c r="L312" s="99"/>
      <c r="M312" s="99"/>
      <c r="N312" s="99"/>
      <c r="O312" s="100"/>
      <c r="P312" s="28">
        <f t="shared" si="5"/>
        <v>293</v>
      </c>
      <c r="Q312" s="37"/>
      <c r="R312" s="36"/>
      <c r="S312" s="36"/>
      <c r="T312" s="4"/>
      <c r="U312" s="44"/>
      <c r="V312" s="37"/>
      <c r="W312" s="37"/>
      <c r="X312" s="26" t="str">
        <f>IF(Tbl_SoA_HBN_Derogations[[#This Row],[HBN
NIA/m²]]="","",+W312-V312)</f>
        <v/>
      </c>
      <c r="Y312" s="26" t="str">
        <f>IF(Tbl_SoA_HBN_Derogations[[#This Row],[HBN
NIA/m²]]="","",Tbl_SoA_HBN_Derogations[[#This Row],[Proposed NIA/m²]]/Tbl_SoA_HBN_Derogations[[#This Row],[HBN
NIA/m²]])</f>
        <v/>
      </c>
      <c r="Z312" s="1"/>
      <c r="AA312" s="45"/>
      <c r="AB312" s="1"/>
      <c r="AC312" s="1"/>
      <c r="AD312" s="38"/>
      <c r="AE312" s="1"/>
      <c r="AF312" s="38"/>
    </row>
    <row r="313" spans="1:32" ht="40" customHeight="1" x14ac:dyDescent="0.35">
      <c r="A313" s="99"/>
      <c r="B313" s="99"/>
      <c r="C313" s="99"/>
      <c r="D313" s="99"/>
      <c r="E313" s="99"/>
      <c r="F313" s="99"/>
      <c r="G313" s="99"/>
      <c r="H313" s="99"/>
      <c r="I313" s="99"/>
      <c r="J313" s="99"/>
      <c r="K313" s="99"/>
      <c r="L313" s="99"/>
      <c r="M313" s="99"/>
      <c r="N313" s="99"/>
      <c r="O313" s="100"/>
      <c r="P313" s="28">
        <f t="shared" si="5"/>
        <v>294</v>
      </c>
      <c r="Q313" s="37"/>
      <c r="R313" s="36"/>
      <c r="S313" s="36"/>
      <c r="T313" s="4"/>
      <c r="U313" s="44"/>
      <c r="V313" s="37"/>
      <c r="W313" s="37"/>
      <c r="X313" s="26" t="str">
        <f>IF(Tbl_SoA_HBN_Derogations[[#This Row],[HBN
NIA/m²]]="","",+W313-V313)</f>
        <v/>
      </c>
      <c r="Y313" s="26" t="str">
        <f>IF(Tbl_SoA_HBN_Derogations[[#This Row],[HBN
NIA/m²]]="","",Tbl_SoA_HBN_Derogations[[#This Row],[Proposed NIA/m²]]/Tbl_SoA_HBN_Derogations[[#This Row],[HBN
NIA/m²]])</f>
        <v/>
      </c>
      <c r="Z313" s="1"/>
      <c r="AA313" s="45"/>
      <c r="AB313" s="1"/>
      <c r="AC313" s="1"/>
      <c r="AD313" s="38"/>
      <c r="AE313" s="1"/>
      <c r="AF313" s="38"/>
    </row>
    <row r="314" spans="1:32" ht="40" customHeight="1" x14ac:dyDescent="0.35">
      <c r="A314" s="99"/>
      <c r="B314" s="99"/>
      <c r="C314" s="99"/>
      <c r="D314" s="99"/>
      <c r="E314" s="99"/>
      <c r="F314" s="99"/>
      <c r="G314" s="99"/>
      <c r="H314" s="99"/>
      <c r="I314" s="99"/>
      <c r="J314" s="99"/>
      <c r="K314" s="99"/>
      <c r="L314" s="99"/>
      <c r="M314" s="99"/>
      <c r="N314" s="99"/>
      <c r="O314" s="100"/>
      <c r="P314" s="28">
        <f t="shared" si="5"/>
        <v>295</v>
      </c>
      <c r="Q314" s="37"/>
      <c r="R314" s="36"/>
      <c r="S314" s="36"/>
      <c r="T314" s="4"/>
      <c r="U314" s="44"/>
      <c r="V314" s="37"/>
      <c r="W314" s="37"/>
      <c r="X314" s="26" t="str">
        <f>IF(Tbl_SoA_HBN_Derogations[[#This Row],[HBN
NIA/m²]]="","",+W314-V314)</f>
        <v/>
      </c>
      <c r="Y314" s="26" t="str">
        <f>IF(Tbl_SoA_HBN_Derogations[[#This Row],[HBN
NIA/m²]]="","",Tbl_SoA_HBN_Derogations[[#This Row],[Proposed NIA/m²]]/Tbl_SoA_HBN_Derogations[[#This Row],[HBN
NIA/m²]])</f>
        <v/>
      </c>
      <c r="Z314" s="1"/>
      <c r="AA314" s="45"/>
      <c r="AB314" s="1"/>
      <c r="AC314" s="1"/>
      <c r="AD314" s="38"/>
      <c r="AE314" s="1"/>
      <c r="AF314" s="38"/>
    </row>
    <row r="315" spans="1:32" ht="40" customHeight="1" x14ac:dyDescent="0.35">
      <c r="A315" s="99"/>
      <c r="B315" s="99"/>
      <c r="C315" s="99"/>
      <c r="D315" s="99"/>
      <c r="E315" s="99"/>
      <c r="F315" s="99"/>
      <c r="G315" s="99"/>
      <c r="H315" s="99"/>
      <c r="I315" s="99"/>
      <c r="J315" s="99"/>
      <c r="K315" s="99"/>
      <c r="L315" s="99"/>
      <c r="M315" s="99"/>
      <c r="N315" s="99"/>
      <c r="O315" s="100"/>
      <c r="P315" s="28">
        <f t="shared" si="5"/>
        <v>296</v>
      </c>
      <c r="Q315" s="37"/>
      <c r="R315" s="36"/>
      <c r="S315" s="36"/>
      <c r="T315" s="4"/>
      <c r="U315" s="44"/>
      <c r="V315" s="37"/>
      <c r="W315" s="37"/>
      <c r="X315" s="26" t="str">
        <f>IF(Tbl_SoA_HBN_Derogations[[#This Row],[HBN
NIA/m²]]="","",+W315-V315)</f>
        <v/>
      </c>
      <c r="Y315" s="26" t="str">
        <f>IF(Tbl_SoA_HBN_Derogations[[#This Row],[HBN
NIA/m²]]="","",Tbl_SoA_HBN_Derogations[[#This Row],[Proposed NIA/m²]]/Tbl_SoA_HBN_Derogations[[#This Row],[HBN
NIA/m²]])</f>
        <v/>
      </c>
      <c r="Z315" s="1"/>
      <c r="AA315" s="45"/>
      <c r="AB315" s="1"/>
      <c r="AC315" s="1"/>
      <c r="AD315" s="38"/>
      <c r="AE315" s="1"/>
      <c r="AF315" s="38"/>
    </row>
    <row r="316" spans="1:32" ht="40" customHeight="1" x14ac:dyDescent="0.35">
      <c r="A316" s="99"/>
      <c r="B316" s="99"/>
      <c r="C316" s="99"/>
      <c r="D316" s="99"/>
      <c r="E316" s="99"/>
      <c r="F316" s="99"/>
      <c r="G316" s="99"/>
      <c r="H316" s="99"/>
      <c r="I316" s="99"/>
      <c r="J316" s="99"/>
      <c r="K316" s="99"/>
      <c r="L316" s="99"/>
      <c r="M316" s="99"/>
      <c r="N316" s="99"/>
      <c r="O316" s="100"/>
      <c r="P316" s="28">
        <f t="shared" si="5"/>
        <v>297</v>
      </c>
      <c r="Q316" s="37"/>
      <c r="R316" s="36"/>
      <c r="S316" s="36"/>
      <c r="T316" s="4"/>
      <c r="U316" s="44"/>
      <c r="V316" s="37"/>
      <c r="W316" s="37"/>
      <c r="X316" s="26" t="str">
        <f>IF(Tbl_SoA_HBN_Derogations[[#This Row],[HBN
NIA/m²]]="","",+W316-V316)</f>
        <v/>
      </c>
      <c r="Y316" s="26" t="str">
        <f>IF(Tbl_SoA_HBN_Derogations[[#This Row],[HBN
NIA/m²]]="","",Tbl_SoA_HBN_Derogations[[#This Row],[Proposed NIA/m²]]/Tbl_SoA_HBN_Derogations[[#This Row],[HBN
NIA/m²]])</f>
        <v/>
      </c>
      <c r="Z316" s="1"/>
      <c r="AA316" s="45"/>
      <c r="AB316" s="1"/>
      <c r="AC316" s="1"/>
      <c r="AD316" s="38"/>
      <c r="AE316" s="1"/>
      <c r="AF316" s="38"/>
    </row>
    <row r="317" spans="1:32" ht="40" customHeight="1" x14ac:dyDescent="0.35">
      <c r="A317" s="99"/>
      <c r="B317" s="99"/>
      <c r="C317" s="99"/>
      <c r="D317" s="99"/>
      <c r="E317" s="99"/>
      <c r="F317" s="99"/>
      <c r="G317" s="99"/>
      <c r="H317" s="99"/>
      <c r="I317" s="99"/>
      <c r="J317" s="99"/>
      <c r="K317" s="99"/>
      <c r="L317" s="99"/>
      <c r="M317" s="99"/>
      <c r="N317" s="99"/>
      <c r="O317" s="100"/>
      <c r="P317" s="28">
        <f t="shared" si="5"/>
        <v>298</v>
      </c>
      <c r="Q317" s="37"/>
      <c r="R317" s="36"/>
      <c r="S317" s="36"/>
      <c r="T317" s="4"/>
      <c r="U317" s="44"/>
      <c r="V317" s="37"/>
      <c r="W317" s="37"/>
      <c r="X317" s="26" t="str">
        <f>IF(Tbl_SoA_HBN_Derogations[[#This Row],[HBN
NIA/m²]]="","",+W317-V317)</f>
        <v/>
      </c>
      <c r="Y317" s="26" t="str">
        <f>IF(Tbl_SoA_HBN_Derogations[[#This Row],[HBN
NIA/m²]]="","",Tbl_SoA_HBN_Derogations[[#This Row],[Proposed NIA/m²]]/Tbl_SoA_HBN_Derogations[[#This Row],[HBN
NIA/m²]])</f>
        <v/>
      </c>
      <c r="Z317" s="1"/>
      <c r="AA317" s="45"/>
      <c r="AB317" s="1"/>
      <c r="AC317" s="1"/>
      <c r="AD317" s="38"/>
      <c r="AE317" s="1"/>
      <c r="AF317" s="38"/>
    </row>
    <row r="318" spans="1:32" ht="40" customHeight="1" x14ac:dyDescent="0.35">
      <c r="A318" s="99"/>
      <c r="B318" s="99"/>
      <c r="C318" s="99"/>
      <c r="D318" s="99"/>
      <c r="E318" s="99"/>
      <c r="F318" s="99"/>
      <c r="G318" s="99"/>
      <c r="H318" s="99"/>
      <c r="I318" s="99"/>
      <c r="J318" s="99"/>
      <c r="K318" s="99"/>
      <c r="L318" s="99"/>
      <c r="M318" s="99"/>
      <c r="N318" s="99"/>
      <c r="O318" s="100"/>
      <c r="P318" s="28">
        <f t="shared" si="5"/>
        <v>299</v>
      </c>
      <c r="Q318" s="37"/>
      <c r="R318" s="36"/>
      <c r="S318" s="36"/>
      <c r="T318" s="4"/>
      <c r="U318" s="44"/>
      <c r="V318" s="37"/>
      <c r="W318" s="37"/>
      <c r="X318" s="26" t="str">
        <f>IF(Tbl_SoA_HBN_Derogations[[#This Row],[HBN
NIA/m²]]="","",+W318-V318)</f>
        <v/>
      </c>
      <c r="Y318" s="26" t="str">
        <f>IF(Tbl_SoA_HBN_Derogations[[#This Row],[HBN
NIA/m²]]="","",Tbl_SoA_HBN_Derogations[[#This Row],[Proposed NIA/m²]]/Tbl_SoA_HBN_Derogations[[#This Row],[HBN
NIA/m²]])</f>
        <v/>
      </c>
      <c r="Z318" s="1"/>
      <c r="AA318" s="45"/>
      <c r="AB318" s="1"/>
      <c r="AC318" s="1"/>
      <c r="AD318" s="38"/>
      <c r="AE318" s="1"/>
      <c r="AF318" s="38"/>
    </row>
    <row r="319" spans="1:32" ht="40" customHeight="1" x14ac:dyDescent="0.35">
      <c r="A319" s="99"/>
      <c r="B319" s="99"/>
      <c r="C319" s="99"/>
      <c r="D319" s="99"/>
      <c r="E319" s="99"/>
      <c r="F319" s="99"/>
      <c r="G319" s="99"/>
      <c r="H319" s="99"/>
      <c r="I319" s="99"/>
      <c r="J319" s="99"/>
      <c r="K319" s="99"/>
      <c r="L319" s="99"/>
      <c r="M319" s="99"/>
      <c r="N319" s="99"/>
      <c r="O319" s="100"/>
      <c r="P319" s="28">
        <f t="shared" si="5"/>
        <v>300</v>
      </c>
      <c r="Q319" s="37"/>
      <c r="R319" s="36"/>
      <c r="S319" s="36"/>
      <c r="T319" s="4"/>
      <c r="U319" s="44"/>
      <c r="V319" s="37"/>
      <c r="W319" s="37"/>
      <c r="X319" s="26" t="str">
        <f>IF(Tbl_SoA_HBN_Derogations[[#This Row],[HBN
NIA/m²]]="","",+W319-V319)</f>
        <v/>
      </c>
      <c r="Y319" s="26" t="str">
        <f>IF(Tbl_SoA_HBN_Derogations[[#This Row],[HBN
NIA/m²]]="","",Tbl_SoA_HBN_Derogations[[#This Row],[Proposed NIA/m²]]/Tbl_SoA_HBN_Derogations[[#This Row],[HBN
NIA/m²]])</f>
        <v/>
      </c>
      <c r="Z319" s="1"/>
      <c r="AA319" s="45"/>
      <c r="AB319" s="1"/>
      <c r="AC319" s="1"/>
      <c r="AD319" s="38"/>
      <c r="AE319" s="1"/>
      <c r="AF319" s="38"/>
    </row>
    <row r="320" spans="1:32" ht="40" customHeight="1" x14ac:dyDescent="0.35">
      <c r="A320" s="99"/>
      <c r="B320" s="99"/>
      <c r="C320" s="99"/>
      <c r="D320" s="99"/>
      <c r="E320" s="99"/>
      <c r="F320" s="99"/>
      <c r="G320" s="99"/>
      <c r="H320" s="99"/>
      <c r="I320" s="99"/>
      <c r="J320" s="99"/>
      <c r="K320" s="99"/>
      <c r="L320" s="99"/>
      <c r="M320" s="99"/>
      <c r="N320" s="99"/>
      <c r="O320" s="100"/>
      <c r="P320" s="28">
        <f t="shared" si="5"/>
        <v>301</v>
      </c>
      <c r="Q320" s="37"/>
      <c r="R320" s="36"/>
      <c r="S320" s="36"/>
      <c r="T320" s="4"/>
      <c r="U320" s="44"/>
      <c r="V320" s="37"/>
      <c r="W320" s="37"/>
      <c r="X320" s="26" t="str">
        <f>IF(Tbl_SoA_HBN_Derogations[[#This Row],[HBN
NIA/m²]]="","",+W320-V320)</f>
        <v/>
      </c>
      <c r="Y320" s="26" t="str">
        <f>IF(Tbl_SoA_HBN_Derogations[[#This Row],[HBN
NIA/m²]]="","",Tbl_SoA_HBN_Derogations[[#This Row],[Proposed NIA/m²]]/Tbl_SoA_HBN_Derogations[[#This Row],[HBN
NIA/m²]])</f>
        <v/>
      </c>
      <c r="Z320" s="1"/>
      <c r="AA320" s="45"/>
      <c r="AB320" s="1"/>
      <c r="AC320" s="1"/>
      <c r="AD320" s="38"/>
      <c r="AE320" s="1"/>
      <c r="AF320" s="38"/>
    </row>
    <row r="321" spans="1:32" ht="40" customHeight="1" x14ac:dyDescent="0.35">
      <c r="A321" s="99"/>
      <c r="B321" s="99"/>
      <c r="C321" s="99"/>
      <c r="D321" s="99"/>
      <c r="E321" s="99"/>
      <c r="F321" s="99"/>
      <c r="G321" s="99"/>
      <c r="H321" s="99"/>
      <c r="I321" s="99"/>
      <c r="J321" s="99"/>
      <c r="K321" s="99"/>
      <c r="L321" s="99"/>
      <c r="M321" s="99"/>
      <c r="N321" s="99"/>
      <c r="O321" s="100"/>
      <c r="P321" s="28">
        <f t="shared" si="5"/>
        <v>302</v>
      </c>
      <c r="Q321" s="37"/>
      <c r="R321" s="36"/>
      <c r="S321" s="36"/>
      <c r="T321" s="4"/>
      <c r="U321" s="44"/>
      <c r="V321" s="37"/>
      <c r="W321" s="37"/>
      <c r="X321" s="26" t="str">
        <f>IF(Tbl_SoA_HBN_Derogations[[#This Row],[HBN
NIA/m²]]="","",+W321-V321)</f>
        <v/>
      </c>
      <c r="Y321" s="26" t="str">
        <f>IF(Tbl_SoA_HBN_Derogations[[#This Row],[HBN
NIA/m²]]="","",Tbl_SoA_HBN_Derogations[[#This Row],[Proposed NIA/m²]]/Tbl_SoA_HBN_Derogations[[#This Row],[HBN
NIA/m²]])</f>
        <v/>
      </c>
      <c r="Z321" s="1"/>
      <c r="AA321" s="45"/>
      <c r="AB321" s="1"/>
      <c r="AC321" s="1"/>
      <c r="AD321" s="38"/>
      <c r="AE321" s="1"/>
      <c r="AF321" s="38"/>
    </row>
    <row r="322" spans="1:32" ht="40" customHeight="1" x14ac:dyDescent="0.35">
      <c r="A322" s="99"/>
      <c r="B322" s="99"/>
      <c r="C322" s="99"/>
      <c r="D322" s="99"/>
      <c r="E322" s="99"/>
      <c r="F322" s="99"/>
      <c r="G322" s="99"/>
      <c r="H322" s="99"/>
      <c r="I322" s="99"/>
      <c r="J322" s="99"/>
      <c r="K322" s="99"/>
      <c r="L322" s="99"/>
      <c r="M322" s="99"/>
      <c r="N322" s="99"/>
      <c r="O322" s="100"/>
      <c r="P322" s="28">
        <f t="shared" si="5"/>
        <v>303</v>
      </c>
      <c r="Q322" s="37"/>
      <c r="R322" s="36"/>
      <c r="S322" s="36"/>
      <c r="T322" s="4"/>
      <c r="U322" s="44"/>
      <c r="V322" s="37"/>
      <c r="W322" s="37"/>
      <c r="X322" s="26" t="str">
        <f>IF(Tbl_SoA_HBN_Derogations[[#This Row],[HBN
NIA/m²]]="","",+W322-V322)</f>
        <v/>
      </c>
      <c r="Y322" s="26" t="str">
        <f>IF(Tbl_SoA_HBN_Derogations[[#This Row],[HBN
NIA/m²]]="","",Tbl_SoA_HBN_Derogations[[#This Row],[Proposed NIA/m²]]/Tbl_SoA_HBN_Derogations[[#This Row],[HBN
NIA/m²]])</f>
        <v/>
      </c>
      <c r="Z322" s="1"/>
      <c r="AA322" s="45"/>
      <c r="AB322" s="1"/>
      <c r="AC322" s="1"/>
      <c r="AD322" s="38"/>
      <c r="AE322" s="1"/>
      <c r="AF322" s="38"/>
    </row>
    <row r="323" spans="1:32" ht="40" customHeight="1" x14ac:dyDescent="0.35">
      <c r="A323" s="99"/>
      <c r="B323" s="99"/>
      <c r="C323" s="99"/>
      <c r="D323" s="99"/>
      <c r="E323" s="99"/>
      <c r="F323" s="99"/>
      <c r="G323" s="99"/>
      <c r="H323" s="99"/>
      <c r="I323" s="99"/>
      <c r="J323" s="99"/>
      <c r="K323" s="99"/>
      <c r="L323" s="99"/>
      <c r="M323" s="99"/>
      <c r="N323" s="99"/>
      <c r="O323" s="100"/>
      <c r="P323" s="28">
        <f t="shared" si="5"/>
        <v>304</v>
      </c>
      <c r="Q323" s="37"/>
      <c r="R323" s="36"/>
      <c r="S323" s="36"/>
      <c r="T323" s="4"/>
      <c r="U323" s="44"/>
      <c r="V323" s="37"/>
      <c r="W323" s="37"/>
      <c r="X323" s="26" t="str">
        <f>IF(Tbl_SoA_HBN_Derogations[[#This Row],[HBN
NIA/m²]]="","",+W323-V323)</f>
        <v/>
      </c>
      <c r="Y323" s="26" t="str">
        <f>IF(Tbl_SoA_HBN_Derogations[[#This Row],[HBN
NIA/m²]]="","",Tbl_SoA_HBN_Derogations[[#This Row],[Proposed NIA/m²]]/Tbl_SoA_HBN_Derogations[[#This Row],[HBN
NIA/m²]])</f>
        <v/>
      </c>
      <c r="Z323" s="1"/>
      <c r="AA323" s="45"/>
      <c r="AB323" s="1"/>
      <c r="AC323" s="1"/>
      <c r="AD323" s="38"/>
      <c r="AE323" s="1"/>
      <c r="AF323" s="38"/>
    </row>
    <row r="324" spans="1:32" ht="40" customHeight="1" x14ac:dyDescent="0.35">
      <c r="A324" s="99"/>
      <c r="B324" s="99"/>
      <c r="C324" s="99"/>
      <c r="D324" s="99"/>
      <c r="E324" s="99"/>
      <c r="F324" s="99"/>
      <c r="G324" s="99"/>
      <c r="H324" s="99"/>
      <c r="I324" s="99"/>
      <c r="J324" s="99"/>
      <c r="K324" s="99"/>
      <c r="L324" s="99"/>
      <c r="M324" s="99"/>
      <c r="N324" s="99"/>
      <c r="O324" s="100"/>
      <c r="P324" s="28">
        <f t="shared" si="5"/>
        <v>305</v>
      </c>
      <c r="Q324" s="37"/>
      <c r="R324" s="36"/>
      <c r="S324" s="36"/>
      <c r="T324" s="4"/>
      <c r="U324" s="44"/>
      <c r="V324" s="37"/>
      <c r="W324" s="37"/>
      <c r="X324" s="26" t="str">
        <f>IF(Tbl_SoA_HBN_Derogations[[#This Row],[HBN
NIA/m²]]="","",+W324-V324)</f>
        <v/>
      </c>
      <c r="Y324" s="26" t="str">
        <f>IF(Tbl_SoA_HBN_Derogations[[#This Row],[HBN
NIA/m²]]="","",Tbl_SoA_HBN_Derogations[[#This Row],[Proposed NIA/m²]]/Tbl_SoA_HBN_Derogations[[#This Row],[HBN
NIA/m²]])</f>
        <v/>
      </c>
      <c r="Z324" s="1"/>
      <c r="AA324" s="45"/>
      <c r="AB324" s="1"/>
      <c r="AC324" s="1"/>
      <c r="AD324" s="38"/>
      <c r="AE324" s="1"/>
      <c r="AF324" s="38"/>
    </row>
    <row r="325" spans="1:32" ht="40" customHeight="1" x14ac:dyDescent="0.35">
      <c r="A325" s="99"/>
      <c r="B325" s="99"/>
      <c r="C325" s="99"/>
      <c r="D325" s="99"/>
      <c r="E325" s="99"/>
      <c r="F325" s="99"/>
      <c r="G325" s="99"/>
      <c r="H325" s="99"/>
      <c r="I325" s="99"/>
      <c r="J325" s="99"/>
      <c r="K325" s="99"/>
      <c r="L325" s="99"/>
      <c r="M325" s="99"/>
      <c r="N325" s="99"/>
      <c r="O325" s="100"/>
      <c r="P325" s="28">
        <f t="shared" si="5"/>
        <v>306</v>
      </c>
      <c r="Q325" s="37"/>
      <c r="R325" s="36"/>
      <c r="S325" s="36"/>
      <c r="T325" s="4"/>
      <c r="U325" s="44"/>
      <c r="V325" s="37"/>
      <c r="W325" s="37"/>
      <c r="X325" s="26" t="str">
        <f>IF(Tbl_SoA_HBN_Derogations[[#This Row],[HBN
NIA/m²]]="","",+W325-V325)</f>
        <v/>
      </c>
      <c r="Y325" s="26" t="str">
        <f>IF(Tbl_SoA_HBN_Derogations[[#This Row],[HBN
NIA/m²]]="","",Tbl_SoA_HBN_Derogations[[#This Row],[Proposed NIA/m²]]/Tbl_SoA_HBN_Derogations[[#This Row],[HBN
NIA/m²]])</f>
        <v/>
      </c>
      <c r="Z325" s="1"/>
      <c r="AA325" s="45"/>
      <c r="AB325" s="1"/>
      <c r="AC325" s="1"/>
      <c r="AD325" s="38"/>
      <c r="AE325" s="1"/>
      <c r="AF325" s="38"/>
    </row>
    <row r="326" spans="1:32" ht="40" customHeight="1" x14ac:dyDescent="0.35">
      <c r="A326" s="99"/>
      <c r="B326" s="99"/>
      <c r="C326" s="99"/>
      <c r="D326" s="99"/>
      <c r="E326" s="99"/>
      <c r="F326" s="99"/>
      <c r="G326" s="99"/>
      <c r="H326" s="99"/>
      <c r="I326" s="99"/>
      <c r="J326" s="99"/>
      <c r="K326" s="99"/>
      <c r="L326" s="99"/>
      <c r="M326" s="99"/>
      <c r="N326" s="99"/>
      <c r="O326" s="100"/>
      <c r="P326" s="28">
        <f t="shared" si="5"/>
        <v>307</v>
      </c>
      <c r="Q326" s="37"/>
      <c r="R326" s="36"/>
      <c r="S326" s="36"/>
      <c r="T326" s="4"/>
      <c r="U326" s="44"/>
      <c r="V326" s="37"/>
      <c r="W326" s="37"/>
      <c r="X326" s="26" t="str">
        <f>IF(Tbl_SoA_HBN_Derogations[[#This Row],[HBN
NIA/m²]]="","",+W326-V326)</f>
        <v/>
      </c>
      <c r="Y326" s="26" t="str">
        <f>IF(Tbl_SoA_HBN_Derogations[[#This Row],[HBN
NIA/m²]]="","",Tbl_SoA_HBN_Derogations[[#This Row],[Proposed NIA/m²]]/Tbl_SoA_HBN_Derogations[[#This Row],[HBN
NIA/m²]])</f>
        <v/>
      </c>
      <c r="Z326" s="1"/>
      <c r="AA326" s="45"/>
      <c r="AB326" s="1"/>
      <c r="AC326" s="1"/>
      <c r="AD326" s="38"/>
      <c r="AE326" s="1"/>
      <c r="AF326" s="38"/>
    </row>
    <row r="327" spans="1:32" ht="40" customHeight="1" x14ac:dyDescent="0.35">
      <c r="A327" s="99"/>
      <c r="B327" s="99"/>
      <c r="C327" s="99"/>
      <c r="D327" s="99"/>
      <c r="E327" s="99"/>
      <c r="F327" s="99"/>
      <c r="G327" s="99"/>
      <c r="H327" s="99"/>
      <c r="I327" s="99"/>
      <c r="J327" s="99"/>
      <c r="K327" s="99"/>
      <c r="L327" s="99"/>
      <c r="M327" s="99"/>
      <c r="N327" s="99"/>
      <c r="O327" s="100"/>
      <c r="P327" s="28">
        <f t="shared" si="5"/>
        <v>308</v>
      </c>
      <c r="Q327" s="37"/>
      <c r="R327" s="36"/>
      <c r="S327" s="36"/>
      <c r="T327" s="4"/>
      <c r="U327" s="44"/>
      <c r="V327" s="37"/>
      <c r="W327" s="37"/>
      <c r="X327" s="26" t="str">
        <f>IF(Tbl_SoA_HBN_Derogations[[#This Row],[HBN
NIA/m²]]="","",+W327-V327)</f>
        <v/>
      </c>
      <c r="Y327" s="26" t="str">
        <f>IF(Tbl_SoA_HBN_Derogations[[#This Row],[HBN
NIA/m²]]="","",Tbl_SoA_HBN_Derogations[[#This Row],[Proposed NIA/m²]]/Tbl_SoA_HBN_Derogations[[#This Row],[HBN
NIA/m²]])</f>
        <v/>
      </c>
      <c r="Z327" s="1"/>
      <c r="AA327" s="45"/>
      <c r="AB327" s="1"/>
      <c r="AC327" s="1"/>
      <c r="AD327" s="38"/>
      <c r="AE327" s="1"/>
      <c r="AF327" s="38"/>
    </row>
    <row r="328" spans="1:32" ht="40" customHeight="1" x14ac:dyDescent="0.35">
      <c r="A328" s="99"/>
      <c r="B328" s="99"/>
      <c r="C328" s="99"/>
      <c r="D328" s="99"/>
      <c r="E328" s="99"/>
      <c r="F328" s="99"/>
      <c r="G328" s="99"/>
      <c r="H328" s="99"/>
      <c r="I328" s="99"/>
      <c r="J328" s="99"/>
      <c r="K328" s="99"/>
      <c r="L328" s="99"/>
      <c r="M328" s="99"/>
      <c r="N328" s="99"/>
      <c r="O328" s="100"/>
      <c r="P328" s="28">
        <f t="shared" si="5"/>
        <v>309</v>
      </c>
      <c r="Q328" s="37"/>
      <c r="R328" s="36"/>
      <c r="S328" s="36"/>
      <c r="T328" s="4"/>
      <c r="U328" s="44"/>
      <c r="V328" s="37"/>
      <c r="W328" s="37"/>
      <c r="X328" s="26" t="str">
        <f>IF(Tbl_SoA_HBN_Derogations[[#This Row],[HBN
NIA/m²]]="","",+W328-V328)</f>
        <v/>
      </c>
      <c r="Y328" s="26" t="str">
        <f>IF(Tbl_SoA_HBN_Derogations[[#This Row],[HBN
NIA/m²]]="","",Tbl_SoA_HBN_Derogations[[#This Row],[Proposed NIA/m²]]/Tbl_SoA_HBN_Derogations[[#This Row],[HBN
NIA/m²]])</f>
        <v/>
      </c>
      <c r="Z328" s="1"/>
      <c r="AA328" s="45"/>
      <c r="AB328" s="1"/>
      <c r="AC328" s="1"/>
      <c r="AD328" s="38"/>
      <c r="AE328" s="1"/>
      <c r="AF328" s="38"/>
    </row>
    <row r="329" spans="1:32" ht="40" customHeight="1" x14ac:dyDescent="0.35">
      <c r="A329" s="99"/>
      <c r="B329" s="99"/>
      <c r="C329" s="99"/>
      <c r="D329" s="99"/>
      <c r="E329" s="99"/>
      <c r="F329" s="99"/>
      <c r="G329" s="99"/>
      <c r="H329" s="99"/>
      <c r="I329" s="99"/>
      <c r="J329" s="99"/>
      <c r="K329" s="99"/>
      <c r="L329" s="99"/>
      <c r="M329" s="99"/>
      <c r="N329" s="99"/>
      <c r="O329" s="100"/>
      <c r="P329" s="28">
        <f t="shared" si="5"/>
        <v>310</v>
      </c>
      <c r="Q329" s="37"/>
      <c r="R329" s="36"/>
      <c r="S329" s="36"/>
      <c r="T329" s="4"/>
      <c r="U329" s="44"/>
      <c r="V329" s="37"/>
      <c r="W329" s="37"/>
      <c r="X329" s="26" t="str">
        <f>IF(Tbl_SoA_HBN_Derogations[[#This Row],[HBN
NIA/m²]]="","",+W329-V329)</f>
        <v/>
      </c>
      <c r="Y329" s="26" t="str">
        <f>IF(Tbl_SoA_HBN_Derogations[[#This Row],[HBN
NIA/m²]]="","",Tbl_SoA_HBN_Derogations[[#This Row],[Proposed NIA/m²]]/Tbl_SoA_HBN_Derogations[[#This Row],[HBN
NIA/m²]])</f>
        <v/>
      </c>
      <c r="Z329" s="1"/>
      <c r="AA329" s="45"/>
      <c r="AB329" s="1"/>
      <c r="AC329" s="1"/>
      <c r="AD329" s="38"/>
      <c r="AE329" s="1"/>
      <c r="AF329" s="38"/>
    </row>
    <row r="330" spans="1:32" ht="40" customHeight="1" x14ac:dyDescent="0.35">
      <c r="A330" s="99"/>
      <c r="B330" s="99"/>
      <c r="C330" s="99"/>
      <c r="D330" s="99"/>
      <c r="E330" s="99"/>
      <c r="F330" s="99"/>
      <c r="G330" s="99"/>
      <c r="H330" s="99"/>
      <c r="I330" s="99"/>
      <c r="J330" s="99"/>
      <c r="K330" s="99"/>
      <c r="L330" s="99"/>
      <c r="M330" s="99"/>
      <c r="N330" s="99"/>
      <c r="O330" s="100"/>
      <c r="P330" s="28">
        <f t="shared" si="5"/>
        <v>311</v>
      </c>
      <c r="Q330" s="37"/>
      <c r="R330" s="36"/>
      <c r="S330" s="36"/>
      <c r="T330" s="4"/>
      <c r="U330" s="44"/>
      <c r="V330" s="37"/>
      <c r="W330" s="37"/>
      <c r="X330" s="26" t="str">
        <f>IF(Tbl_SoA_HBN_Derogations[[#This Row],[HBN
NIA/m²]]="","",+W330-V330)</f>
        <v/>
      </c>
      <c r="Y330" s="26" t="str">
        <f>IF(Tbl_SoA_HBN_Derogations[[#This Row],[HBN
NIA/m²]]="","",Tbl_SoA_HBN_Derogations[[#This Row],[Proposed NIA/m²]]/Tbl_SoA_HBN_Derogations[[#This Row],[HBN
NIA/m²]])</f>
        <v/>
      </c>
      <c r="Z330" s="1"/>
      <c r="AA330" s="45"/>
      <c r="AB330" s="1"/>
      <c r="AC330" s="1"/>
      <c r="AD330" s="38"/>
      <c r="AE330" s="1"/>
      <c r="AF330" s="38"/>
    </row>
    <row r="331" spans="1:32" ht="40" customHeight="1" x14ac:dyDescent="0.35">
      <c r="A331" s="99"/>
      <c r="B331" s="99"/>
      <c r="C331" s="99"/>
      <c r="D331" s="99"/>
      <c r="E331" s="99"/>
      <c r="F331" s="99"/>
      <c r="G331" s="99"/>
      <c r="H331" s="99"/>
      <c r="I331" s="99"/>
      <c r="J331" s="99"/>
      <c r="K331" s="99"/>
      <c r="L331" s="99"/>
      <c r="M331" s="99"/>
      <c r="N331" s="99"/>
      <c r="O331" s="100"/>
      <c r="P331" s="28">
        <f t="shared" si="5"/>
        <v>312</v>
      </c>
      <c r="Q331" s="37"/>
      <c r="R331" s="36"/>
      <c r="S331" s="36"/>
      <c r="T331" s="4"/>
      <c r="U331" s="44"/>
      <c r="V331" s="37"/>
      <c r="W331" s="37"/>
      <c r="X331" s="26" t="str">
        <f>IF(Tbl_SoA_HBN_Derogations[[#This Row],[HBN
NIA/m²]]="","",+W331-V331)</f>
        <v/>
      </c>
      <c r="Y331" s="26" t="str">
        <f>IF(Tbl_SoA_HBN_Derogations[[#This Row],[HBN
NIA/m²]]="","",Tbl_SoA_HBN_Derogations[[#This Row],[Proposed NIA/m²]]/Tbl_SoA_HBN_Derogations[[#This Row],[HBN
NIA/m²]])</f>
        <v/>
      </c>
      <c r="Z331" s="1"/>
      <c r="AA331" s="45"/>
      <c r="AB331" s="1"/>
      <c r="AC331" s="1"/>
      <c r="AD331" s="38"/>
      <c r="AE331" s="1"/>
      <c r="AF331" s="38"/>
    </row>
    <row r="332" spans="1:32" ht="40" customHeight="1" x14ac:dyDescent="0.35">
      <c r="A332" s="99"/>
      <c r="B332" s="99"/>
      <c r="C332" s="99"/>
      <c r="D332" s="99"/>
      <c r="E332" s="99"/>
      <c r="F332" s="99"/>
      <c r="G332" s="99"/>
      <c r="H332" s="99"/>
      <c r="I332" s="99"/>
      <c r="J332" s="99"/>
      <c r="K332" s="99"/>
      <c r="L332" s="99"/>
      <c r="M332" s="99"/>
      <c r="N332" s="99"/>
      <c r="O332" s="100"/>
      <c r="P332" s="28">
        <f t="shared" si="5"/>
        <v>313</v>
      </c>
      <c r="Q332" s="37"/>
      <c r="R332" s="36"/>
      <c r="S332" s="36"/>
      <c r="T332" s="4"/>
      <c r="U332" s="44"/>
      <c r="V332" s="37"/>
      <c r="W332" s="37"/>
      <c r="X332" s="26" t="str">
        <f>IF(Tbl_SoA_HBN_Derogations[[#This Row],[HBN
NIA/m²]]="","",+W332-V332)</f>
        <v/>
      </c>
      <c r="Y332" s="26" t="str">
        <f>IF(Tbl_SoA_HBN_Derogations[[#This Row],[HBN
NIA/m²]]="","",Tbl_SoA_HBN_Derogations[[#This Row],[Proposed NIA/m²]]/Tbl_SoA_HBN_Derogations[[#This Row],[HBN
NIA/m²]])</f>
        <v/>
      </c>
      <c r="Z332" s="1"/>
      <c r="AA332" s="45"/>
      <c r="AB332" s="1"/>
      <c r="AC332" s="1"/>
      <c r="AD332" s="38"/>
      <c r="AE332" s="1"/>
      <c r="AF332" s="38"/>
    </row>
    <row r="333" spans="1:32" ht="40" customHeight="1" x14ac:dyDescent="0.35">
      <c r="A333" s="99"/>
      <c r="B333" s="99"/>
      <c r="C333" s="99"/>
      <c r="D333" s="99"/>
      <c r="E333" s="99"/>
      <c r="F333" s="99"/>
      <c r="G333" s="99"/>
      <c r="H333" s="99"/>
      <c r="I333" s="99"/>
      <c r="J333" s="99"/>
      <c r="K333" s="99"/>
      <c r="L333" s="99"/>
      <c r="M333" s="99"/>
      <c r="N333" s="99"/>
      <c r="O333" s="100"/>
      <c r="P333" s="28">
        <f t="shared" si="5"/>
        <v>314</v>
      </c>
      <c r="Q333" s="37"/>
      <c r="R333" s="36"/>
      <c r="S333" s="36"/>
      <c r="T333" s="4"/>
      <c r="U333" s="44"/>
      <c r="V333" s="37"/>
      <c r="W333" s="37"/>
      <c r="X333" s="26" t="str">
        <f>IF(Tbl_SoA_HBN_Derogations[[#This Row],[HBN
NIA/m²]]="","",+W333-V333)</f>
        <v/>
      </c>
      <c r="Y333" s="26" t="str">
        <f>IF(Tbl_SoA_HBN_Derogations[[#This Row],[HBN
NIA/m²]]="","",Tbl_SoA_HBN_Derogations[[#This Row],[Proposed NIA/m²]]/Tbl_SoA_HBN_Derogations[[#This Row],[HBN
NIA/m²]])</f>
        <v/>
      </c>
      <c r="Z333" s="1"/>
      <c r="AA333" s="45"/>
      <c r="AB333" s="1"/>
      <c r="AC333" s="1"/>
      <c r="AD333" s="38"/>
      <c r="AE333" s="1"/>
      <c r="AF333" s="38"/>
    </row>
    <row r="334" spans="1:32" ht="40" customHeight="1" x14ac:dyDescent="0.35">
      <c r="A334" s="99"/>
      <c r="B334" s="99"/>
      <c r="C334" s="99"/>
      <c r="D334" s="99"/>
      <c r="E334" s="99"/>
      <c r="F334" s="99"/>
      <c r="G334" s="99"/>
      <c r="H334" s="99"/>
      <c r="I334" s="99"/>
      <c r="J334" s="99"/>
      <c r="K334" s="99"/>
      <c r="L334" s="99"/>
      <c r="M334" s="99"/>
      <c r="N334" s="99"/>
      <c r="O334" s="100"/>
      <c r="P334" s="28">
        <f t="shared" si="5"/>
        <v>315</v>
      </c>
      <c r="Q334" s="37"/>
      <c r="R334" s="36"/>
      <c r="S334" s="36"/>
      <c r="T334" s="4"/>
      <c r="U334" s="44"/>
      <c r="V334" s="37"/>
      <c r="W334" s="37"/>
      <c r="X334" s="26" t="str">
        <f>IF(Tbl_SoA_HBN_Derogations[[#This Row],[HBN
NIA/m²]]="","",+W334-V334)</f>
        <v/>
      </c>
      <c r="Y334" s="26" t="str">
        <f>IF(Tbl_SoA_HBN_Derogations[[#This Row],[HBN
NIA/m²]]="","",Tbl_SoA_HBN_Derogations[[#This Row],[Proposed NIA/m²]]/Tbl_SoA_HBN_Derogations[[#This Row],[HBN
NIA/m²]])</f>
        <v/>
      </c>
      <c r="Z334" s="1"/>
      <c r="AA334" s="45"/>
      <c r="AB334" s="1"/>
      <c r="AC334" s="1"/>
      <c r="AD334" s="38"/>
      <c r="AE334" s="1"/>
      <c r="AF334" s="38"/>
    </row>
    <row r="335" spans="1:32" ht="40" customHeight="1" x14ac:dyDescent="0.35">
      <c r="A335" s="99"/>
      <c r="B335" s="99"/>
      <c r="C335" s="99"/>
      <c r="D335" s="99"/>
      <c r="E335" s="99"/>
      <c r="F335" s="99"/>
      <c r="G335" s="99"/>
      <c r="H335" s="99"/>
      <c r="I335" s="99"/>
      <c r="J335" s="99"/>
      <c r="K335" s="99"/>
      <c r="L335" s="99"/>
      <c r="M335" s="99"/>
      <c r="N335" s="99"/>
      <c r="O335" s="100"/>
      <c r="P335" s="28">
        <f t="shared" si="5"/>
        <v>316</v>
      </c>
      <c r="Q335" s="37"/>
      <c r="R335" s="36"/>
      <c r="S335" s="36"/>
      <c r="T335" s="4"/>
      <c r="U335" s="44"/>
      <c r="V335" s="37"/>
      <c r="W335" s="37"/>
      <c r="X335" s="26" t="str">
        <f>IF(Tbl_SoA_HBN_Derogations[[#This Row],[HBN
NIA/m²]]="","",+W335-V335)</f>
        <v/>
      </c>
      <c r="Y335" s="26" t="str">
        <f>IF(Tbl_SoA_HBN_Derogations[[#This Row],[HBN
NIA/m²]]="","",Tbl_SoA_HBN_Derogations[[#This Row],[Proposed NIA/m²]]/Tbl_SoA_HBN_Derogations[[#This Row],[HBN
NIA/m²]])</f>
        <v/>
      </c>
      <c r="Z335" s="1"/>
      <c r="AA335" s="45"/>
      <c r="AB335" s="1"/>
      <c r="AC335" s="1"/>
      <c r="AD335" s="38"/>
      <c r="AE335" s="1"/>
      <c r="AF335" s="38"/>
    </row>
    <row r="336" spans="1:32" ht="40" customHeight="1" x14ac:dyDescent="0.35">
      <c r="A336" s="99"/>
      <c r="B336" s="99"/>
      <c r="C336" s="99"/>
      <c r="D336" s="99"/>
      <c r="E336" s="99"/>
      <c r="F336" s="99"/>
      <c r="G336" s="99"/>
      <c r="H336" s="99"/>
      <c r="I336" s="99"/>
      <c r="J336" s="99"/>
      <c r="K336" s="99"/>
      <c r="L336" s="99"/>
      <c r="M336" s="99"/>
      <c r="N336" s="99"/>
      <c r="O336" s="100"/>
      <c r="P336" s="28">
        <f t="shared" si="5"/>
        <v>317</v>
      </c>
      <c r="Q336" s="37"/>
      <c r="R336" s="36"/>
      <c r="S336" s="36"/>
      <c r="T336" s="4"/>
      <c r="U336" s="44"/>
      <c r="V336" s="37"/>
      <c r="W336" s="37"/>
      <c r="X336" s="26" t="str">
        <f>IF(Tbl_SoA_HBN_Derogations[[#This Row],[HBN
NIA/m²]]="","",+W336-V336)</f>
        <v/>
      </c>
      <c r="Y336" s="26" t="str">
        <f>IF(Tbl_SoA_HBN_Derogations[[#This Row],[HBN
NIA/m²]]="","",Tbl_SoA_HBN_Derogations[[#This Row],[Proposed NIA/m²]]/Tbl_SoA_HBN_Derogations[[#This Row],[HBN
NIA/m²]])</f>
        <v/>
      </c>
      <c r="Z336" s="1"/>
      <c r="AA336" s="45"/>
      <c r="AB336" s="1"/>
      <c r="AC336" s="1"/>
      <c r="AD336" s="38"/>
      <c r="AE336" s="1"/>
      <c r="AF336" s="38"/>
    </row>
    <row r="337" spans="1:32" ht="40" customHeight="1" x14ac:dyDescent="0.35">
      <c r="A337" s="99"/>
      <c r="B337" s="99"/>
      <c r="C337" s="99"/>
      <c r="D337" s="99"/>
      <c r="E337" s="99"/>
      <c r="F337" s="99"/>
      <c r="G337" s="99"/>
      <c r="H337" s="99"/>
      <c r="I337" s="99"/>
      <c r="J337" s="99"/>
      <c r="K337" s="99"/>
      <c r="L337" s="99"/>
      <c r="M337" s="99"/>
      <c r="N337" s="99"/>
      <c r="O337" s="100"/>
      <c r="P337" s="28">
        <f t="shared" si="5"/>
        <v>318</v>
      </c>
      <c r="Q337" s="37"/>
      <c r="R337" s="36"/>
      <c r="S337" s="36"/>
      <c r="T337" s="4"/>
      <c r="U337" s="44"/>
      <c r="V337" s="37"/>
      <c r="W337" s="37"/>
      <c r="X337" s="26" t="str">
        <f>IF(Tbl_SoA_HBN_Derogations[[#This Row],[HBN
NIA/m²]]="","",+W337-V337)</f>
        <v/>
      </c>
      <c r="Y337" s="26" t="str">
        <f>IF(Tbl_SoA_HBN_Derogations[[#This Row],[HBN
NIA/m²]]="","",Tbl_SoA_HBN_Derogations[[#This Row],[Proposed NIA/m²]]/Tbl_SoA_HBN_Derogations[[#This Row],[HBN
NIA/m²]])</f>
        <v/>
      </c>
      <c r="Z337" s="1"/>
      <c r="AA337" s="45"/>
      <c r="AB337" s="1"/>
      <c r="AC337" s="1"/>
      <c r="AD337" s="38"/>
      <c r="AE337" s="1"/>
      <c r="AF337" s="38"/>
    </row>
    <row r="338" spans="1:32" ht="40" customHeight="1" x14ac:dyDescent="0.35">
      <c r="A338" s="99"/>
      <c r="B338" s="99"/>
      <c r="C338" s="99"/>
      <c r="D338" s="99"/>
      <c r="E338" s="99"/>
      <c r="F338" s="99"/>
      <c r="G338" s="99"/>
      <c r="H338" s="99"/>
      <c r="I338" s="99"/>
      <c r="J338" s="99"/>
      <c r="K338" s="99"/>
      <c r="L338" s="99"/>
      <c r="M338" s="99"/>
      <c r="N338" s="99"/>
      <c r="O338" s="100"/>
      <c r="P338" s="28">
        <f t="shared" si="5"/>
        <v>319</v>
      </c>
      <c r="Q338" s="37"/>
      <c r="R338" s="36"/>
      <c r="S338" s="36"/>
      <c r="T338" s="4"/>
      <c r="U338" s="44"/>
      <c r="V338" s="37"/>
      <c r="W338" s="37"/>
      <c r="X338" s="26" t="str">
        <f>IF(Tbl_SoA_HBN_Derogations[[#This Row],[HBN
NIA/m²]]="","",+W338-V338)</f>
        <v/>
      </c>
      <c r="Y338" s="26" t="str">
        <f>IF(Tbl_SoA_HBN_Derogations[[#This Row],[HBN
NIA/m²]]="","",Tbl_SoA_HBN_Derogations[[#This Row],[Proposed NIA/m²]]/Tbl_SoA_HBN_Derogations[[#This Row],[HBN
NIA/m²]])</f>
        <v/>
      </c>
      <c r="Z338" s="1"/>
      <c r="AA338" s="45"/>
      <c r="AB338" s="1"/>
      <c r="AC338" s="1"/>
      <c r="AD338" s="38"/>
      <c r="AE338" s="1"/>
      <c r="AF338" s="38"/>
    </row>
    <row r="339" spans="1:32" ht="40" customHeight="1" x14ac:dyDescent="0.35">
      <c r="A339" s="99"/>
      <c r="B339" s="99"/>
      <c r="C339" s="99"/>
      <c r="D339" s="99"/>
      <c r="E339" s="99"/>
      <c r="F339" s="99"/>
      <c r="G339" s="99"/>
      <c r="H339" s="99"/>
      <c r="I339" s="99"/>
      <c r="J339" s="99"/>
      <c r="K339" s="99"/>
      <c r="L339" s="99"/>
      <c r="M339" s="99"/>
      <c r="N339" s="99"/>
      <c r="O339" s="100"/>
      <c r="P339" s="28">
        <f t="shared" si="5"/>
        <v>320</v>
      </c>
      <c r="Q339" s="37"/>
      <c r="R339" s="36"/>
      <c r="S339" s="36"/>
      <c r="T339" s="4"/>
      <c r="U339" s="44"/>
      <c r="V339" s="37"/>
      <c r="W339" s="37"/>
      <c r="X339" s="26" t="str">
        <f>IF(Tbl_SoA_HBN_Derogations[[#This Row],[HBN
NIA/m²]]="","",+W339-V339)</f>
        <v/>
      </c>
      <c r="Y339" s="26" t="str">
        <f>IF(Tbl_SoA_HBN_Derogations[[#This Row],[HBN
NIA/m²]]="","",Tbl_SoA_HBN_Derogations[[#This Row],[Proposed NIA/m²]]/Tbl_SoA_HBN_Derogations[[#This Row],[HBN
NIA/m²]])</f>
        <v/>
      </c>
      <c r="Z339" s="1"/>
      <c r="AA339" s="45"/>
      <c r="AB339" s="1"/>
      <c r="AC339" s="1"/>
      <c r="AD339" s="38"/>
      <c r="AE339" s="1"/>
      <c r="AF339" s="38"/>
    </row>
    <row r="340" spans="1:32" ht="40" customHeight="1" x14ac:dyDescent="0.35">
      <c r="A340" s="99"/>
      <c r="B340" s="99"/>
      <c r="C340" s="99"/>
      <c r="D340" s="99"/>
      <c r="E340" s="99"/>
      <c r="F340" s="99"/>
      <c r="G340" s="99"/>
      <c r="H340" s="99"/>
      <c r="I340" s="99"/>
      <c r="J340" s="99"/>
      <c r="K340" s="99"/>
      <c r="L340" s="99"/>
      <c r="M340" s="99"/>
      <c r="N340" s="99"/>
      <c r="O340" s="100"/>
      <c r="P340" s="28">
        <f t="shared" si="5"/>
        <v>321</v>
      </c>
      <c r="Q340" s="37"/>
      <c r="R340" s="36"/>
      <c r="S340" s="36"/>
      <c r="T340" s="4"/>
      <c r="U340" s="44"/>
      <c r="V340" s="37"/>
      <c r="W340" s="37"/>
      <c r="X340" s="26" t="str">
        <f>IF(Tbl_SoA_HBN_Derogations[[#This Row],[HBN
NIA/m²]]="","",+W340-V340)</f>
        <v/>
      </c>
      <c r="Y340" s="26" t="str">
        <f>IF(Tbl_SoA_HBN_Derogations[[#This Row],[HBN
NIA/m²]]="","",Tbl_SoA_HBN_Derogations[[#This Row],[Proposed NIA/m²]]/Tbl_SoA_HBN_Derogations[[#This Row],[HBN
NIA/m²]])</f>
        <v/>
      </c>
      <c r="Z340" s="1"/>
      <c r="AA340" s="45"/>
      <c r="AB340" s="1"/>
      <c r="AC340" s="1"/>
      <c r="AD340" s="38"/>
      <c r="AE340" s="1"/>
      <c r="AF340" s="38"/>
    </row>
    <row r="341" spans="1:32" ht="40" customHeight="1" x14ac:dyDescent="0.35">
      <c r="A341" s="99"/>
      <c r="B341" s="99"/>
      <c r="C341" s="99"/>
      <c r="D341" s="99"/>
      <c r="E341" s="99"/>
      <c r="F341" s="99"/>
      <c r="G341" s="99"/>
      <c r="H341" s="99"/>
      <c r="I341" s="99"/>
      <c r="J341" s="99"/>
      <c r="K341" s="99"/>
      <c r="L341" s="99"/>
      <c r="M341" s="99"/>
      <c r="N341" s="99"/>
      <c r="O341" s="100"/>
      <c r="P341" s="28">
        <f t="shared" si="5"/>
        <v>322</v>
      </c>
      <c r="Q341" s="37"/>
      <c r="R341" s="36"/>
      <c r="S341" s="36"/>
      <c r="T341" s="4"/>
      <c r="U341" s="44"/>
      <c r="V341" s="37"/>
      <c r="W341" s="37"/>
      <c r="X341" s="26" t="str">
        <f>IF(Tbl_SoA_HBN_Derogations[[#This Row],[HBN
NIA/m²]]="","",+W341-V341)</f>
        <v/>
      </c>
      <c r="Y341" s="26" t="str">
        <f>IF(Tbl_SoA_HBN_Derogations[[#This Row],[HBN
NIA/m²]]="","",Tbl_SoA_HBN_Derogations[[#This Row],[Proposed NIA/m²]]/Tbl_SoA_HBN_Derogations[[#This Row],[HBN
NIA/m²]])</f>
        <v/>
      </c>
      <c r="Z341" s="1"/>
      <c r="AA341" s="45"/>
      <c r="AB341" s="1"/>
      <c r="AC341" s="1"/>
      <c r="AD341" s="38"/>
      <c r="AE341" s="1"/>
      <c r="AF341" s="38"/>
    </row>
    <row r="342" spans="1:32" ht="40" customHeight="1" x14ac:dyDescent="0.35">
      <c r="A342" s="99"/>
      <c r="B342" s="99"/>
      <c r="C342" s="99"/>
      <c r="D342" s="99"/>
      <c r="E342" s="99"/>
      <c r="F342" s="99"/>
      <c r="G342" s="99"/>
      <c r="H342" s="99"/>
      <c r="I342" s="99"/>
      <c r="J342" s="99"/>
      <c r="K342" s="99"/>
      <c r="L342" s="99"/>
      <c r="M342" s="99"/>
      <c r="N342" s="99"/>
      <c r="O342" s="100"/>
      <c r="P342" s="28">
        <f t="shared" si="5"/>
        <v>323</v>
      </c>
      <c r="Q342" s="37"/>
      <c r="R342" s="36"/>
      <c r="S342" s="36"/>
      <c r="T342" s="4"/>
      <c r="U342" s="44"/>
      <c r="V342" s="37"/>
      <c r="W342" s="37"/>
      <c r="X342" s="26" t="str">
        <f>IF(Tbl_SoA_HBN_Derogations[[#This Row],[HBN
NIA/m²]]="","",+W342-V342)</f>
        <v/>
      </c>
      <c r="Y342" s="26" t="str">
        <f>IF(Tbl_SoA_HBN_Derogations[[#This Row],[HBN
NIA/m²]]="","",Tbl_SoA_HBN_Derogations[[#This Row],[Proposed NIA/m²]]/Tbl_SoA_HBN_Derogations[[#This Row],[HBN
NIA/m²]])</f>
        <v/>
      </c>
      <c r="Z342" s="1"/>
      <c r="AA342" s="45"/>
      <c r="AB342" s="1"/>
      <c r="AC342" s="1"/>
      <c r="AD342" s="38"/>
      <c r="AE342" s="1"/>
      <c r="AF342" s="38"/>
    </row>
    <row r="343" spans="1:32" ht="40" customHeight="1" x14ac:dyDescent="0.35">
      <c r="A343" s="99"/>
      <c r="B343" s="99"/>
      <c r="C343" s="99"/>
      <c r="D343" s="99"/>
      <c r="E343" s="99"/>
      <c r="F343" s="99"/>
      <c r="G343" s="99"/>
      <c r="H343" s="99"/>
      <c r="I343" s="99"/>
      <c r="J343" s="99"/>
      <c r="K343" s="99"/>
      <c r="L343" s="99"/>
      <c r="M343" s="99"/>
      <c r="N343" s="99"/>
      <c r="O343" s="100"/>
      <c r="P343" s="28">
        <f t="shared" si="5"/>
        <v>324</v>
      </c>
      <c r="Q343" s="37"/>
      <c r="R343" s="36"/>
      <c r="S343" s="36"/>
      <c r="T343" s="4"/>
      <c r="U343" s="44"/>
      <c r="V343" s="37"/>
      <c r="W343" s="37"/>
      <c r="X343" s="26" t="str">
        <f>IF(Tbl_SoA_HBN_Derogations[[#This Row],[HBN
NIA/m²]]="","",+W343-V343)</f>
        <v/>
      </c>
      <c r="Y343" s="26" t="str">
        <f>IF(Tbl_SoA_HBN_Derogations[[#This Row],[HBN
NIA/m²]]="","",Tbl_SoA_HBN_Derogations[[#This Row],[Proposed NIA/m²]]/Tbl_SoA_HBN_Derogations[[#This Row],[HBN
NIA/m²]])</f>
        <v/>
      </c>
      <c r="Z343" s="1"/>
      <c r="AA343" s="45"/>
      <c r="AB343" s="1"/>
      <c r="AC343" s="1"/>
      <c r="AD343" s="38"/>
      <c r="AE343" s="1"/>
      <c r="AF343" s="38"/>
    </row>
    <row r="344" spans="1:32" ht="40" customHeight="1" x14ac:dyDescent="0.35">
      <c r="A344" s="99"/>
      <c r="B344" s="99"/>
      <c r="C344" s="99"/>
      <c r="D344" s="99"/>
      <c r="E344" s="99"/>
      <c r="F344" s="99"/>
      <c r="G344" s="99"/>
      <c r="H344" s="99"/>
      <c r="I344" s="99"/>
      <c r="J344" s="99"/>
      <c r="K344" s="99"/>
      <c r="L344" s="99"/>
      <c r="M344" s="99"/>
      <c r="N344" s="99"/>
      <c r="O344" s="100"/>
      <c r="P344" s="28">
        <f t="shared" si="5"/>
        <v>325</v>
      </c>
      <c r="Q344" s="37"/>
      <c r="R344" s="36"/>
      <c r="S344" s="36"/>
      <c r="T344" s="4"/>
      <c r="U344" s="44"/>
      <c r="V344" s="37"/>
      <c r="W344" s="37"/>
      <c r="X344" s="26" t="str">
        <f>IF(Tbl_SoA_HBN_Derogations[[#This Row],[HBN
NIA/m²]]="","",+W344-V344)</f>
        <v/>
      </c>
      <c r="Y344" s="26" t="str">
        <f>IF(Tbl_SoA_HBN_Derogations[[#This Row],[HBN
NIA/m²]]="","",Tbl_SoA_HBN_Derogations[[#This Row],[Proposed NIA/m²]]/Tbl_SoA_HBN_Derogations[[#This Row],[HBN
NIA/m²]])</f>
        <v/>
      </c>
      <c r="Z344" s="1"/>
      <c r="AA344" s="45"/>
      <c r="AB344" s="1"/>
      <c r="AC344" s="1"/>
      <c r="AD344" s="38"/>
      <c r="AE344" s="1"/>
      <c r="AF344" s="38"/>
    </row>
    <row r="345" spans="1:32" ht="40" customHeight="1" x14ac:dyDescent="0.35">
      <c r="A345" s="99"/>
      <c r="B345" s="99"/>
      <c r="C345" s="99"/>
      <c r="D345" s="99"/>
      <c r="E345" s="99"/>
      <c r="F345" s="99"/>
      <c r="G345" s="99"/>
      <c r="H345" s="99"/>
      <c r="I345" s="99"/>
      <c r="J345" s="99"/>
      <c r="K345" s="99"/>
      <c r="L345" s="99"/>
      <c r="M345" s="99"/>
      <c r="N345" s="99"/>
      <c r="O345" s="100"/>
      <c r="P345" s="28">
        <f t="shared" si="5"/>
        <v>326</v>
      </c>
      <c r="Q345" s="37"/>
      <c r="R345" s="36"/>
      <c r="S345" s="36"/>
      <c r="T345" s="4"/>
      <c r="U345" s="44"/>
      <c r="V345" s="37"/>
      <c r="W345" s="37"/>
      <c r="X345" s="26" t="str">
        <f>IF(Tbl_SoA_HBN_Derogations[[#This Row],[HBN
NIA/m²]]="","",+W345-V345)</f>
        <v/>
      </c>
      <c r="Y345" s="26" t="str">
        <f>IF(Tbl_SoA_HBN_Derogations[[#This Row],[HBN
NIA/m²]]="","",Tbl_SoA_HBN_Derogations[[#This Row],[Proposed NIA/m²]]/Tbl_SoA_HBN_Derogations[[#This Row],[HBN
NIA/m²]])</f>
        <v/>
      </c>
      <c r="Z345" s="1"/>
      <c r="AA345" s="45"/>
      <c r="AB345" s="1"/>
      <c r="AC345" s="1"/>
      <c r="AD345" s="38"/>
      <c r="AE345" s="1"/>
      <c r="AF345" s="38"/>
    </row>
    <row r="346" spans="1:32" ht="40" customHeight="1" x14ac:dyDescent="0.35">
      <c r="A346" s="99"/>
      <c r="B346" s="99"/>
      <c r="C346" s="99"/>
      <c r="D346" s="99"/>
      <c r="E346" s="99"/>
      <c r="F346" s="99"/>
      <c r="G346" s="99"/>
      <c r="H346" s="99"/>
      <c r="I346" s="99"/>
      <c r="J346" s="99"/>
      <c r="K346" s="99"/>
      <c r="L346" s="99"/>
      <c r="M346" s="99"/>
      <c r="N346" s="99"/>
      <c r="O346" s="100"/>
      <c r="P346" s="28">
        <f t="shared" si="5"/>
        <v>327</v>
      </c>
      <c r="Q346" s="37"/>
      <c r="R346" s="36"/>
      <c r="S346" s="36"/>
      <c r="T346" s="4"/>
      <c r="U346" s="44"/>
      <c r="V346" s="37"/>
      <c r="W346" s="37"/>
      <c r="X346" s="26" t="str">
        <f>IF(Tbl_SoA_HBN_Derogations[[#This Row],[HBN
NIA/m²]]="","",+W346-V346)</f>
        <v/>
      </c>
      <c r="Y346" s="26" t="str">
        <f>IF(Tbl_SoA_HBN_Derogations[[#This Row],[HBN
NIA/m²]]="","",Tbl_SoA_HBN_Derogations[[#This Row],[Proposed NIA/m²]]/Tbl_SoA_HBN_Derogations[[#This Row],[HBN
NIA/m²]])</f>
        <v/>
      </c>
      <c r="Z346" s="1"/>
      <c r="AA346" s="45"/>
      <c r="AB346" s="1"/>
      <c r="AC346" s="1"/>
      <c r="AD346" s="38"/>
      <c r="AE346" s="1"/>
      <c r="AF346" s="38"/>
    </row>
    <row r="347" spans="1:32" ht="40" customHeight="1" x14ac:dyDescent="0.35">
      <c r="A347" s="99"/>
      <c r="B347" s="99"/>
      <c r="C347" s="99"/>
      <c r="D347" s="99"/>
      <c r="E347" s="99"/>
      <c r="F347" s="99"/>
      <c r="G347" s="99"/>
      <c r="H347" s="99"/>
      <c r="I347" s="99"/>
      <c r="J347" s="99"/>
      <c r="K347" s="99"/>
      <c r="L347" s="99"/>
      <c r="M347" s="99"/>
      <c r="N347" s="99"/>
      <c r="O347" s="100"/>
      <c r="P347" s="28">
        <f t="shared" si="5"/>
        <v>328</v>
      </c>
      <c r="Q347" s="37"/>
      <c r="R347" s="36"/>
      <c r="S347" s="36"/>
      <c r="T347" s="4"/>
      <c r="U347" s="44"/>
      <c r="V347" s="37"/>
      <c r="W347" s="37"/>
      <c r="X347" s="26" t="str">
        <f>IF(Tbl_SoA_HBN_Derogations[[#This Row],[HBN
NIA/m²]]="","",+W347-V347)</f>
        <v/>
      </c>
      <c r="Y347" s="26" t="str">
        <f>IF(Tbl_SoA_HBN_Derogations[[#This Row],[HBN
NIA/m²]]="","",Tbl_SoA_HBN_Derogations[[#This Row],[Proposed NIA/m²]]/Tbl_SoA_HBN_Derogations[[#This Row],[HBN
NIA/m²]])</f>
        <v/>
      </c>
      <c r="Z347" s="1"/>
      <c r="AA347" s="45"/>
      <c r="AB347" s="1"/>
      <c r="AC347" s="1"/>
      <c r="AD347" s="38"/>
      <c r="AE347" s="1"/>
      <c r="AF347" s="38"/>
    </row>
    <row r="348" spans="1:32" ht="40" customHeight="1" x14ac:dyDescent="0.35">
      <c r="A348" s="99"/>
      <c r="B348" s="99"/>
      <c r="C348" s="99"/>
      <c r="D348" s="99"/>
      <c r="E348" s="99"/>
      <c r="F348" s="99"/>
      <c r="G348" s="99"/>
      <c r="H348" s="99"/>
      <c r="I348" s="99"/>
      <c r="J348" s="99"/>
      <c r="K348" s="99"/>
      <c r="L348" s="99"/>
      <c r="M348" s="99"/>
      <c r="N348" s="99"/>
      <c r="O348" s="100"/>
      <c r="P348" s="28">
        <f t="shared" si="5"/>
        <v>329</v>
      </c>
      <c r="Q348" s="37"/>
      <c r="R348" s="36"/>
      <c r="S348" s="36"/>
      <c r="T348" s="4"/>
      <c r="U348" s="44"/>
      <c r="V348" s="37"/>
      <c r="W348" s="37"/>
      <c r="X348" s="26" t="str">
        <f>IF(Tbl_SoA_HBN_Derogations[[#This Row],[HBN
NIA/m²]]="","",+W348-V348)</f>
        <v/>
      </c>
      <c r="Y348" s="26" t="str">
        <f>IF(Tbl_SoA_HBN_Derogations[[#This Row],[HBN
NIA/m²]]="","",Tbl_SoA_HBN_Derogations[[#This Row],[Proposed NIA/m²]]/Tbl_SoA_HBN_Derogations[[#This Row],[HBN
NIA/m²]])</f>
        <v/>
      </c>
      <c r="Z348" s="1"/>
      <c r="AA348" s="45"/>
      <c r="AB348" s="1"/>
      <c r="AC348" s="1"/>
      <c r="AD348" s="38"/>
      <c r="AE348" s="1"/>
      <c r="AF348" s="38"/>
    </row>
    <row r="349" spans="1:32" ht="40" customHeight="1" x14ac:dyDescent="0.35">
      <c r="A349" s="99"/>
      <c r="B349" s="99"/>
      <c r="C349" s="99"/>
      <c r="D349" s="99"/>
      <c r="E349" s="99"/>
      <c r="F349" s="99"/>
      <c r="G349" s="99"/>
      <c r="H349" s="99"/>
      <c r="I349" s="99"/>
      <c r="J349" s="99"/>
      <c r="K349" s="99"/>
      <c r="L349" s="99"/>
      <c r="M349" s="99"/>
      <c r="N349" s="99"/>
      <c r="O349" s="100"/>
      <c r="P349" s="28">
        <f t="shared" si="5"/>
        <v>330</v>
      </c>
      <c r="Q349" s="37"/>
      <c r="R349" s="36"/>
      <c r="S349" s="36"/>
      <c r="T349" s="4"/>
      <c r="U349" s="44"/>
      <c r="V349" s="37"/>
      <c r="W349" s="37"/>
      <c r="X349" s="26" t="str">
        <f>IF(Tbl_SoA_HBN_Derogations[[#This Row],[HBN
NIA/m²]]="","",+W349-V349)</f>
        <v/>
      </c>
      <c r="Y349" s="26" t="str">
        <f>IF(Tbl_SoA_HBN_Derogations[[#This Row],[HBN
NIA/m²]]="","",Tbl_SoA_HBN_Derogations[[#This Row],[Proposed NIA/m²]]/Tbl_SoA_HBN_Derogations[[#This Row],[HBN
NIA/m²]])</f>
        <v/>
      </c>
      <c r="Z349" s="1"/>
      <c r="AA349" s="45"/>
      <c r="AB349" s="1"/>
      <c r="AC349" s="1"/>
      <c r="AD349" s="38"/>
      <c r="AE349" s="1"/>
      <c r="AF349" s="38"/>
    </row>
    <row r="350" spans="1:32" ht="40" customHeight="1" x14ac:dyDescent="0.35">
      <c r="A350" s="99"/>
      <c r="B350" s="99"/>
      <c r="C350" s="99"/>
      <c r="D350" s="99"/>
      <c r="E350" s="99"/>
      <c r="F350" s="99"/>
      <c r="G350" s="99"/>
      <c r="H350" s="99"/>
      <c r="I350" s="99"/>
      <c r="J350" s="99"/>
      <c r="K350" s="99"/>
      <c r="L350" s="99"/>
      <c r="M350" s="99"/>
      <c r="N350" s="99"/>
      <c r="O350" s="100"/>
      <c r="P350" s="28">
        <f t="shared" si="5"/>
        <v>331</v>
      </c>
      <c r="Q350" s="37"/>
      <c r="R350" s="36"/>
      <c r="S350" s="36"/>
      <c r="T350" s="4"/>
      <c r="U350" s="44"/>
      <c r="V350" s="37"/>
      <c r="W350" s="37"/>
      <c r="X350" s="26" t="str">
        <f>IF(Tbl_SoA_HBN_Derogations[[#This Row],[HBN
NIA/m²]]="","",+W350-V350)</f>
        <v/>
      </c>
      <c r="Y350" s="26" t="str">
        <f>IF(Tbl_SoA_HBN_Derogations[[#This Row],[HBN
NIA/m²]]="","",Tbl_SoA_HBN_Derogations[[#This Row],[Proposed NIA/m²]]/Tbl_SoA_HBN_Derogations[[#This Row],[HBN
NIA/m²]])</f>
        <v/>
      </c>
      <c r="Z350" s="1"/>
      <c r="AA350" s="45"/>
      <c r="AB350" s="1"/>
      <c r="AC350" s="1"/>
      <c r="AD350" s="38"/>
      <c r="AE350" s="1"/>
      <c r="AF350" s="38"/>
    </row>
    <row r="351" spans="1:32" ht="40" customHeight="1" x14ac:dyDescent="0.35">
      <c r="A351" s="99"/>
      <c r="B351" s="99"/>
      <c r="C351" s="99"/>
      <c r="D351" s="99"/>
      <c r="E351" s="99"/>
      <c r="F351" s="99"/>
      <c r="G351" s="99"/>
      <c r="H351" s="99"/>
      <c r="I351" s="99"/>
      <c r="J351" s="99"/>
      <c r="K351" s="99"/>
      <c r="L351" s="99"/>
      <c r="M351" s="99"/>
      <c r="N351" s="99"/>
      <c r="O351" s="100"/>
      <c r="P351" s="28">
        <f t="shared" si="5"/>
        <v>332</v>
      </c>
      <c r="Q351" s="37"/>
      <c r="R351" s="36"/>
      <c r="S351" s="36"/>
      <c r="T351" s="4"/>
      <c r="U351" s="44"/>
      <c r="V351" s="37"/>
      <c r="W351" s="37"/>
      <c r="X351" s="26" t="str">
        <f>IF(Tbl_SoA_HBN_Derogations[[#This Row],[HBN
NIA/m²]]="","",+W351-V351)</f>
        <v/>
      </c>
      <c r="Y351" s="26" t="str">
        <f>IF(Tbl_SoA_HBN_Derogations[[#This Row],[HBN
NIA/m²]]="","",Tbl_SoA_HBN_Derogations[[#This Row],[Proposed NIA/m²]]/Tbl_SoA_HBN_Derogations[[#This Row],[HBN
NIA/m²]])</f>
        <v/>
      </c>
      <c r="Z351" s="1"/>
      <c r="AA351" s="45"/>
      <c r="AB351" s="1"/>
      <c r="AC351" s="1"/>
      <c r="AD351" s="38"/>
      <c r="AE351" s="1"/>
      <c r="AF351" s="38"/>
    </row>
    <row r="352" spans="1:32" ht="40" customHeight="1" x14ac:dyDescent="0.35">
      <c r="A352" s="99"/>
      <c r="B352" s="99"/>
      <c r="C352" s="99"/>
      <c r="D352" s="99"/>
      <c r="E352" s="99"/>
      <c r="F352" s="99"/>
      <c r="G352" s="99"/>
      <c r="H352" s="99"/>
      <c r="I352" s="99"/>
      <c r="J352" s="99"/>
      <c r="K352" s="99"/>
      <c r="L352" s="99"/>
      <c r="M352" s="99"/>
      <c r="N352" s="99"/>
      <c r="O352" s="100"/>
      <c r="P352" s="28">
        <f t="shared" si="5"/>
        <v>333</v>
      </c>
      <c r="Q352" s="37"/>
      <c r="R352" s="36"/>
      <c r="S352" s="36"/>
      <c r="T352" s="4"/>
      <c r="U352" s="44"/>
      <c r="V352" s="37"/>
      <c r="W352" s="37"/>
      <c r="X352" s="26" t="str">
        <f>IF(Tbl_SoA_HBN_Derogations[[#This Row],[HBN
NIA/m²]]="","",+W352-V352)</f>
        <v/>
      </c>
      <c r="Y352" s="26" t="str">
        <f>IF(Tbl_SoA_HBN_Derogations[[#This Row],[HBN
NIA/m²]]="","",Tbl_SoA_HBN_Derogations[[#This Row],[Proposed NIA/m²]]/Tbl_SoA_HBN_Derogations[[#This Row],[HBN
NIA/m²]])</f>
        <v/>
      </c>
      <c r="Z352" s="1"/>
      <c r="AA352" s="45"/>
      <c r="AB352" s="1"/>
      <c r="AC352" s="1"/>
      <c r="AD352" s="38"/>
      <c r="AE352" s="1"/>
      <c r="AF352" s="38"/>
    </row>
    <row r="353" spans="1:32" ht="40" customHeight="1" x14ac:dyDescent="0.35">
      <c r="A353" s="99"/>
      <c r="B353" s="99"/>
      <c r="C353" s="99"/>
      <c r="D353" s="99"/>
      <c r="E353" s="99"/>
      <c r="F353" s="99"/>
      <c r="G353" s="99"/>
      <c r="H353" s="99"/>
      <c r="I353" s="99"/>
      <c r="J353" s="99"/>
      <c r="K353" s="99"/>
      <c r="L353" s="99"/>
      <c r="M353" s="99"/>
      <c r="N353" s="99"/>
      <c r="O353" s="100"/>
      <c r="P353" s="28">
        <f t="shared" si="5"/>
        <v>334</v>
      </c>
      <c r="Q353" s="37"/>
      <c r="R353" s="36"/>
      <c r="S353" s="36"/>
      <c r="T353" s="4"/>
      <c r="U353" s="44"/>
      <c r="V353" s="37"/>
      <c r="W353" s="37"/>
      <c r="X353" s="26" t="str">
        <f>IF(Tbl_SoA_HBN_Derogations[[#This Row],[HBN
NIA/m²]]="","",+W353-V353)</f>
        <v/>
      </c>
      <c r="Y353" s="26" t="str">
        <f>IF(Tbl_SoA_HBN_Derogations[[#This Row],[HBN
NIA/m²]]="","",Tbl_SoA_HBN_Derogations[[#This Row],[Proposed NIA/m²]]/Tbl_SoA_HBN_Derogations[[#This Row],[HBN
NIA/m²]])</f>
        <v/>
      </c>
      <c r="Z353" s="1"/>
      <c r="AA353" s="45"/>
      <c r="AB353" s="1"/>
      <c r="AC353" s="1"/>
      <c r="AD353" s="38"/>
      <c r="AE353" s="1"/>
      <c r="AF353" s="38"/>
    </row>
    <row r="354" spans="1:32" ht="40" customHeight="1" x14ac:dyDescent="0.35">
      <c r="A354" s="99"/>
      <c r="B354" s="99"/>
      <c r="C354" s="99"/>
      <c r="D354" s="99"/>
      <c r="E354" s="99"/>
      <c r="F354" s="99"/>
      <c r="G354" s="99"/>
      <c r="H354" s="99"/>
      <c r="I354" s="99"/>
      <c r="J354" s="99"/>
      <c r="K354" s="99"/>
      <c r="L354" s="99"/>
      <c r="M354" s="99"/>
      <c r="N354" s="99"/>
      <c r="O354" s="100"/>
      <c r="P354" s="28">
        <f t="shared" si="5"/>
        <v>335</v>
      </c>
      <c r="Q354" s="37"/>
      <c r="R354" s="36"/>
      <c r="S354" s="36"/>
      <c r="T354" s="4"/>
      <c r="U354" s="44"/>
      <c r="V354" s="37"/>
      <c r="W354" s="37"/>
      <c r="X354" s="26" t="str">
        <f>IF(Tbl_SoA_HBN_Derogations[[#This Row],[HBN
NIA/m²]]="","",+W354-V354)</f>
        <v/>
      </c>
      <c r="Y354" s="26" t="str">
        <f>IF(Tbl_SoA_HBN_Derogations[[#This Row],[HBN
NIA/m²]]="","",Tbl_SoA_HBN_Derogations[[#This Row],[Proposed NIA/m²]]/Tbl_SoA_HBN_Derogations[[#This Row],[HBN
NIA/m²]])</f>
        <v/>
      </c>
      <c r="Z354" s="1"/>
      <c r="AA354" s="45"/>
      <c r="AB354" s="1"/>
      <c r="AC354" s="1"/>
      <c r="AD354" s="38"/>
      <c r="AE354" s="1"/>
      <c r="AF354" s="38"/>
    </row>
    <row r="355" spans="1:32" ht="40" customHeight="1" x14ac:dyDescent="0.35">
      <c r="A355" s="99"/>
      <c r="B355" s="99"/>
      <c r="C355" s="99"/>
      <c r="D355" s="99"/>
      <c r="E355" s="99"/>
      <c r="F355" s="99"/>
      <c r="G355" s="99"/>
      <c r="H355" s="99"/>
      <c r="I355" s="99"/>
      <c r="J355" s="99"/>
      <c r="K355" s="99"/>
      <c r="L355" s="99"/>
      <c r="M355" s="99"/>
      <c r="N355" s="99"/>
      <c r="O355" s="100"/>
      <c r="P355" s="28">
        <f t="shared" si="5"/>
        <v>336</v>
      </c>
      <c r="Q355" s="37"/>
      <c r="R355" s="36"/>
      <c r="S355" s="36"/>
      <c r="T355" s="4"/>
      <c r="U355" s="44"/>
      <c r="V355" s="37"/>
      <c r="W355" s="37"/>
      <c r="X355" s="26" t="str">
        <f>IF(Tbl_SoA_HBN_Derogations[[#This Row],[HBN
NIA/m²]]="","",+W355-V355)</f>
        <v/>
      </c>
      <c r="Y355" s="26" t="str">
        <f>IF(Tbl_SoA_HBN_Derogations[[#This Row],[HBN
NIA/m²]]="","",Tbl_SoA_HBN_Derogations[[#This Row],[Proposed NIA/m²]]/Tbl_SoA_HBN_Derogations[[#This Row],[HBN
NIA/m²]])</f>
        <v/>
      </c>
      <c r="Z355" s="1"/>
      <c r="AA355" s="45"/>
      <c r="AB355" s="1"/>
      <c r="AC355" s="1"/>
      <c r="AD355" s="38"/>
      <c r="AE355" s="1"/>
      <c r="AF355" s="38"/>
    </row>
    <row r="356" spans="1:32" ht="40" customHeight="1" x14ac:dyDescent="0.35">
      <c r="A356" s="99"/>
      <c r="B356" s="99"/>
      <c r="C356" s="99"/>
      <c r="D356" s="99"/>
      <c r="E356" s="99"/>
      <c r="F356" s="99"/>
      <c r="G356" s="99"/>
      <c r="H356" s="99"/>
      <c r="I356" s="99"/>
      <c r="J356" s="99"/>
      <c r="K356" s="99"/>
      <c r="L356" s="99"/>
      <c r="M356" s="99"/>
      <c r="N356" s="99"/>
      <c r="O356" s="100"/>
      <c r="P356" s="28">
        <f t="shared" ref="P356:P419" si="6">P355+1</f>
        <v>337</v>
      </c>
      <c r="Q356" s="37"/>
      <c r="R356" s="36"/>
      <c r="S356" s="36"/>
      <c r="T356" s="4"/>
      <c r="U356" s="44"/>
      <c r="V356" s="37"/>
      <c r="W356" s="37"/>
      <c r="X356" s="26" t="str">
        <f>IF(Tbl_SoA_HBN_Derogations[[#This Row],[HBN
NIA/m²]]="","",+W356-V356)</f>
        <v/>
      </c>
      <c r="Y356" s="26" t="str">
        <f>IF(Tbl_SoA_HBN_Derogations[[#This Row],[HBN
NIA/m²]]="","",Tbl_SoA_HBN_Derogations[[#This Row],[Proposed NIA/m²]]/Tbl_SoA_HBN_Derogations[[#This Row],[HBN
NIA/m²]])</f>
        <v/>
      </c>
      <c r="Z356" s="1"/>
      <c r="AA356" s="45"/>
      <c r="AB356" s="1"/>
      <c r="AC356" s="1"/>
      <c r="AD356" s="38"/>
      <c r="AE356" s="1"/>
      <c r="AF356" s="38"/>
    </row>
    <row r="357" spans="1:32" ht="40" customHeight="1" x14ac:dyDescent="0.35">
      <c r="A357" s="99"/>
      <c r="B357" s="99"/>
      <c r="C357" s="99"/>
      <c r="D357" s="99"/>
      <c r="E357" s="99"/>
      <c r="F357" s="99"/>
      <c r="G357" s="99"/>
      <c r="H357" s="99"/>
      <c r="I357" s="99"/>
      <c r="J357" s="99"/>
      <c r="K357" s="99"/>
      <c r="L357" s="99"/>
      <c r="M357" s="99"/>
      <c r="N357" s="99"/>
      <c r="O357" s="100"/>
      <c r="P357" s="28">
        <f t="shared" si="6"/>
        <v>338</v>
      </c>
      <c r="Q357" s="37"/>
      <c r="R357" s="36"/>
      <c r="S357" s="36"/>
      <c r="T357" s="4"/>
      <c r="U357" s="44"/>
      <c r="V357" s="37"/>
      <c r="W357" s="37"/>
      <c r="X357" s="26" t="str">
        <f>IF(Tbl_SoA_HBN_Derogations[[#This Row],[HBN
NIA/m²]]="","",+W357-V357)</f>
        <v/>
      </c>
      <c r="Y357" s="26" t="str">
        <f>IF(Tbl_SoA_HBN_Derogations[[#This Row],[HBN
NIA/m²]]="","",Tbl_SoA_HBN_Derogations[[#This Row],[Proposed NIA/m²]]/Tbl_SoA_HBN_Derogations[[#This Row],[HBN
NIA/m²]])</f>
        <v/>
      </c>
      <c r="Z357" s="1"/>
      <c r="AA357" s="45"/>
      <c r="AB357" s="1"/>
      <c r="AC357" s="1"/>
      <c r="AD357" s="38"/>
      <c r="AE357" s="1"/>
      <c r="AF357" s="38"/>
    </row>
    <row r="358" spans="1:32" ht="40" customHeight="1" x14ac:dyDescent="0.35">
      <c r="A358" s="99"/>
      <c r="B358" s="99"/>
      <c r="C358" s="99"/>
      <c r="D358" s="99"/>
      <c r="E358" s="99"/>
      <c r="F358" s="99"/>
      <c r="G358" s="99"/>
      <c r="H358" s="99"/>
      <c r="I358" s="99"/>
      <c r="J358" s="99"/>
      <c r="K358" s="99"/>
      <c r="L358" s="99"/>
      <c r="M358" s="99"/>
      <c r="N358" s="99"/>
      <c r="O358" s="100"/>
      <c r="P358" s="28">
        <f t="shared" si="6"/>
        <v>339</v>
      </c>
      <c r="Q358" s="37"/>
      <c r="R358" s="36"/>
      <c r="S358" s="36"/>
      <c r="T358" s="4"/>
      <c r="U358" s="44"/>
      <c r="V358" s="37"/>
      <c r="W358" s="37"/>
      <c r="X358" s="26" t="str">
        <f>IF(Tbl_SoA_HBN_Derogations[[#This Row],[HBN
NIA/m²]]="","",+W358-V358)</f>
        <v/>
      </c>
      <c r="Y358" s="26" t="str">
        <f>IF(Tbl_SoA_HBN_Derogations[[#This Row],[HBN
NIA/m²]]="","",Tbl_SoA_HBN_Derogations[[#This Row],[Proposed NIA/m²]]/Tbl_SoA_HBN_Derogations[[#This Row],[HBN
NIA/m²]])</f>
        <v/>
      </c>
      <c r="Z358" s="1"/>
      <c r="AA358" s="45"/>
      <c r="AB358" s="1"/>
      <c r="AC358" s="1"/>
      <c r="AD358" s="38"/>
      <c r="AE358" s="1"/>
      <c r="AF358" s="38"/>
    </row>
    <row r="359" spans="1:32" ht="40" customHeight="1" x14ac:dyDescent="0.35">
      <c r="A359" s="99"/>
      <c r="B359" s="99"/>
      <c r="C359" s="99"/>
      <c r="D359" s="99"/>
      <c r="E359" s="99"/>
      <c r="F359" s="99"/>
      <c r="G359" s="99"/>
      <c r="H359" s="99"/>
      <c r="I359" s="99"/>
      <c r="J359" s="99"/>
      <c r="K359" s="99"/>
      <c r="L359" s="99"/>
      <c r="M359" s="99"/>
      <c r="N359" s="99"/>
      <c r="O359" s="100"/>
      <c r="P359" s="28">
        <f t="shared" si="6"/>
        <v>340</v>
      </c>
      <c r="Q359" s="37"/>
      <c r="R359" s="36"/>
      <c r="S359" s="36"/>
      <c r="T359" s="4"/>
      <c r="U359" s="44"/>
      <c r="V359" s="37"/>
      <c r="W359" s="37"/>
      <c r="X359" s="26" t="str">
        <f>IF(Tbl_SoA_HBN_Derogations[[#This Row],[HBN
NIA/m²]]="","",+W359-V359)</f>
        <v/>
      </c>
      <c r="Y359" s="26" t="str">
        <f>IF(Tbl_SoA_HBN_Derogations[[#This Row],[HBN
NIA/m²]]="","",Tbl_SoA_HBN_Derogations[[#This Row],[Proposed NIA/m²]]/Tbl_SoA_HBN_Derogations[[#This Row],[HBN
NIA/m²]])</f>
        <v/>
      </c>
      <c r="Z359" s="1"/>
      <c r="AA359" s="45"/>
      <c r="AB359" s="1"/>
      <c r="AC359" s="1"/>
      <c r="AD359" s="38"/>
      <c r="AE359" s="1"/>
      <c r="AF359" s="38"/>
    </row>
    <row r="360" spans="1:32" ht="40" customHeight="1" x14ac:dyDescent="0.35">
      <c r="A360" s="99"/>
      <c r="B360" s="99"/>
      <c r="C360" s="99"/>
      <c r="D360" s="99"/>
      <c r="E360" s="99"/>
      <c r="F360" s="99"/>
      <c r="G360" s="99"/>
      <c r="H360" s="99"/>
      <c r="I360" s="99"/>
      <c r="J360" s="99"/>
      <c r="K360" s="99"/>
      <c r="L360" s="99"/>
      <c r="M360" s="99"/>
      <c r="N360" s="99"/>
      <c r="O360" s="100"/>
      <c r="P360" s="28">
        <f t="shared" si="6"/>
        <v>341</v>
      </c>
      <c r="Q360" s="37"/>
      <c r="R360" s="36"/>
      <c r="S360" s="36"/>
      <c r="T360" s="4"/>
      <c r="U360" s="44"/>
      <c r="V360" s="37"/>
      <c r="W360" s="37"/>
      <c r="X360" s="26" t="str">
        <f>IF(Tbl_SoA_HBN_Derogations[[#This Row],[HBN
NIA/m²]]="","",+W360-V360)</f>
        <v/>
      </c>
      <c r="Y360" s="26" t="str">
        <f>IF(Tbl_SoA_HBN_Derogations[[#This Row],[HBN
NIA/m²]]="","",Tbl_SoA_HBN_Derogations[[#This Row],[Proposed NIA/m²]]/Tbl_SoA_HBN_Derogations[[#This Row],[HBN
NIA/m²]])</f>
        <v/>
      </c>
      <c r="Z360" s="1"/>
      <c r="AA360" s="45"/>
      <c r="AB360" s="1"/>
      <c r="AC360" s="1"/>
      <c r="AD360" s="38"/>
      <c r="AE360" s="1"/>
      <c r="AF360" s="38"/>
    </row>
    <row r="361" spans="1:32" ht="40" customHeight="1" x14ac:dyDescent="0.35">
      <c r="A361" s="99"/>
      <c r="B361" s="99"/>
      <c r="C361" s="99"/>
      <c r="D361" s="99"/>
      <c r="E361" s="99"/>
      <c r="F361" s="99"/>
      <c r="G361" s="99"/>
      <c r="H361" s="99"/>
      <c r="I361" s="99"/>
      <c r="J361" s="99"/>
      <c r="K361" s="99"/>
      <c r="L361" s="99"/>
      <c r="M361" s="99"/>
      <c r="N361" s="99"/>
      <c r="O361" s="100"/>
      <c r="P361" s="28">
        <f t="shared" si="6"/>
        <v>342</v>
      </c>
      <c r="Q361" s="37"/>
      <c r="R361" s="36"/>
      <c r="S361" s="36"/>
      <c r="T361" s="4"/>
      <c r="U361" s="44"/>
      <c r="V361" s="37"/>
      <c r="W361" s="37"/>
      <c r="X361" s="26" t="str">
        <f>IF(Tbl_SoA_HBN_Derogations[[#This Row],[HBN
NIA/m²]]="","",+W361-V361)</f>
        <v/>
      </c>
      <c r="Y361" s="26" t="str">
        <f>IF(Tbl_SoA_HBN_Derogations[[#This Row],[HBN
NIA/m²]]="","",Tbl_SoA_HBN_Derogations[[#This Row],[Proposed NIA/m²]]/Tbl_SoA_HBN_Derogations[[#This Row],[HBN
NIA/m²]])</f>
        <v/>
      </c>
      <c r="Z361" s="1"/>
      <c r="AA361" s="45"/>
      <c r="AB361" s="1"/>
      <c r="AC361" s="1"/>
      <c r="AD361" s="38"/>
      <c r="AE361" s="1"/>
      <c r="AF361" s="38"/>
    </row>
    <row r="362" spans="1:32" ht="40" customHeight="1" x14ac:dyDescent="0.35">
      <c r="A362" s="99"/>
      <c r="B362" s="99"/>
      <c r="C362" s="99"/>
      <c r="D362" s="99"/>
      <c r="E362" s="99"/>
      <c r="F362" s="99"/>
      <c r="G362" s="99"/>
      <c r="H362" s="99"/>
      <c r="I362" s="99"/>
      <c r="J362" s="99"/>
      <c r="K362" s="99"/>
      <c r="L362" s="99"/>
      <c r="M362" s="99"/>
      <c r="N362" s="99"/>
      <c r="O362" s="100"/>
      <c r="P362" s="28">
        <f t="shared" si="6"/>
        <v>343</v>
      </c>
      <c r="Q362" s="37"/>
      <c r="R362" s="36"/>
      <c r="S362" s="36"/>
      <c r="T362" s="4"/>
      <c r="U362" s="44"/>
      <c r="V362" s="37"/>
      <c r="W362" s="37"/>
      <c r="X362" s="26" t="str">
        <f>IF(Tbl_SoA_HBN_Derogations[[#This Row],[HBN
NIA/m²]]="","",+W362-V362)</f>
        <v/>
      </c>
      <c r="Y362" s="26" t="str">
        <f>IF(Tbl_SoA_HBN_Derogations[[#This Row],[HBN
NIA/m²]]="","",Tbl_SoA_HBN_Derogations[[#This Row],[Proposed NIA/m²]]/Tbl_SoA_HBN_Derogations[[#This Row],[HBN
NIA/m²]])</f>
        <v/>
      </c>
      <c r="Z362" s="1"/>
      <c r="AA362" s="45"/>
      <c r="AB362" s="1"/>
      <c r="AC362" s="1"/>
      <c r="AD362" s="38"/>
      <c r="AE362" s="1"/>
      <c r="AF362" s="38"/>
    </row>
    <row r="363" spans="1:32" ht="40" customHeight="1" x14ac:dyDescent="0.35">
      <c r="A363" s="99"/>
      <c r="B363" s="99"/>
      <c r="C363" s="99"/>
      <c r="D363" s="99"/>
      <c r="E363" s="99"/>
      <c r="F363" s="99"/>
      <c r="G363" s="99"/>
      <c r="H363" s="99"/>
      <c r="I363" s="99"/>
      <c r="J363" s="99"/>
      <c r="K363" s="99"/>
      <c r="L363" s="99"/>
      <c r="M363" s="99"/>
      <c r="N363" s="99"/>
      <c r="O363" s="100"/>
      <c r="P363" s="28">
        <f t="shared" si="6"/>
        <v>344</v>
      </c>
      <c r="Q363" s="37"/>
      <c r="R363" s="36"/>
      <c r="S363" s="36"/>
      <c r="T363" s="4"/>
      <c r="U363" s="44"/>
      <c r="V363" s="37"/>
      <c r="W363" s="37"/>
      <c r="X363" s="26" t="str">
        <f>IF(Tbl_SoA_HBN_Derogations[[#This Row],[HBN
NIA/m²]]="","",+W363-V363)</f>
        <v/>
      </c>
      <c r="Y363" s="26" t="str">
        <f>IF(Tbl_SoA_HBN_Derogations[[#This Row],[HBN
NIA/m²]]="","",Tbl_SoA_HBN_Derogations[[#This Row],[Proposed NIA/m²]]/Tbl_SoA_HBN_Derogations[[#This Row],[HBN
NIA/m²]])</f>
        <v/>
      </c>
      <c r="Z363" s="1"/>
      <c r="AA363" s="45"/>
      <c r="AB363" s="1"/>
      <c r="AC363" s="1"/>
      <c r="AD363" s="38"/>
      <c r="AE363" s="1"/>
      <c r="AF363" s="38"/>
    </row>
    <row r="364" spans="1:32" ht="40" customHeight="1" x14ac:dyDescent="0.35">
      <c r="A364" s="99"/>
      <c r="B364" s="99"/>
      <c r="C364" s="99"/>
      <c r="D364" s="99"/>
      <c r="E364" s="99"/>
      <c r="F364" s="99"/>
      <c r="G364" s="99"/>
      <c r="H364" s="99"/>
      <c r="I364" s="99"/>
      <c r="J364" s="99"/>
      <c r="K364" s="99"/>
      <c r="L364" s="99"/>
      <c r="M364" s="99"/>
      <c r="N364" s="99"/>
      <c r="O364" s="100"/>
      <c r="P364" s="28">
        <f t="shared" si="6"/>
        <v>345</v>
      </c>
      <c r="Q364" s="37"/>
      <c r="R364" s="36"/>
      <c r="S364" s="36"/>
      <c r="T364" s="4"/>
      <c r="U364" s="44"/>
      <c r="V364" s="37"/>
      <c r="W364" s="37"/>
      <c r="X364" s="26" t="str">
        <f>IF(Tbl_SoA_HBN_Derogations[[#This Row],[HBN
NIA/m²]]="","",+W364-V364)</f>
        <v/>
      </c>
      <c r="Y364" s="26" t="str">
        <f>IF(Tbl_SoA_HBN_Derogations[[#This Row],[HBN
NIA/m²]]="","",Tbl_SoA_HBN_Derogations[[#This Row],[Proposed NIA/m²]]/Tbl_SoA_HBN_Derogations[[#This Row],[HBN
NIA/m²]])</f>
        <v/>
      </c>
      <c r="Z364" s="1"/>
      <c r="AA364" s="45"/>
      <c r="AB364" s="1"/>
      <c r="AC364" s="1"/>
      <c r="AD364" s="38"/>
      <c r="AE364" s="1"/>
      <c r="AF364" s="38"/>
    </row>
    <row r="365" spans="1:32" ht="40" customHeight="1" x14ac:dyDescent="0.35">
      <c r="A365" s="99"/>
      <c r="B365" s="99"/>
      <c r="C365" s="99"/>
      <c r="D365" s="99"/>
      <c r="E365" s="99"/>
      <c r="F365" s="99"/>
      <c r="G365" s="99"/>
      <c r="H365" s="99"/>
      <c r="I365" s="99"/>
      <c r="J365" s="99"/>
      <c r="K365" s="99"/>
      <c r="L365" s="99"/>
      <c r="M365" s="99"/>
      <c r="N365" s="99"/>
      <c r="O365" s="100"/>
      <c r="P365" s="28">
        <f t="shared" si="6"/>
        <v>346</v>
      </c>
      <c r="Q365" s="37"/>
      <c r="R365" s="36"/>
      <c r="S365" s="36"/>
      <c r="T365" s="4"/>
      <c r="U365" s="44"/>
      <c r="V365" s="37"/>
      <c r="W365" s="37"/>
      <c r="X365" s="26" t="str">
        <f>IF(Tbl_SoA_HBN_Derogations[[#This Row],[HBN
NIA/m²]]="","",+W365-V365)</f>
        <v/>
      </c>
      <c r="Y365" s="26" t="str">
        <f>IF(Tbl_SoA_HBN_Derogations[[#This Row],[HBN
NIA/m²]]="","",Tbl_SoA_HBN_Derogations[[#This Row],[Proposed NIA/m²]]/Tbl_SoA_HBN_Derogations[[#This Row],[HBN
NIA/m²]])</f>
        <v/>
      </c>
      <c r="Z365" s="1"/>
      <c r="AA365" s="45"/>
      <c r="AB365" s="1"/>
      <c r="AC365" s="1"/>
      <c r="AD365" s="38"/>
      <c r="AE365" s="1"/>
      <c r="AF365" s="38"/>
    </row>
    <row r="366" spans="1:32" ht="40" customHeight="1" x14ac:dyDescent="0.35">
      <c r="A366" s="99"/>
      <c r="B366" s="99"/>
      <c r="C366" s="99"/>
      <c r="D366" s="99"/>
      <c r="E366" s="99"/>
      <c r="F366" s="99"/>
      <c r="G366" s="99"/>
      <c r="H366" s="99"/>
      <c r="I366" s="99"/>
      <c r="J366" s="99"/>
      <c r="K366" s="99"/>
      <c r="L366" s="99"/>
      <c r="M366" s="99"/>
      <c r="N366" s="99"/>
      <c r="O366" s="100"/>
      <c r="P366" s="28">
        <f t="shared" si="6"/>
        <v>347</v>
      </c>
      <c r="Q366" s="37"/>
      <c r="R366" s="36"/>
      <c r="S366" s="36"/>
      <c r="T366" s="4"/>
      <c r="U366" s="44"/>
      <c r="V366" s="37"/>
      <c r="W366" s="37"/>
      <c r="X366" s="26" t="str">
        <f>IF(Tbl_SoA_HBN_Derogations[[#This Row],[HBN
NIA/m²]]="","",+W366-V366)</f>
        <v/>
      </c>
      <c r="Y366" s="26" t="str">
        <f>IF(Tbl_SoA_HBN_Derogations[[#This Row],[HBN
NIA/m²]]="","",Tbl_SoA_HBN_Derogations[[#This Row],[Proposed NIA/m²]]/Tbl_SoA_HBN_Derogations[[#This Row],[HBN
NIA/m²]])</f>
        <v/>
      </c>
      <c r="Z366" s="1"/>
      <c r="AA366" s="45"/>
      <c r="AB366" s="1"/>
      <c r="AC366" s="1"/>
      <c r="AD366" s="38"/>
      <c r="AE366" s="1"/>
      <c r="AF366" s="38"/>
    </row>
    <row r="367" spans="1:32" ht="40" customHeight="1" x14ac:dyDescent="0.35">
      <c r="A367" s="99"/>
      <c r="B367" s="99"/>
      <c r="C367" s="99"/>
      <c r="D367" s="99"/>
      <c r="E367" s="99"/>
      <c r="F367" s="99"/>
      <c r="G367" s="99"/>
      <c r="H367" s="99"/>
      <c r="I367" s="99"/>
      <c r="J367" s="99"/>
      <c r="K367" s="99"/>
      <c r="L367" s="99"/>
      <c r="M367" s="99"/>
      <c r="N367" s="99"/>
      <c r="O367" s="100"/>
      <c r="P367" s="28">
        <f t="shared" si="6"/>
        <v>348</v>
      </c>
      <c r="Q367" s="37"/>
      <c r="R367" s="36"/>
      <c r="S367" s="36"/>
      <c r="T367" s="4"/>
      <c r="U367" s="44"/>
      <c r="V367" s="37"/>
      <c r="W367" s="37"/>
      <c r="X367" s="26" t="str">
        <f>IF(Tbl_SoA_HBN_Derogations[[#This Row],[HBN
NIA/m²]]="","",+W367-V367)</f>
        <v/>
      </c>
      <c r="Y367" s="26" t="str">
        <f>IF(Tbl_SoA_HBN_Derogations[[#This Row],[HBN
NIA/m²]]="","",Tbl_SoA_HBN_Derogations[[#This Row],[Proposed NIA/m²]]/Tbl_SoA_HBN_Derogations[[#This Row],[HBN
NIA/m²]])</f>
        <v/>
      </c>
      <c r="Z367" s="1"/>
      <c r="AA367" s="45"/>
      <c r="AB367" s="1"/>
      <c r="AC367" s="1"/>
      <c r="AD367" s="38"/>
      <c r="AE367" s="1"/>
      <c r="AF367" s="38"/>
    </row>
    <row r="368" spans="1:32" ht="40" customHeight="1" x14ac:dyDescent="0.35">
      <c r="A368" s="99"/>
      <c r="B368" s="99"/>
      <c r="C368" s="99"/>
      <c r="D368" s="99"/>
      <c r="E368" s="99"/>
      <c r="F368" s="99"/>
      <c r="G368" s="99"/>
      <c r="H368" s="99"/>
      <c r="I368" s="99"/>
      <c r="J368" s="99"/>
      <c r="K368" s="99"/>
      <c r="L368" s="99"/>
      <c r="M368" s="99"/>
      <c r="N368" s="99"/>
      <c r="O368" s="100"/>
      <c r="P368" s="28">
        <f t="shared" si="6"/>
        <v>349</v>
      </c>
      <c r="Q368" s="37"/>
      <c r="R368" s="36"/>
      <c r="S368" s="36"/>
      <c r="T368" s="4"/>
      <c r="U368" s="44"/>
      <c r="V368" s="37"/>
      <c r="W368" s="37"/>
      <c r="X368" s="26" t="str">
        <f>IF(Tbl_SoA_HBN_Derogations[[#This Row],[HBN
NIA/m²]]="","",+W368-V368)</f>
        <v/>
      </c>
      <c r="Y368" s="26" t="str">
        <f>IF(Tbl_SoA_HBN_Derogations[[#This Row],[HBN
NIA/m²]]="","",Tbl_SoA_HBN_Derogations[[#This Row],[Proposed NIA/m²]]/Tbl_SoA_HBN_Derogations[[#This Row],[HBN
NIA/m²]])</f>
        <v/>
      </c>
      <c r="Z368" s="1"/>
      <c r="AA368" s="45"/>
      <c r="AB368" s="1"/>
      <c r="AC368" s="1"/>
      <c r="AD368" s="38"/>
      <c r="AE368" s="1"/>
      <c r="AF368" s="38"/>
    </row>
    <row r="369" spans="1:32" ht="40" customHeight="1" x14ac:dyDescent="0.35">
      <c r="A369" s="99"/>
      <c r="B369" s="99"/>
      <c r="C369" s="99"/>
      <c r="D369" s="99"/>
      <c r="E369" s="99"/>
      <c r="F369" s="99"/>
      <c r="G369" s="99"/>
      <c r="H369" s="99"/>
      <c r="I369" s="99"/>
      <c r="J369" s="99"/>
      <c r="K369" s="99"/>
      <c r="L369" s="99"/>
      <c r="M369" s="99"/>
      <c r="N369" s="99"/>
      <c r="O369" s="100"/>
      <c r="P369" s="28">
        <f t="shared" si="6"/>
        <v>350</v>
      </c>
      <c r="Q369" s="37"/>
      <c r="R369" s="36"/>
      <c r="S369" s="36"/>
      <c r="T369" s="4"/>
      <c r="U369" s="44"/>
      <c r="V369" s="37"/>
      <c r="W369" s="37"/>
      <c r="X369" s="26" t="str">
        <f>IF(Tbl_SoA_HBN_Derogations[[#This Row],[HBN
NIA/m²]]="","",+W369-V369)</f>
        <v/>
      </c>
      <c r="Y369" s="26" t="str">
        <f>IF(Tbl_SoA_HBN_Derogations[[#This Row],[HBN
NIA/m²]]="","",Tbl_SoA_HBN_Derogations[[#This Row],[Proposed NIA/m²]]/Tbl_SoA_HBN_Derogations[[#This Row],[HBN
NIA/m²]])</f>
        <v/>
      </c>
      <c r="Z369" s="1"/>
      <c r="AA369" s="45"/>
      <c r="AB369" s="1"/>
      <c r="AC369" s="1"/>
      <c r="AD369" s="38"/>
      <c r="AE369" s="1"/>
      <c r="AF369" s="38"/>
    </row>
    <row r="370" spans="1:32" ht="40" customHeight="1" x14ac:dyDescent="0.35">
      <c r="A370" s="99"/>
      <c r="B370" s="99"/>
      <c r="C370" s="99"/>
      <c r="D370" s="99"/>
      <c r="E370" s="99"/>
      <c r="F370" s="99"/>
      <c r="G370" s="99"/>
      <c r="H370" s="99"/>
      <c r="I370" s="99"/>
      <c r="J370" s="99"/>
      <c r="K370" s="99"/>
      <c r="L370" s="99"/>
      <c r="M370" s="99"/>
      <c r="N370" s="99"/>
      <c r="O370" s="100"/>
      <c r="P370" s="28">
        <f t="shared" si="6"/>
        <v>351</v>
      </c>
      <c r="Q370" s="37"/>
      <c r="R370" s="36"/>
      <c r="S370" s="36"/>
      <c r="T370" s="4"/>
      <c r="U370" s="44"/>
      <c r="V370" s="37"/>
      <c r="W370" s="37"/>
      <c r="X370" s="26" t="str">
        <f>IF(Tbl_SoA_HBN_Derogations[[#This Row],[HBN
NIA/m²]]="","",+W370-V370)</f>
        <v/>
      </c>
      <c r="Y370" s="26" t="str">
        <f>IF(Tbl_SoA_HBN_Derogations[[#This Row],[HBN
NIA/m²]]="","",Tbl_SoA_HBN_Derogations[[#This Row],[Proposed NIA/m²]]/Tbl_SoA_HBN_Derogations[[#This Row],[HBN
NIA/m²]])</f>
        <v/>
      </c>
      <c r="Z370" s="1"/>
      <c r="AA370" s="45"/>
      <c r="AB370" s="1"/>
      <c r="AC370" s="1"/>
      <c r="AD370" s="38"/>
      <c r="AE370" s="1"/>
      <c r="AF370" s="38"/>
    </row>
    <row r="371" spans="1:32" ht="40" customHeight="1" x14ac:dyDescent="0.35">
      <c r="A371" s="99"/>
      <c r="B371" s="99"/>
      <c r="C371" s="99"/>
      <c r="D371" s="99"/>
      <c r="E371" s="99"/>
      <c r="F371" s="99"/>
      <c r="G371" s="99"/>
      <c r="H371" s="99"/>
      <c r="I371" s="99"/>
      <c r="J371" s="99"/>
      <c r="K371" s="99"/>
      <c r="L371" s="99"/>
      <c r="M371" s="99"/>
      <c r="N371" s="99"/>
      <c r="O371" s="100"/>
      <c r="P371" s="28">
        <f t="shared" si="6"/>
        <v>352</v>
      </c>
      <c r="Q371" s="37"/>
      <c r="R371" s="36"/>
      <c r="S371" s="36"/>
      <c r="T371" s="4"/>
      <c r="U371" s="44"/>
      <c r="V371" s="37"/>
      <c r="W371" s="37"/>
      <c r="X371" s="26" t="str">
        <f>IF(Tbl_SoA_HBN_Derogations[[#This Row],[HBN
NIA/m²]]="","",+W371-V371)</f>
        <v/>
      </c>
      <c r="Y371" s="26" t="str">
        <f>IF(Tbl_SoA_HBN_Derogations[[#This Row],[HBN
NIA/m²]]="","",Tbl_SoA_HBN_Derogations[[#This Row],[Proposed NIA/m²]]/Tbl_SoA_HBN_Derogations[[#This Row],[HBN
NIA/m²]])</f>
        <v/>
      </c>
      <c r="Z371" s="1"/>
      <c r="AA371" s="45"/>
      <c r="AB371" s="1"/>
      <c r="AC371" s="1"/>
      <c r="AD371" s="38"/>
      <c r="AE371" s="1"/>
      <c r="AF371" s="38"/>
    </row>
    <row r="372" spans="1:32" ht="40" customHeight="1" x14ac:dyDescent="0.35">
      <c r="A372" s="99"/>
      <c r="B372" s="99"/>
      <c r="C372" s="99"/>
      <c r="D372" s="99"/>
      <c r="E372" s="99"/>
      <c r="F372" s="99"/>
      <c r="G372" s="99"/>
      <c r="H372" s="99"/>
      <c r="I372" s="99"/>
      <c r="J372" s="99"/>
      <c r="K372" s="99"/>
      <c r="L372" s="99"/>
      <c r="M372" s="99"/>
      <c r="N372" s="99"/>
      <c r="O372" s="100"/>
      <c r="P372" s="28">
        <f t="shared" si="6"/>
        <v>353</v>
      </c>
      <c r="Q372" s="37"/>
      <c r="R372" s="36"/>
      <c r="S372" s="36"/>
      <c r="T372" s="4"/>
      <c r="U372" s="44"/>
      <c r="V372" s="37"/>
      <c r="W372" s="37"/>
      <c r="X372" s="26" t="str">
        <f>IF(Tbl_SoA_HBN_Derogations[[#This Row],[HBN
NIA/m²]]="","",+W372-V372)</f>
        <v/>
      </c>
      <c r="Y372" s="26" t="str">
        <f>IF(Tbl_SoA_HBN_Derogations[[#This Row],[HBN
NIA/m²]]="","",Tbl_SoA_HBN_Derogations[[#This Row],[Proposed NIA/m²]]/Tbl_SoA_HBN_Derogations[[#This Row],[HBN
NIA/m²]])</f>
        <v/>
      </c>
      <c r="Z372" s="1"/>
      <c r="AA372" s="45"/>
      <c r="AB372" s="1"/>
      <c r="AC372" s="1"/>
      <c r="AD372" s="38"/>
      <c r="AE372" s="1"/>
      <c r="AF372" s="38"/>
    </row>
    <row r="373" spans="1:32" ht="40" customHeight="1" x14ac:dyDescent="0.35">
      <c r="A373" s="99"/>
      <c r="B373" s="99"/>
      <c r="C373" s="99"/>
      <c r="D373" s="99"/>
      <c r="E373" s="99"/>
      <c r="F373" s="99"/>
      <c r="G373" s="99"/>
      <c r="H373" s="99"/>
      <c r="I373" s="99"/>
      <c r="J373" s="99"/>
      <c r="K373" s="99"/>
      <c r="L373" s="99"/>
      <c r="M373" s="99"/>
      <c r="N373" s="99"/>
      <c r="O373" s="100"/>
      <c r="P373" s="28">
        <f t="shared" si="6"/>
        <v>354</v>
      </c>
      <c r="Q373" s="37"/>
      <c r="R373" s="36"/>
      <c r="S373" s="36"/>
      <c r="T373" s="4"/>
      <c r="U373" s="44"/>
      <c r="V373" s="37"/>
      <c r="W373" s="37"/>
      <c r="X373" s="26" t="str">
        <f>IF(Tbl_SoA_HBN_Derogations[[#This Row],[HBN
NIA/m²]]="","",+W373-V373)</f>
        <v/>
      </c>
      <c r="Y373" s="26" t="str">
        <f>IF(Tbl_SoA_HBN_Derogations[[#This Row],[HBN
NIA/m²]]="","",Tbl_SoA_HBN_Derogations[[#This Row],[Proposed NIA/m²]]/Tbl_SoA_HBN_Derogations[[#This Row],[HBN
NIA/m²]])</f>
        <v/>
      </c>
      <c r="Z373" s="1"/>
      <c r="AA373" s="45"/>
      <c r="AB373" s="1"/>
      <c r="AC373" s="1"/>
      <c r="AD373" s="38"/>
      <c r="AE373" s="1"/>
      <c r="AF373" s="38"/>
    </row>
    <row r="374" spans="1:32" ht="40" customHeight="1" x14ac:dyDescent="0.35">
      <c r="A374" s="99"/>
      <c r="B374" s="99"/>
      <c r="C374" s="99"/>
      <c r="D374" s="99"/>
      <c r="E374" s="99"/>
      <c r="F374" s="99"/>
      <c r="G374" s="99"/>
      <c r="H374" s="99"/>
      <c r="I374" s="99"/>
      <c r="J374" s="99"/>
      <c r="K374" s="99"/>
      <c r="L374" s="99"/>
      <c r="M374" s="99"/>
      <c r="N374" s="99"/>
      <c r="O374" s="100"/>
      <c r="P374" s="28">
        <f t="shared" si="6"/>
        <v>355</v>
      </c>
      <c r="Q374" s="37"/>
      <c r="R374" s="36"/>
      <c r="S374" s="36"/>
      <c r="T374" s="4"/>
      <c r="U374" s="44"/>
      <c r="V374" s="37"/>
      <c r="W374" s="37"/>
      <c r="X374" s="26" t="str">
        <f>IF(Tbl_SoA_HBN_Derogations[[#This Row],[HBN
NIA/m²]]="","",+W374-V374)</f>
        <v/>
      </c>
      <c r="Y374" s="26" t="str">
        <f>IF(Tbl_SoA_HBN_Derogations[[#This Row],[HBN
NIA/m²]]="","",Tbl_SoA_HBN_Derogations[[#This Row],[Proposed NIA/m²]]/Tbl_SoA_HBN_Derogations[[#This Row],[HBN
NIA/m²]])</f>
        <v/>
      </c>
      <c r="Z374" s="1"/>
      <c r="AA374" s="45"/>
      <c r="AB374" s="1"/>
      <c r="AC374" s="1"/>
      <c r="AD374" s="38"/>
      <c r="AE374" s="1"/>
      <c r="AF374" s="38"/>
    </row>
    <row r="375" spans="1:32" ht="40" customHeight="1" x14ac:dyDescent="0.35">
      <c r="A375" s="99"/>
      <c r="B375" s="99"/>
      <c r="C375" s="99"/>
      <c r="D375" s="99"/>
      <c r="E375" s="99"/>
      <c r="F375" s="99"/>
      <c r="G375" s="99"/>
      <c r="H375" s="99"/>
      <c r="I375" s="99"/>
      <c r="J375" s="99"/>
      <c r="K375" s="99"/>
      <c r="L375" s="99"/>
      <c r="M375" s="99"/>
      <c r="N375" s="99"/>
      <c r="O375" s="100"/>
      <c r="P375" s="28">
        <f t="shared" si="6"/>
        <v>356</v>
      </c>
      <c r="Q375" s="37"/>
      <c r="R375" s="36"/>
      <c r="S375" s="36"/>
      <c r="T375" s="4"/>
      <c r="U375" s="44"/>
      <c r="V375" s="37"/>
      <c r="W375" s="37"/>
      <c r="X375" s="26" t="str">
        <f>IF(Tbl_SoA_HBN_Derogations[[#This Row],[HBN
NIA/m²]]="","",+W375-V375)</f>
        <v/>
      </c>
      <c r="Y375" s="26" t="str">
        <f>IF(Tbl_SoA_HBN_Derogations[[#This Row],[HBN
NIA/m²]]="","",Tbl_SoA_HBN_Derogations[[#This Row],[Proposed NIA/m²]]/Tbl_SoA_HBN_Derogations[[#This Row],[HBN
NIA/m²]])</f>
        <v/>
      </c>
      <c r="Z375" s="1"/>
      <c r="AA375" s="45"/>
      <c r="AB375" s="1"/>
      <c r="AC375" s="1"/>
      <c r="AD375" s="38"/>
      <c r="AE375" s="1"/>
      <c r="AF375" s="38"/>
    </row>
    <row r="376" spans="1:32" ht="40" customHeight="1" x14ac:dyDescent="0.35">
      <c r="A376" s="99"/>
      <c r="B376" s="99"/>
      <c r="C376" s="99"/>
      <c r="D376" s="99"/>
      <c r="E376" s="99"/>
      <c r="F376" s="99"/>
      <c r="G376" s="99"/>
      <c r="H376" s="99"/>
      <c r="I376" s="99"/>
      <c r="J376" s="99"/>
      <c r="K376" s="99"/>
      <c r="L376" s="99"/>
      <c r="M376" s="99"/>
      <c r="N376" s="99"/>
      <c r="O376" s="100"/>
      <c r="P376" s="28">
        <f t="shared" si="6"/>
        <v>357</v>
      </c>
      <c r="Q376" s="37"/>
      <c r="R376" s="36"/>
      <c r="S376" s="36"/>
      <c r="T376" s="4"/>
      <c r="U376" s="44"/>
      <c r="V376" s="37"/>
      <c r="W376" s="37"/>
      <c r="X376" s="26" t="str">
        <f>IF(Tbl_SoA_HBN_Derogations[[#This Row],[HBN
NIA/m²]]="","",+W376-V376)</f>
        <v/>
      </c>
      <c r="Y376" s="26" t="str">
        <f>IF(Tbl_SoA_HBN_Derogations[[#This Row],[HBN
NIA/m²]]="","",Tbl_SoA_HBN_Derogations[[#This Row],[Proposed NIA/m²]]/Tbl_SoA_HBN_Derogations[[#This Row],[HBN
NIA/m²]])</f>
        <v/>
      </c>
      <c r="Z376" s="1"/>
      <c r="AA376" s="45"/>
      <c r="AB376" s="1"/>
      <c r="AC376" s="1"/>
      <c r="AD376" s="38"/>
      <c r="AE376" s="1"/>
      <c r="AF376" s="38"/>
    </row>
    <row r="377" spans="1:32" ht="40" customHeight="1" x14ac:dyDescent="0.35">
      <c r="A377" s="99"/>
      <c r="B377" s="99"/>
      <c r="C377" s="99"/>
      <c r="D377" s="99"/>
      <c r="E377" s="99"/>
      <c r="F377" s="99"/>
      <c r="G377" s="99"/>
      <c r="H377" s="99"/>
      <c r="I377" s="99"/>
      <c r="J377" s="99"/>
      <c r="K377" s="99"/>
      <c r="L377" s="99"/>
      <c r="M377" s="99"/>
      <c r="N377" s="99"/>
      <c r="O377" s="100"/>
      <c r="P377" s="28">
        <f t="shared" si="6"/>
        <v>358</v>
      </c>
      <c r="Q377" s="37"/>
      <c r="R377" s="36"/>
      <c r="S377" s="36"/>
      <c r="T377" s="4"/>
      <c r="U377" s="44"/>
      <c r="V377" s="37"/>
      <c r="W377" s="37"/>
      <c r="X377" s="26" t="str">
        <f>IF(Tbl_SoA_HBN_Derogations[[#This Row],[HBN
NIA/m²]]="","",+W377-V377)</f>
        <v/>
      </c>
      <c r="Y377" s="26" t="str">
        <f>IF(Tbl_SoA_HBN_Derogations[[#This Row],[HBN
NIA/m²]]="","",Tbl_SoA_HBN_Derogations[[#This Row],[Proposed NIA/m²]]/Tbl_SoA_HBN_Derogations[[#This Row],[HBN
NIA/m²]])</f>
        <v/>
      </c>
      <c r="Z377" s="1"/>
      <c r="AA377" s="45"/>
      <c r="AB377" s="1"/>
      <c r="AC377" s="1"/>
      <c r="AD377" s="38"/>
      <c r="AE377" s="1"/>
      <c r="AF377" s="38"/>
    </row>
    <row r="378" spans="1:32" ht="40" customHeight="1" x14ac:dyDescent="0.35">
      <c r="A378" s="99"/>
      <c r="B378" s="99"/>
      <c r="C378" s="99"/>
      <c r="D378" s="99"/>
      <c r="E378" s="99"/>
      <c r="F378" s="99"/>
      <c r="G378" s="99"/>
      <c r="H378" s="99"/>
      <c r="I378" s="99"/>
      <c r="J378" s="99"/>
      <c r="K378" s="99"/>
      <c r="L378" s="99"/>
      <c r="M378" s="99"/>
      <c r="N378" s="99"/>
      <c r="O378" s="100"/>
      <c r="P378" s="28">
        <f t="shared" si="6"/>
        <v>359</v>
      </c>
      <c r="Q378" s="37"/>
      <c r="R378" s="36"/>
      <c r="S378" s="36"/>
      <c r="T378" s="4"/>
      <c r="U378" s="44"/>
      <c r="V378" s="37"/>
      <c r="W378" s="37"/>
      <c r="X378" s="26" t="str">
        <f>IF(Tbl_SoA_HBN_Derogations[[#This Row],[HBN
NIA/m²]]="","",+W378-V378)</f>
        <v/>
      </c>
      <c r="Y378" s="26" t="str">
        <f>IF(Tbl_SoA_HBN_Derogations[[#This Row],[HBN
NIA/m²]]="","",Tbl_SoA_HBN_Derogations[[#This Row],[Proposed NIA/m²]]/Tbl_SoA_HBN_Derogations[[#This Row],[HBN
NIA/m²]])</f>
        <v/>
      </c>
      <c r="Z378" s="1"/>
      <c r="AA378" s="45"/>
      <c r="AB378" s="1"/>
      <c r="AC378" s="1"/>
      <c r="AD378" s="38"/>
      <c r="AE378" s="1"/>
      <c r="AF378" s="38"/>
    </row>
    <row r="379" spans="1:32" ht="40" customHeight="1" x14ac:dyDescent="0.35">
      <c r="A379" s="99"/>
      <c r="B379" s="99"/>
      <c r="C379" s="99"/>
      <c r="D379" s="99"/>
      <c r="E379" s="99"/>
      <c r="F379" s="99"/>
      <c r="G379" s="99"/>
      <c r="H379" s="99"/>
      <c r="I379" s="99"/>
      <c r="J379" s="99"/>
      <c r="K379" s="99"/>
      <c r="L379" s="99"/>
      <c r="M379" s="99"/>
      <c r="N379" s="99"/>
      <c r="O379" s="100"/>
      <c r="P379" s="28">
        <f t="shared" si="6"/>
        <v>360</v>
      </c>
      <c r="Q379" s="37"/>
      <c r="R379" s="36"/>
      <c r="S379" s="36"/>
      <c r="T379" s="4"/>
      <c r="U379" s="44"/>
      <c r="V379" s="37"/>
      <c r="W379" s="37"/>
      <c r="X379" s="26" t="str">
        <f>IF(Tbl_SoA_HBN_Derogations[[#This Row],[HBN
NIA/m²]]="","",+W379-V379)</f>
        <v/>
      </c>
      <c r="Y379" s="26" t="str">
        <f>IF(Tbl_SoA_HBN_Derogations[[#This Row],[HBN
NIA/m²]]="","",Tbl_SoA_HBN_Derogations[[#This Row],[Proposed NIA/m²]]/Tbl_SoA_HBN_Derogations[[#This Row],[HBN
NIA/m²]])</f>
        <v/>
      </c>
      <c r="Z379" s="1"/>
      <c r="AA379" s="45"/>
      <c r="AB379" s="1"/>
      <c r="AC379" s="1"/>
      <c r="AD379" s="38"/>
      <c r="AE379" s="1"/>
      <c r="AF379" s="38"/>
    </row>
    <row r="380" spans="1:32" ht="40" customHeight="1" x14ac:dyDescent="0.35">
      <c r="A380" s="99"/>
      <c r="B380" s="99"/>
      <c r="C380" s="99"/>
      <c r="D380" s="99"/>
      <c r="E380" s="99"/>
      <c r="F380" s="99"/>
      <c r="G380" s="99"/>
      <c r="H380" s="99"/>
      <c r="I380" s="99"/>
      <c r="J380" s="99"/>
      <c r="K380" s="99"/>
      <c r="L380" s="99"/>
      <c r="M380" s="99"/>
      <c r="N380" s="99"/>
      <c r="O380" s="100"/>
      <c r="P380" s="28">
        <f t="shared" si="6"/>
        <v>361</v>
      </c>
      <c r="Q380" s="37"/>
      <c r="R380" s="36"/>
      <c r="S380" s="36"/>
      <c r="T380" s="4"/>
      <c r="U380" s="44"/>
      <c r="V380" s="37"/>
      <c r="W380" s="37"/>
      <c r="X380" s="26" t="str">
        <f>IF(Tbl_SoA_HBN_Derogations[[#This Row],[HBN
NIA/m²]]="","",+W380-V380)</f>
        <v/>
      </c>
      <c r="Y380" s="26" t="str">
        <f>IF(Tbl_SoA_HBN_Derogations[[#This Row],[HBN
NIA/m²]]="","",Tbl_SoA_HBN_Derogations[[#This Row],[Proposed NIA/m²]]/Tbl_SoA_HBN_Derogations[[#This Row],[HBN
NIA/m²]])</f>
        <v/>
      </c>
      <c r="Z380" s="1"/>
      <c r="AA380" s="45"/>
      <c r="AB380" s="1"/>
      <c r="AC380" s="1"/>
      <c r="AD380" s="38"/>
      <c r="AE380" s="1"/>
      <c r="AF380" s="38"/>
    </row>
    <row r="381" spans="1:32" ht="40" customHeight="1" x14ac:dyDescent="0.35">
      <c r="A381" s="99"/>
      <c r="B381" s="99"/>
      <c r="C381" s="99"/>
      <c r="D381" s="99"/>
      <c r="E381" s="99"/>
      <c r="F381" s="99"/>
      <c r="G381" s="99"/>
      <c r="H381" s="99"/>
      <c r="I381" s="99"/>
      <c r="J381" s="99"/>
      <c r="K381" s="99"/>
      <c r="L381" s="99"/>
      <c r="M381" s="99"/>
      <c r="N381" s="99"/>
      <c r="O381" s="100"/>
      <c r="P381" s="28">
        <f t="shared" si="6"/>
        <v>362</v>
      </c>
      <c r="Q381" s="37"/>
      <c r="R381" s="36"/>
      <c r="S381" s="36"/>
      <c r="T381" s="4"/>
      <c r="U381" s="44"/>
      <c r="V381" s="37"/>
      <c r="W381" s="37"/>
      <c r="X381" s="26" t="str">
        <f>IF(Tbl_SoA_HBN_Derogations[[#This Row],[HBN
NIA/m²]]="","",+W381-V381)</f>
        <v/>
      </c>
      <c r="Y381" s="26" t="str">
        <f>IF(Tbl_SoA_HBN_Derogations[[#This Row],[HBN
NIA/m²]]="","",Tbl_SoA_HBN_Derogations[[#This Row],[Proposed NIA/m²]]/Tbl_SoA_HBN_Derogations[[#This Row],[HBN
NIA/m²]])</f>
        <v/>
      </c>
      <c r="Z381" s="1"/>
      <c r="AA381" s="45"/>
      <c r="AB381" s="1"/>
      <c r="AC381" s="1"/>
      <c r="AD381" s="38"/>
      <c r="AE381" s="1"/>
      <c r="AF381" s="38"/>
    </row>
    <row r="382" spans="1:32" ht="40" customHeight="1" x14ac:dyDescent="0.35">
      <c r="A382" s="99"/>
      <c r="B382" s="99"/>
      <c r="C382" s="99"/>
      <c r="D382" s="99"/>
      <c r="E382" s="99"/>
      <c r="F382" s="99"/>
      <c r="G382" s="99"/>
      <c r="H382" s="99"/>
      <c r="I382" s="99"/>
      <c r="J382" s="99"/>
      <c r="K382" s="99"/>
      <c r="L382" s="99"/>
      <c r="M382" s="99"/>
      <c r="N382" s="99"/>
      <c r="O382" s="100"/>
      <c r="P382" s="28">
        <f t="shared" si="6"/>
        <v>363</v>
      </c>
      <c r="Q382" s="37"/>
      <c r="R382" s="36"/>
      <c r="S382" s="36"/>
      <c r="T382" s="4"/>
      <c r="U382" s="44"/>
      <c r="V382" s="37"/>
      <c r="W382" s="37"/>
      <c r="X382" s="26" t="str">
        <f>IF(Tbl_SoA_HBN_Derogations[[#This Row],[HBN
NIA/m²]]="","",+W382-V382)</f>
        <v/>
      </c>
      <c r="Y382" s="26" t="str">
        <f>IF(Tbl_SoA_HBN_Derogations[[#This Row],[HBN
NIA/m²]]="","",Tbl_SoA_HBN_Derogations[[#This Row],[Proposed NIA/m²]]/Tbl_SoA_HBN_Derogations[[#This Row],[HBN
NIA/m²]])</f>
        <v/>
      </c>
      <c r="Z382" s="1"/>
      <c r="AA382" s="45"/>
      <c r="AB382" s="1"/>
      <c r="AC382" s="1"/>
      <c r="AD382" s="38"/>
      <c r="AE382" s="1"/>
      <c r="AF382" s="38"/>
    </row>
    <row r="383" spans="1:32" ht="40" customHeight="1" x14ac:dyDescent="0.35">
      <c r="A383" s="99"/>
      <c r="B383" s="99"/>
      <c r="C383" s="99"/>
      <c r="D383" s="99"/>
      <c r="E383" s="99"/>
      <c r="F383" s="99"/>
      <c r="G383" s="99"/>
      <c r="H383" s="99"/>
      <c r="I383" s="99"/>
      <c r="J383" s="99"/>
      <c r="K383" s="99"/>
      <c r="L383" s="99"/>
      <c r="M383" s="99"/>
      <c r="N383" s="99"/>
      <c r="O383" s="100"/>
      <c r="P383" s="28">
        <f t="shared" si="6"/>
        <v>364</v>
      </c>
      <c r="Q383" s="37"/>
      <c r="R383" s="36"/>
      <c r="S383" s="36"/>
      <c r="T383" s="4"/>
      <c r="U383" s="44"/>
      <c r="V383" s="37"/>
      <c r="W383" s="37"/>
      <c r="X383" s="26" t="str">
        <f>IF(Tbl_SoA_HBN_Derogations[[#This Row],[HBN
NIA/m²]]="","",+W383-V383)</f>
        <v/>
      </c>
      <c r="Y383" s="26" t="str">
        <f>IF(Tbl_SoA_HBN_Derogations[[#This Row],[HBN
NIA/m²]]="","",Tbl_SoA_HBN_Derogations[[#This Row],[Proposed NIA/m²]]/Tbl_SoA_HBN_Derogations[[#This Row],[HBN
NIA/m²]])</f>
        <v/>
      </c>
      <c r="Z383" s="1"/>
      <c r="AA383" s="45"/>
      <c r="AB383" s="1"/>
      <c r="AC383" s="1"/>
      <c r="AD383" s="38"/>
      <c r="AE383" s="1"/>
      <c r="AF383" s="38"/>
    </row>
    <row r="384" spans="1:32" ht="40" customHeight="1" x14ac:dyDescent="0.35">
      <c r="A384" s="99"/>
      <c r="B384" s="99"/>
      <c r="C384" s="99"/>
      <c r="D384" s="99"/>
      <c r="E384" s="99"/>
      <c r="F384" s="99"/>
      <c r="G384" s="99"/>
      <c r="H384" s="99"/>
      <c r="I384" s="99"/>
      <c r="J384" s="99"/>
      <c r="K384" s="99"/>
      <c r="L384" s="99"/>
      <c r="M384" s="99"/>
      <c r="N384" s="99"/>
      <c r="O384" s="100"/>
      <c r="P384" s="28">
        <f t="shared" si="6"/>
        <v>365</v>
      </c>
      <c r="Q384" s="37"/>
      <c r="R384" s="36"/>
      <c r="S384" s="36"/>
      <c r="T384" s="4"/>
      <c r="U384" s="44"/>
      <c r="V384" s="37"/>
      <c r="W384" s="37"/>
      <c r="X384" s="26" t="str">
        <f>IF(Tbl_SoA_HBN_Derogations[[#This Row],[HBN
NIA/m²]]="","",+W384-V384)</f>
        <v/>
      </c>
      <c r="Y384" s="26" t="str">
        <f>IF(Tbl_SoA_HBN_Derogations[[#This Row],[HBN
NIA/m²]]="","",Tbl_SoA_HBN_Derogations[[#This Row],[Proposed NIA/m²]]/Tbl_SoA_HBN_Derogations[[#This Row],[HBN
NIA/m²]])</f>
        <v/>
      </c>
      <c r="Z384" s="1"/>
      <c r="AA384" s="45"/>
      <c r="AB384" s="1"/>
      <c r="AC384" s="1"/>
      <c r="AD384" s="38"/>
      <c r="AE384" s="1"/>
      <c r="AF384" s="38"/>
    </row>
    <row r="385" spans="1:32" ht="40" customHeight="1" x14ac:dyDescent="0.35">
      <c r="A385" s="99"/>
      <c r="B385" s="99"/>
      <c r="C385" s="99"/>
      <c r="D385" s="99"/>
      <c r="E385" s="99"/>
      <c r="F385" s="99"/>
      <c r="G385" s="99"/>
      <c r="H385" s="99"/>
      <c r="I385" s="99"/>
      <c r="J385" s="99"/>
      <c r="K385" s="99"/>
      <c r="L385" s="99"/>
      <c r="M385" s="99"/>
      <c r="N385" s="99"/>
      <c r="O385" s="100"/>
      <c r="P385" s="28">
        <f t="shared" si="6"/>
        <v>366</v>
      </c>
      <c r="Q385" s="37"/>
      <c r="R385" s="36"/>
      <c r="S385" s="36"/>
      <c r="T385" s="4"/>
      <c r="U385" s="44"/>
      <c r="V385" s="37"/>
      <c r="W385" s="37"/>
      <c r="X385" s="26" t="str">
        <f>IF(Tbl_SoA_HBN_Derogations[[#This Row],[HBN
NIA/m²]]="","",+W385-V385)</f>
        <v/>
      </c>
      <c r="Y385" s="26" t="str">
        <f>IF(Tbl_SoA_HBN_Derogations[[#This Row],[HBN
NIA/m²]]="","",Tbl_SoA_HBN_Derogations[[#This Row],[Proposed NIA/m²]]/Tbl_SoA_HBN_Derogations[[#This Row],[HBN
NIA/m²]])</f>
        <v/>
      </c>
      <c r="Z385" s="1"/>
      <c r="AA385" s="45"/>
      <c r="AB385" s="1"/>
      <c r="AC385" s="1"/>
      <c r="AD385" s="38"/>
      <c r="AE385" s="1"/>
      <c r="AF385" s="38"/>
    </row>
    <row r="386" spans="1:32" ht="40" customHeight="1" x14ac:dyDescent="0.35">
      <c r="A386" s="99"/>
      <c r="B386" s="99"/>
      <c r="C386" s="99"/>
      <c r="D386" s="99"/>
      <c r="E386" s="99"/>
      <c r="F386" s="99"/>
      <c r="G386" s="99"/>
      <c r="H386" s="99"/>
      <c r="I386" s="99"/>
      <c r="J386" s="99"/>
      <c r="K386" s="99"/>
      <c r="L386" s="99"/>
      <c r="M386" s="99"/>
      <c r="N386" s="99"/>
      <c r="O386" s="100"/>
      <c r="P386" s="28">
        <f t="shared" si="6"/>
        <v>367</v>
      </c>
      <c r="Q386" s="37"/>
      <c r="R386" s="36"/>
      <c r="S386" s="36"/>
      <c r="T386" s="4"/>
      <c r="U386" s="44"/>
      <c r="V386" s="37"/>
      <c r="W386" s="37"/>
      <c r="X386" s="26" t="str">
        <f>IF(Tbl_SoA_HBN_Derogations[[#This Row],[HBN
NIA/m²]]="","",+W386-V386)</f>
        <v/>
      </c>
      <c r="Y386" s="26" t="str">
        <f>IF(Tbl_SoA_HBN_Derogations[[#This Row],[HBN
NIA/m²]]="","",Tbl_SoA_HBN_Derogations[[#This Row],[Proposed NIA/m²]]/Tbl_SoA_HBN_Derogations[[#This Row],[HBN
NIA/m²]])</f>
        <v/>
      </c>
      <c r="Z386" s="1"/>
      <c r="AA386" s="45"/>
      <c r="AB386" s="1"/>
      <c r="AC386" s="1"/>
      <c r="AD386" s="38"/>
      <c r="AE386" s="1"/>
      <c r="AF386" s="38"/>
    </row>
    <row r="387" spans="1:32" ht="40" customHeight="1" x14ac:dyDescent="0.35">
      <c r="A387" s="99"/>
      <c r="B387" s="99"/>
      <c r="C387" s="99"/>
      <c r="D387" s="99"/>
      <c r="E387" s="99"/>
      <c r="F387" s="99"/>
      <c r="G387" s="99"/>
      <c r="H387" s="99"/>
      <c r="I387" s="99"/>
      <c r="J387" s="99"/>
      <c r="K387" s="99"/>
      <c r="L387" s="99"/>
      <c r="M387" s="99"/>
      <c r="N387" s="99"/>
      <c r="O387" s="100"/>
      <c r="P387" s="28">
        <f t="shared" si="6"/>
        <v>368</v>
      </c>
      <c r="Q387" s="37"/>
      <c r="R387" s="36"/>
      <c r="S387" s="36"/>
      <c r="T387" s="4"/>
      <c r="U387" s="44"/>
      <c r="V387" s="37"/>
      <c r="W387" s="37"/>
      <c r="X387" s="26" t="str">
        <f>IF(Tbl_SoA_HBN_Derogations[[#This Row],[HBN
NIA/m²]]="","",+W387-V387)</f>
        <v/>
      </c>
      <c r="Y387" s="26" t="str">
        <f>IF(Tbl_SoA_HBN_Derogations[[#This Row],[HBN
NIA/m²]]="","",Tbl_SoA_HBN_Derogations[[#This Row],[Proposed NIA/m²]]/Tbl_SoA_HBN_Derogations[[#This Row],[HBN
NIA/m²]])</f>
        <v/>
      </c>
      <c r="Z387" s="1"/>
      <c r="AA387" s="45"/>
      <c r="AB387" s="1"/>
      <c r="AC387" s="1"/>
      <c r="AD387" s="38"/>
      <c r="AE387" s="1"/>
      <c r="AF387" s="38"/>
    </row>
    <row r="388" spans="1:32" ht="40" customHeight="1" x14ac:dyDescent="0.35">
      <c r="A388" s="99"/>
      <c r="B388" s="99"/>
      <c r="C388" s="99"/>
      <c r="D388" s="99"/>
      <c r="E388" s="99"/>
      <c r="F388" s="99"/>
      <c r="G388" s="99"/>
      <c r="H388" s="99"/>
      <c r="I388" s="99"/>
      <c r="J388" s="99"/>
      <c r="K388" s="99"/>
      <c r="L388" s="99"/>
      <c r="M388" s="99"/>
      <c r="N388" s="99"/>
      <c r="O388" s="100"/>
      <c r="P388" s="28">
        <f t="shared" si="6"/>
        <v>369</v>
      </c>
      <c r="Q388" s="37"/>
      <c r="R388" s="36"/>
      <c r="S388" s="36"/>
      <c r="T388" s="4"/>
      <c r="U388" s="44"/>
      <c r="V388" s="37"/>
      <c r="W388" s="37"/>
      <c r="X388" s="26" t="str">
        <f>IF(Tbl_SoA_HBN_Derogations[[#This Row],[HBN
NIA/m²]]="","",+W388-V388)</f>
        <v/>
      </c>
      <c r="Y388" s="26" t="str">
        <f>IF(Tbl_SoA_HBN_Derogations[[#This Row],[HBN
NIA/m²]]="","",Tbl_SoA_HBN_Derogations[[#This Row],[Proposed NIA/m²]]/Tbl_SoA_HBN_Derogations[[#This Row],[HBN
NIA/m²]])</f>
        <v/>
      </c>
      <c r="Z388" s="1"/>
      <c r="AA388" s="45"/>
      <c r="AB388" s="1"/>
      <c r="AC388" s="1"/>
      <c r="AD388" s="38"/>
      <c r="AE388" s="1"/>
      <c r="AF388" s="38"/>
    </row>
    <row r="389" spans="1:32" ht="40" customHeight="1" x14ac:dyDescent="0.35">
      <c r="A389" s="99"/>
      <c r="B389" s="99"/>
      <c r="C389" s="99"/>
      <c r="D389" s="99"/>
      <c r="E389" s="99"/>
      <c r="F389" s="99"/>
      <c r="G389" s="99"/>
      <c r="H389" s="99"/>
      <c r="I389" s="99"/>
      <c r="J389" s="99"/>
      <c r="K389" s="99"/>
      <c r="L389" s="99"/>
      <c r="M389" s="99"/>
      <c r="N389" s="99"/>
      <c r="O389" s="100"/>
      <c r="P389" s="28">
        <f t="shared" si="6"/>
        <v>370</v>
      </c>
      <c r="Q389" s="37"/>
      <c r="R389" s="36"/>
      <c r="S389" s="36"/>
      <c r="T389" s="4"/>
      <c r="U389" s="44"/>
      <c r="V389" s="37"/>
      <c r="W389" s="37"/>
      <c r="X389" s="26" t="str">
        <f>IF(Tbl_SoA_HBN_Derogations[[#This Row],[HBN
NIA/m²]]="","",+W389-V389)</f>
        <v/>
      </c>
      <c r="Y389" s="26" t="str">
        <f>IF(Tbl_SoA_HBN_Derogations[[#This Row],[HBN
NIA/m²]]="","",Tbl_SoA_HBN_Derogations[[#This Row],[Proposed NIA/m²]]/Tbl_SoA_HBN_Derogations[[#This Row],[HBN
NIA/m²]])</f>
        <v/>
      </c>
      <c r="Z389" s="1"/>
      <c r="AA389" s="45"/>
      <c r="AB389" s="1"/>
      <c r="AC389" s="1"/>
      <c r="AD389" s="38"/>
      <c r="AE389" s="1"/>
      <c r="AF389" s="38"/>
    </row>
    <row r="390" spans="1:32" ht="40" customHeight="1" x14ac:dyDescent="0.35">
      <c r="A390" s="99"/>
      <c r="B390" s="99"/>
      <c r="C390" s="99"/>
      <c r="D390" s="99"/>
      <c r="E390" s="99"/>
      <c r="F390" s="99"/>
      <c r="G390" s="99"/>
      <c r="H390" s="99"/>
      <c r="I390" s="99"/>
      <c r="J390" s="99"/>
      <c r="K390" s="99"/>
      <c r="L390" s="99"/>
      <c r="M390" s="99"/>
      <c r="N390" s="99"/>
      <c r="O390" s="100"/>
      <c r="P390" s="28">
        <f t="shared" si="6"/>
        <v>371</v>
      </c>
      <c r="Q390" s="37"/>
      <c r="R390" s="36"/>
      <c r="S390" s="36"/>
      <c r="T390" s="4"/>
      <c r="U390" s="44"/>
      <c r="V390" s="37"/>
      <c r="W390" s="37"/>
      <c r="X390" s="26" t="str">
        <f>IF(Tbl_SoA_HBN_Derogations[[#This Row],[HBN
NIA/m²]]="","",+W390-V390)</f>
        <v/>
      </c>
      <c r="Y390" s="26" t="str">
        <f>IF(Tbl_SoA_HBN_Derogations[[#This Row],[HBN
NIA/m²]]="","",Tbl_SoA_HBN_Derogations[[#This Row],[Proposed NIA/m²]]/Tbl_SoA_HBN_Derogations[[#This Row],[HBN
NIA/m²]])</f>
        <v/>
      </c>
      <c r="Z390" s="1"/>
      <c r="AA390" s="45"/>
      <c r="AB390" s="1"/>
      <c r="AC390" s="1"/>
      <c r="AD390" s="38"/>
      <c r="AE390" s="1"/>
      <c r="AF390" s="38"/>
    </row>
    <row r="391" spans="1:32" ht="40" customHeight="1" x14ac:dyDescent="0.35">
      <c r="A391" s="99"/>
      <c r="B391" s="99"/>
      <c r="C391" s="99"/>
      <c r="D391" s="99"/>
      <c r="E391" s="99"/>
      <c r="F391" s="99"/>
      <c r="G391" s="99"/>
      <c r="H391" s="99"/>
      <c r="I391" s="99"/>
      <c r="J391" s="99"/>
      <c r="K391" s="99"/>
      <c r="L391" s="99"/>
      <c r="M391" s="99"/>
      <c r="N391" s="99"/>
      <c r="O391" s="100"/>
      <c r="P391" s="28">
        <f t="shared" si="6"/>
        <v>372</v>
      </c>
      <c r="Q391" s="37"/>
      <c r="R391" s="36"/>
      <c r="S391" s="36"/>
      <c r="T391" s="4"/>
      <c r="U391" s="44"/>
      <c r="V391" s="37"/>
      <c r="W391" s="37"/>
      <c r="X391" s="26" t="str">
        <f>IF(Tbl_SoA_HBN_Derogations[[#This Row],[HBN
NIA/m²]]="","",+W391-V391)</f>
        <v/>
      </c>
      <c r="Y391" s="26" t="str">
        <f>IF(Tbl_SoA_HBN_Derogations[[#This Row],[HBN
NIA/m²]]="","",Tbl_SoA_HBN_Derogations[[#This Row],[Proposed NIA/m²]]/Tbl_SoA_HBN_Derogations[[#This Row],[HBN
NIA/m²]])</f>
        <v/>
      </c>
      <c r="Z391" s="1"/>
      <c r="AA391" s="45"/>
      <c r="AB391" s="1"/>
      <c r="AC391" s="1"/>
      <c r="AD391" s="38"/>
      <c r="AE391" s="1"/>
      <c r="AF391" s="38"/>
    </row>
    <row r="392" spans="1:32" ht="40" customHeight="1" x14ac:dyDescent="0.35">
      <c r="A392" s="99"/>
      <c r="B392" s="99"/>
      <c r="C392" s="99"/>
      <c r="D392" s="99"/>
      <c r="E392" s="99"/>
      <c r="F392" s="99"/>
      <c r="G392" s="99"/>
      <c r="H392" s="99"/>
      <c r="I392" s="99"/>
      <c r="J392" s="99"/>
      <c r="K392" s="99"/>
      <c r="L392" s="99"/>
      <c r="M392" s="99"/>
      <c r="N392" s="99"/>
      <c r="O392" s="100"/>
      <c r="P392" s="28">
        <f t="shared" si="6"/>
        <v>373</v>
      </c>
      <c r="Q392" s="37"/>
      <c r="R392" s="36"/>
      <c r="S392" s="36"/>
      <c r="T392" s="4"/>
      <c r="U392" s="44"/>
      <c r="V392" s="37"/>
      <c r="W392" s="37"/>
      <c r="X392" s="26" t="str">
        <f>IF(Tbl_SoA_HBN_Derogations[[#This Row],[HBN
NIA/m²]]="","",+W392-V392)</f>
        <v/>
      </c>
      <c r="Y392" s="26" t="str">
        <f>IF(Tbl_SoA_HBN_Derogations[[#This Row],[HBN
NIA/m²]]="","",Tbl_SoA_HBN_Derogations[[#This Row],[Proposed NIA/m²]]/Tbl_SoA_HBN_Derogations[[#This Row],[HBN
NIA/m²]])</f>
        <v/>
      </c>
      <c r="Z392" s="1"/>
      <c r="AA392" s="45"/>
      <c r="AB392" s="1"/>
      <c r="AC392" s="1"/>
      <c r="AD392" s="38"/>
      <c r="AE392" s="1"/>
      <c r="AF392" s="38"/>
    </row>
    <row r="393" spans="1:32" ht="40" customHeight="1" x14ac:dyDescent="0.35">
      <c r="A393" s="99"/>
      <c r="B393" s="99"/>
      <c r="C393" s="99"/>
      <c r="D393" s="99"/>
      <c r="E393" s="99"/>
      <c r="F393" s="99"/>
      <c r="G393" s="99"/>
      <c r="H393" s="99"/>
      <c r="I393" s="99"/>
      <c r="J393" s="99"/>
      <c r="K393" s="99"/>
      <c r="L393" s="99"/>
      <c r="M393" s="99"/>
      <c r="N393" s="99"/>
      <c r="O393" s="100"/>
      <c r="P393" s="28">
        <f t="shared" si="6"/>
        <v>374</v>
      </c>
      <c r="Q393" s="37"/>
      <c r="R393" s="36"/>
      <c r="S393" s="36"/>
      <c r="T393" s="4"/>
      <c r="U393" s="44"/>
      <c r="V393" s="37"/>
      <c r="W393" s="37"/>
      <c r="X393" s="26" t="str">
        <f>IF(Tbl_SoA_HBN_Derogations[[#This Row],[HBN
NIA/m²]]="","",+W393-V393)</f>
        <v/>
      </c>
      <c r="Y393" s="26" t="str">
        <f>IF(Tbl_SoA_HBN_Derogations[[#This Row],[HBN
NIA/m²]]="","",Tbl_SoA_HBN_Derogations[[#This Row],[Proposed NIA/m²]]/Tbl_SoA_HBN_Derogations[[#This Row],[HBN
NIA/m²]])</f>
        <v/>
      </c>
      <c r="Z393" s="1"/>
      <c r="AA393" s="45"/>
      <c r="AB393" s="1"/>
      <c r="AC393" s="1"/>
      <c r="AD393" s="38"/>
      <c r="AE393" s="1"/>
      <c r="AF393" s="38"/>
    </row>
    <row r="394" spans="1:32" ht="40" customHeight="1" x14ac:dyDescent="0.35">
      <c r="A394" s="99"/>
      <c r="B394" s="99"/>
      <c r="C394" s="99"/>
      <c r="D394" s="99"/>
      <c r="E394" s="99"/>
      <c r="F394" s="99"/>
      <c r="G394" s="99"/>
      <c r="H394" s="99"/>
      <c r="I394" s="99"/>
      <c r="J394" s="99"/>
      <c r="K394" s="99"/>
      <c r="L394" s="99"/>
      <c r="M394" s="99"/>
      <c r="N394" s="99"/>
      <c r="O394" s="100"/>
      <c r="P394" s="28">
        <f t="shared" si="6"/>
        <v>375</v>
      </c>
      <c r="Q394" s="37"/>
      <c r="R394" s="36"/>
      <c r="S394" s="36"/>
      <c r="T394" s="4"/>
      <c r="U394" s="44"/>
      <c r="V394" s="37"/>
      <c r="W394" s="37"/>
      <c r="X394" s="26" t="str">
        <f>IF(Tbl_SoA_HBN_Derogations[[#This Row],[HBN
NIA/m²]]="","",+W394-V394)</f>
        <v/>
      </c>
      <c r="Y394" s="26" t="str">
        <f>IF(Tbl_SoA_HBN_Derogations[[#This Row],[HBN
NIA/m²]]="","",Tbl_SoA_HBN_Derogations[[#This Row],[Proposed NIA/m²]]/Tbl_SoA_HBN_Derogations[[#This Row],[HBN
NIA/m²]])</f>
        <v/>
      </c>
      <c r="Z394" s="1"/>
      <c r="AA394" s="45"/>
      <c r="AB394" s="1"/>
      <c r="AC394" s="1"/>
      <c r="AD394" s="38"/>
      <c r="AE394" s="1"/>
      <c r="AF394" s="38"/>
    </row>
    <row r="395" spans="1:32" ht="40" customHeight="1" x14ac:dyDescent="0.35">
      <c r="A395" s="99"/>
      <c r="B395" s="99"/>
      <c r="C395" s="99"/>
      <c r="D395" s="99"/>
      <c r="E395" s="99"/>
      <c r="F395" s="99"/>
      <c r="G395" s="99"/>
      <c r="H395" s="99"/>
      <c r="I395" s="99"/>
      <c r="J395" s="99"/>
      <c r="K395" s="99"/>
      <c r="L395" s="99"/>
      <c r="M395" s="99"/>
      <c r="N395" s="99"/>
      <c r="O395" s="100"/>
      <c r="P395" s="28">
        <f t="shared" si="6"/>
        <v>376</v>
      </c>
      <c r="Q395" s="37"/>
      <c r="R395" s="36"/>
      <c r="S395" s="36"/>
      <c r="T395" s="4"/>
      <c r="U395" s="44"/>
      <c r="V395" s="37"/>
      <c r="W395" s="37"/>
      <c r="X395" s="26" t="str">
        <f>IF(Tbl_SoA_HBN_Derogations[[#This Row],[HBN
NIA/m²]]="","",+W395-V395)</f>
        <v/>
      </c>
      <c r="Y395" s="26" t="str">
        <f>IF(Tbl_SoA_HBN_Derogations[[#This Row],[HBN
NIA/m²]]="","",Tbl_SoA_HBN_Derogations[[#This Row],[Proposed NIA/m²]]/Tbl_SoA_HBN_Derogations[[#This Row],[HBN
NIA/m²]])</f>
        <v/>
      </c>
      <c r="Z395" s="1"/>
      <c r="AA395" s="45"/>
      <c r="AB395" s="1"/>
      <c r="AC395" s="1"/>
      <c r="AD395" s="38"/>
      <c r="AE395" s="1"/>
      <c r="AF395" s="38"/>
    </row>
    <row r="396" spans="1:32" ht="40" customHeight="1" x14ac:dyDescent="0.35">
      <c r="A396" s="99"/>
      <c r="B396" s="99"/>
      <c r="C396" s="99"/>
      <c r="D396" s="99"/>
      <c r="E396" s="99"/>
      <c r="F396" s="99"/>
      <c r="G396" s="99"/>
      <c r="H396" s="99"/>
      <c r="I396" s="99"/>
      <c r="J396" s="99"/>
      <c r="K396" s="99"/>
      <c r="L396" s="99"/>
      <c r="M396" s="99"/>
      <c r="N396" s="99"/>
      <c r="O396" s="100"/>
      <c r="P396" s="28">
        <f t="shared" si="6"/>
        <v>377</v>
      </c>
      <c r="Q396" s="37"/>
      <c r="R396" s="36"/>
      <c r="S396" s="36"/>
      <c r="T396" s="4"/>
      <c r="U396" s="44"/>
      <c r="V396" s="37"/>
      <c r="W396" s="37"/>
      <c r="X396" s="26" t="str">
        <f>IF(Tbl_SoA_HBN_Derogations[[#This Row],[HBN
NIA/m²]]="","",+W396-V396)</f>
        <v/>
      </c>
      <c r="Y396" s="26" t="str">
        <f>IF(Tbl_SoA_HBN_Derogations[[#This Row],[HBN
NIA/m²]]="","",Tbl_SoA_HBN_Derogations[[#This Row],[Proposed NIA/m²]]/Tbl_SoA_HBN_Derogations[[#This Row],[HBN
NIA/m²]])</f>
        <v/>
      </c>
      <c r="Z396" s="1"/>
      <c r="AA396" s="45"/>
      <c r="AB396" s="1"/>
      <c r="AC396" s="1"/>
      <c r="AD396" s="38"/>
      <c r="AE396" s="1"/>
      <c r="AF396" s="38"/>
    </row>
    <row r="397" spans="1:32" ht="40" customHeight="1" x14ac:dyDescent="0.35">
      <c r="A397" s="99"/>
      <c r="B397" s="99"/>
      <c r="C397" s="99"/>
      <c r="D397" s="99"/>
      <c r="E397" s="99"/>
      <c r="F397" s="99"/>
      <c r="G397" s="99"/>
      <c r="H397" s="99"/>
      <c r="I397" s="99"/>
      <c r="J397" s="99"/>
      <c r="K397" s="99"/>
      <c r="L397" s="99"/>
      <c r="M397" s="99"/>
      <c r="N397" s="99"/>
      <c r="O397" s="100"/>
      <c r="P397" s="28">
        <f t="shared" si="6"/>
        <v>378</v>
      </c>
      <c r="Q397" s="37"/>
      <c r="R397" s="36"/>
      <c r="S397" s="36"/>
      <c r="T397" s="4"/>
      <c r="U397" s="44"/>
      <c r="V397" s="37"/>
      <c r="W397" s="37"/>
      <c r="X397" s="26" t="str">
        <f>IF(Tbl_SoA_HBN_Derogations[[#This Row],[HBN
NIA/m²]]="","",+W397-V397)</f>
        <v/>
      </c>
      <c r="Y397" s="26" t="str">
        <f>IF(Tbl_SoA_HBN_Derogations[[#This Row],[HBN
NIA/m²]]="","",Tbl_SoA_HBN_Derogations[[#This Row],[Proposed NIA/m²]]/Tbl_SoA_HBN_Derogations[[#This Row],[HBN
NIA/m²]])</f>
        <v/>
      </c>
      <c r="Z397" s="1"/>
      <c r="AA397" s="45"/>
      <c r="AB397" s="1"/>
      <c r="AC397" s="1"/>
      <c r="AD397" s="38"/>
      <c r="AE397" s="1"/>
      <c r="AF397" s="38"/>
    </row>
    <row r="398" spans="1:32" ht="40" customHeight="1" x14ac:dyDescent="0.35">
      <c r="A398" s="99"/>
      <c r="B398" s="99"/>
      <c r="C398" s="99"/>
      <c r="D398" s="99"/>
      <c r="E398" s="99"/>
      <c r="F398" s="99"/>
      <c r="G398" s="99"/>
      <c r="H398" s="99"/>
      <c r="I398" s="99"/>
      <c r="J398" s="99"/>
      <c r="K398" s="99"/>
      <c r="L398" s="99"/>
      <c r="M398" s="99"/>
      <c r="N398" s="99"/>
      <c r="O398" s="100"/>
      <c r="P398" s="28">
        <f t="shared" si="6"/>
        <v>379</v>
      </c>
      <c r="Q398" s="37"/>
      <c r="R398" s="36"/>
      <c r="S398" s="36"/>
      <c r="T398" s="4"/>
      <c r="U398" s="44"/>
      <c r="V398" s="37"/>
      <c r="W398" s="37"/>
      <c r="X398" s="26" t="str">
        <f>IF(Tbl_SoA_HBN_Derogations[[#This Row],[HBN
NIA/m²]]="","",+W398-V398)</f>
        <v/>
      </c>
      <c r="Y398" s="26" t="str">
        <f>IF(Tbl_SoA_HBN_Derogations[[#This Row],[HBN
NIA/m²]]="","",Tbl_SoA_HBN_Derogations[[#This Row],[Proposed NIA/m²]]/Tbl_SoA_HBN_Derogations[[#This Row],[HBN
NIA/m²]])</f>
        <v/>
      </c>
      <c r="Z398" s="1"/>
      <c r="AA398" s="45"/>
      <c r="AB398" s="1"/>
      <c r="AC398" s="1"/>
      <c r="AD398" s="38"/>
      <c r="AE398" s="1"/>
      <c r="AF398" s="38"/>
    </row>
    <row r="399" spans="1:32" ht="40" customHeight="1" x14ac:dyDescent="0.35">
      <c r="A399" s="99"/>
      <c r="B399" s="99"/>
      <c r="C399" s="99"/>
      <c r="D399" s="99"/>
      <c r="E399" s="99"/>
      <c r="F399" s="99"/>
      <c r="G399" s="99"/>
      <c r="H399" s="99"/>
      <c r="I399" s="99"/>
      <c r="J399" s="99"/>
      <c r="K399" s="99"/>
      <c r="L399" s="99"/>
      <c r="M399" s="99"/>
      <c r="N399" s="99"/>
      <c r="O399" s="100"/>
      <c r="P399" s="28">
        <f t="shared" si="6"/>
        <v>380</v>
      </c>
      <c r="Q399" s="37"/>
      <c r="R399" s="36"/>
      <c r="S399" s="36"/>
      <c r="T399" s="4"/>
      <c r="U399" s="44"/>
      <c r="V399" s="37"/>
      <c r="W399" s="37"/>
      <c r="X399" s="26" t="str">
        <f>IF(Tbl_SoA_HBN_Derogations[[#This Row],[HBN
NIA/m²]]="","",+W399-V399)</f>
        <v/>
      </c>
      <c r="Y399" s="26" t="str">
        <f>IF(Tbl_SoA_HBN_Derogations[[#This Row],[HBN
NIA/m²]]="","",Tbl_SoA_HBN_Derogations[[#This Row],[Proposed NIA/m²]]/Tbl_SoA_HBN_Derogations[[#This Row],[HBN
NIA/m²]])</f>
        <v/>
      </c>
      <c r="Z399" s="1"/>
      <c r="AA399" s="45"/>
      <c r="AB399" s="1"/>
      <c r="AC399" s="1"/>
      <c r="AD399" s="38"/>
      <c r="AE399" s="1"/>
      <c r="AF399" s="38"/>
    </row>
    <row r="400" spans="1:32" ht="40" customHeight="1" x14ac:dyDescent="0.35">
      <c r="A400" s="99"/>
      <c r="B400" s="99"/>
      <c r="C400" s="99"/>
      <c r="D400" s="99"/>
      <c r="E400" s="99"/>
      <c r="F400" s="99"/>
      <c r="G400" s="99"/>
      <c r="H400" s="99"/>
      <c r="I400" s="99"/>
      <c r="J400" s="99"/>
      <c r="K400" s="99"/>
      <c r="L400" s="99"/>
      <c r="M400" s="99"/>
      <c r="N400" s="99"/>
      <c r="O400" s="100"/>
      <c r="P400" s="28">
        <f t="shared" si="6"/>
        <v>381</v>
      </c>
      <c r="Q400" s="37"/>
      <c r="R400" s="36"/>
      <c r="S400" s="36"/>
      <c r="T400" s="4"/>
      <c r="U400" s="44"/>
      <c r="V400" s="37"/>
      <c r="W400" s="37"/>
      <c r="X400" s="26" t="str">
        <f>IF(Tbl_SoA_HBN_Derogations[[#This Row],[HBN
NIA/m²]]="","",+W400-V400)</f>
        <v/>
      </c>
      <c r="Y400" s="26" t="str">
        <f>IF(Tbl_SoA_HBN_Derogations[[#This Row],[HBN
NIA/m²]]="","",Tbl_SoA_HBN_Derogations[[#This Row],[Proposed NIA/m²]]/Tbl_SoA_HBN_Derogations[[#This Row],[HBN
NIA/m²]])</f>
        <v/>
      </c>
      <c r="Z400" s="1"/>
      <c r="AA400" s="45"/>
      <c r="AB400" s="1"/>
      <c r="AC400" s="1"/>
      <c r="AD400" s="38"/>
      <c r="AE400" s="1"/>
      <c r="AF400" s="38"/>
    </row>
    <row r="401" spans="1:32" ht="40" customHeight="1" x14ac:dyDescent="0.35">
      <c r="A401" s="99"/>
      <c r="B401" s="99"/>
      <c r="C401" s="99"/>
      <c r="D401" s="99"/>
      <c r="E401" s="99"/>
      <c r="F401" s="99"/>
      <c r="G401" s="99"/>
      <c r="H401" s="99"/>
      <c r="I401" s="99"/>
      <c r="J401" s="99"/>
      <c r="K401" s="99"/>
      <c r="L401" s="99"/>
      <c r="M401" s="99"/>
      <c r="N401" s="99"/>
      <c r="O401" s="100"/>
      <c r="P401" s="28">
        <f t="shared" si="6"/>
        <v>382</v>
      </c>
      <c r="Q401" s="37"/>
      <c r="R401" s="36"/>
      <c r="S401" s="36"/>
      <c r="T401" s="4"/>
      <c r="U401" s="44"/>
      <c r="V401" s="37"/>
      <c r="W401" s="37"/>
      <c r="X401" s="26" t="str">
        <f>IF(Tbl_SoA_HBN_Derogations[[#This Row],[HBN
NIA/m²]]="","",+W401-V401)</f>
        <v/>
      </c>
      <c r="Y401" s="26" t="str">
        <f>IF(Tbl_SoA_HBN_Derogations[[#This Row],[HBN
NIA/m²]]="","",Tbl_SoA_HBN_Derogations[[#This Row],[Proposed NIA/m²]]/Tbl_SoA_HBN_Derogations[[#This Row],[HBN
NIA/m²]])</f>
        <v/>
      </c>
      <c r="Z401" s="1"/>
      <c r="AA401" s="45"/>
      <c r="AB401" s="1"/>
      <c r="AC401" s="1"/>
      <c r="AD401" s="38"/>
      <c r="AE401" s="1"/>
      <c r="AF401" s="38"/>
    </row>
    <row r="402" spans="1:32" ht="40" customHeight="1" x14ac:dyDescent="0.35">
      <c r="A402" s="99"/>
      <c r="B402" s="99"/>
      <c r="C402" s="99"/>
      <c r="D402" s="99"/>
      <c r="E402" s="99"/>
      <c r="F402" s="99"/>
      <c r="G402" s="99"/>
      <c r="H402" s="99"/>
      <c r="I402" s="99"/>
      <c r="J402" s="99"/>
      <c r="K402" s="99"/>
      <c r="L402" s="99"/>
      <c r="M402" s="99"/>
      <c r="N402" s="99"/>
      <c r="O402" s="100"/>
      <c r="P402" s="28">
        <f t="shared" si="6"/>
        <v>383</v>
      </c>
      <c r="Q402" s="37"/>
      <c r="R402" s="36"/>
      <c r="S402" s="36"/>
      <c r="T402" s="4"/>
      <c r="U402" s="44"/>
      <c r="V402" s="37"/>
      <c r="W402" s="37"/>
      <c r="X402" s="26" t="str">
        <f>IF(Tbl_SoA_HBN_Derogations[[#This Row],[HBN
NIA/m²]]="","",+W402-V402)</f>
        <v/>
      </c>
      <c r="Y402" s="26" t="str">
        <f>IF(Tbl_SoA_HBN_Derogations[[#This Row],[HBN
NIA/m²]]="","",Tbl_SoA_HBN_Derogations[[#This Row],[Proposed NIA/m²]]/Tbl_SoA_HBN_Derogations[[#This Row],[HBN
NIA/m²]])</f>
        <v/>
      </c>
      <c r="Z402" s="1"/>
      <c r="AA402" s="45"/>
      <c r="AB402" s="1"/>
      <c r="AC402" s="1"/>
      <c r="AD402" s="38"/>
      <c r="AE402" s="1"/>
      <c r="AF402" s="38"/>
    </row>
    <row r="403" spans="1:32" ht="40" customHeight="1" x14ac:dyDescent="0.35">
      <c r="A403" s="99"/>
      <c r="B403" s="99"/>
      <c r="C403" s="99"/>
      <c r="D403" s="99"/>
      <c r="E403" s="99"/>
      <c r="F403" s="99"/>
      <c r="G403" s="99"/>
      <c r="H403" s="99"/>
      <c r="I403" s="99"/>
      <c r="J403" s="99"/>
      <c r="K403" s="99"/>
      <c r="L403" s="99"/>
      <c r="M403" s="99"/>
      <c r="N403" s="99"/>
      <c r="O403" s="100"/>
      <c r="P403" s="28">
        <f t="shared" si="6"/>
        <v>384</v>
      </c>
      <c r="Q403" s="37"/>
      <c r="R403" s="36"/>
      <c r="S403" s="36"/>
      <c r="T403" s="4"/>
      <c r="U403" s="44"/>
      <c r="V403" s="37"/>
      <c r="W403" s="37"/>
      <c r="X403" s="26" t="str">
        <f>IF(Tbl_SoA_HBN_Derogations[[#This Row],[HBN
NIA/m²]]="","",+W403-V403)</f>
        <v/>
      </c>
      <c r="Y403" s="26" t="str">
        <f>IF(Tbl_SoA_HBN_Derogations[[#This Row],[HBN
NIA/m²]]="","",Tbl_SoA_HBN_Derogations[[#This Row],[Proposed NIA/m²]]/Tbl_SoA_HBN_Derogations[[#This Row],[HBN
NIA/m²]])</f>
        <v/>
      </c>
      <c r="Z403" s="1"/>
      <c r="AA403" s="45"/>
      <c r="AB403" s="1"/>
      <c r="AC403" s="1"/>
      <c r="AD403" s="38"/>
      <c r="AE403" s="1"/>
      <c r="AF403" s="38"/>
    </row>
    <row r="404" spans="1:32" ht="40" customHeight="1" x14ac:dyDescent="0.35">
      <c r="A404" s="99"/>
      <c r="B404" s="99"/>
      <c r="C404" s="99"/>
      <c r="D404" s="99"/>
      <c r="E404" s="99"/>
      <c r="F404" s="99"/>
      <c r="G404" s="99"/>
      <c r="H404" s="99"/>
      <c r="I404" s="99"/>
      <c r="J404" s="99"/>
      <c r="K404" s="99"/>
      <c r="L404" s="99"/>
      <c r="M404" s="99"/>
      <c r="N404" s="99"/>
      <c r="O404" s="100"/>
      <c r="P404" s="28">
        <f t="shared" si="6"/>
        <v>385</v>
      </c>
      <c r="Q404" s="37"/>
      <c r="R404" s="36"/>
      <c r="S404" s="36"/>
      <c r="T404" s="4"/>
      <c r="U404" s="44"/>
      <c r="V404" s="37"/>
      <c r="W404" s="37"/>
      <c r="X404" s="26" t="str">
        <f>IF(Tbl_SoA_HBN_Derogations[[#This Row],[HBN
NIA/m²]]="","",+W404-V404)</f>
        <v/>
      </c>
      <c r="Y404" s="26" t="str">
        <f>IF(Tbl_SoA_HBN_Derogations[[#This Row],[HBN
NIA/m²]]="","",Tbl_SoA_HBN_Derogations[[#This Row],[Proposed NIA/m²]]/Tbl_SoA_HBN_Derogations[[#This Row],[HBN
NIA/m²]])</f>
        <v/>
      </c>
      <c r="Z404" s="1"/>
      <c r="AA404" s="45"/>
      <c r="AB404" s="1"/>
      <c r="AC404" s="1"/>
      <c r="AD404" s="38"/>
      <c r="AE404" s="1"/>
      <c r="AF404" s="38"/>
    </row>
    <row r="405" spans="1:32" ht="40" customHeight="1" x14ac:dyDescent="0.35">
      <c r="A405" s="99"/>
      <c r="B405" s="99"/>
      <c r="C405" s="99"/>
      <c r="D405" s="99"/>
      <c r="E405" s="99"/>
      <c r="F405" s="99"/>
      <c r="G405" s="99"/>
      <c r="H405" s="99"/>
      <c r="I405" s="99"/>
      <c r="J405" s="99"/>
      <c r="K405" s="99"/>
      <c r="L405" s="99"/>
      <c r="M405" s="99"/>
      <c r="N405" s="99"/>
      <c r="O405" s="100"/>
      <c r="P405" s="28">
        <f t="shared" si="6"/>
        <v>386</v>
      </c>
      <c r="Q405" s="37"/>
      <c r="R405" s="36"/>
      <c r="S405" s="36"/>
      <c r="T405" s="4"/>
      <c r="U405" s="44"/>
      <c r="V405" s="37"/>
      <c r="W405" s="37"/>
      <c r="X405" s="26" t="str">
        <f>IF(Tbl_SoA_HBN_Derogations[[#This Row],[HBN
NIA/m²]]="","",+W405-V405)</f>
        <v/>
      </c>
      <c r="Y405" s="26" t="str">
        <f>IF(Tbl_SoA_HBN_Derogations[[#This Row],[HBN
NIA/m²]]="","",Tbl_SoA_HBN_Derogations[[#This Row],[Proposed NIA/m²]]/Tbl_SoA_HBN_Derogations[[#This Row],[HBN
NIA/m²]])</f>
        <v/>
      </c>
      <c r="Z405" s="1"/>
      <c r="AA405" s="45"/>
      <c r="AB405" s="1"/>
      <c r="AC405" s="1"/>
      <c r="AD405" s="38"/>
      <c r="AE405" s="1"/>
      <c r="AF405" s="38"/>
    </row>
    <row r="406" spans="1:32" ht="40" customHeight="1" x14ac:dyDescent="0.35">
      <c r="A406" s="99"/>
      <c r="B406" s="99"/>
      <c r="C406" s="99"/>
      <c r="D406" s="99"/>
      <c r="E406" s="99"/>
      <c r="F406" s="99"/>
      <c r="G406" s="99"/>
      <c r="H406" s="99"/>
      <c r="I406" s="99"/>
      <c r="J406" s="99"/>
      <c r="K406" s="99"/>
      <c r="L406" s="99"/>
      <c r="M406" s="99"/>
      <c r="N406" s="99"/>
      <c r="O406" s="100"/>
      <c r="P406" s="28">
        <f t="shared" si="6"/>
        <v>387</v>
      </c>
      <c r="Q406" s="37"/>
      <c r="R406" s="36"/>
      <c r="S406" s="36"/>
      <c r="T406" s="4"/>
      <c r="U406" s="44"/>
      <c r="V406" s="37"/>
      <c r="W406" s="37"/>
      <c r="X406" s="26" t="str">
        <f>IF(Tbl_SoA_HBN_Derogations[[#This Row],[HBN
NIA/m²]]="","",+W406-V406)</f>
        <v/>
      </c>
      <c r="Y406" s="26" t="str">
        <f>IF(Tbl_SoA_HBN_Derogations[[#This Row],[HBN
NIA/m²]]="","",Tbl_SoA_HBN_Derogations[[#This Row],[Proposed NIA/m²]]/Tbl_SoA_HBN_Derogations[[#This Row],[HBN
NIA/m²]])</f>
        <v/>
      </c>
      <c r="Z406" s="1"/>
      <c r="AA406" s="45"/>
      <c r="AB406" s="1"/>
      <c r="AC406" s="1"/>
      <c r="AD406" s="38"/>
      <c r="AE406" s="1"/>
      <c r="AF406" s="38"/>
    </row>
    <row r="407" spans="1:32" ht="40" customHeight="1" x14ac:dyDescent="0.35">
      <c r="A407" s="99"/>
      <c r="B407" s="99"/>
      <c r="C407" s="99"/>
      <c r="D407" s="99"/>
      <c r="E407" s="99"/>
      <c r="F407" s="99"/>
      <c r="G407" s="99"/>
      <c r="H407" s="99"/>
      <c r="I407" s="99"/>
      <c r="J407" s="99"/>
      <c r="K407" s="99"/>
      <c r="L407" s="99"/>
      <c r="M407" s="99"/>
      <c r="N407" s="99"/>
      <c r="O407" s="100"/>
      <c r="P407" s="28">
        <f t="shared" si="6"/>
        <v>388</v>
      </c>
      <c r="Q407" s="37"/>
      <c r="R407" s="36"/>
      <c r="S407" s="36"/>
      <c r="T407" s="4"/>
      <c r="U407" s="44"/>
      <c r="V407" s="37"/>
      <c r="W407" s="37"/>
      <c r="X407" s="26" t="str">
        <f>IF(Tbl_SoA_HBN_Derogations[[#This Row],[HBN
NIA/m²]]="","",+W407-V407)</f>
        <v/>
      </c>
      <c r="Y407" s="26" t="str">
        <f>IF(Tbl_SoA_HBN_Derogations[[#This Row],[HBN
NIA/m²]]="","",Tbl_SoA_HBN_Derogations[[#This Row],[Proposed NIA/m²]]/Tbl_SoA_HBN_Derogations[[#This Row],[HBN
NIA/m²]])</f>
        <v/>
      </c>
      <c r="Z407" s="1"/>
      <c r="AA407" s="45"/>
      <c r="AB407" s="1"/>
      <c r="AC407" s="1"/>
      <c r="AD407" s="38"/>
      <c r="AE407" s="1"/>
      <c r="AF407" s="38"/>
    </row>
    <row r="408" spans="1:32" ht="40" customHeight="1" x14ac:dyDescent="0.35">
      <c r="A408" s="99"/>
      <c r="B408" s="99"/>
      <c r="C408" s="99"/>
      <c r="D408" s="99"/>
      <c r="E408" s="99"/>
      <c r="F408" s="99"/>
      <c r="G408" s="99"/>
      <c r="H408" s="99"/>
      <c r="I408" s="99"/>
      <c r="J408" s="99"/>
      <c r="K408" s="99"/>
      <c r="L408" s="99"/>
      <c r="M408" s="99"/>
      <c r="N408" s="99"/>
      <c r="O408" s="100"/>
      <c r="P408" s="28">
        <f t="shared" si="6"/>
        <v>389</v>
      </c>
      <c r="Q408" s="37"/>
      <c r="R408" s="36"/>
      <c r="S408" s="36"/>
      <c r="T408" s="4"/>
      <c r="U408" s="44"/>
      <c r="V408" s="37"/>
      <c r="W408" s="37"/>
      <c r="X408" s="26" t="str">
        <f>IF(Tbl_SoA_HBN_Derogations[[#This Row],[HBN
NIA/m²]]="","",+W408-V408)</f>
        <v/>
      </c>
      <c r="Y408" s="26" t="str">
        <f>IF(Tbl_SoA_HBN_Derogations[[#This Row],[HBN
NIA/m²]]="","",Tbl_SoA_HBN_Derogations[[#This Row],[Proposed NIA/m²]]/Tbl_SoA_HBN_Derogations[[#This Row],[HBN
NIA/m²]])</f>
        <v/>
      </c>
      <c r="Z408" s="1"/>
      <c r="AA408" s="45"/>
      <c r="AB408" s="1"/>
      <c r="AC408" s="1"/>
      <c r="AD408" s="38"/>
      <c r="AE408" s="1"/>
      <c r="AF408" s="38"/>
    </row>
    <row r="409" spans="1:32" ht="40" customHeight="1" x14ac:dyDescent="0.35">
      <c r="A409" s="99"/>
      <c r="B409" s="99"/>
      <c r="C409" s="99"/>
      <c r="D409" s="99"/>
      <c r="E409" s="99"/>
      <c r="F409" s="99"/>
      <c r="G409" s="99"/>
      <c r="H409" s="99"/>
      <c r="I409" s="99"/>
      <c r="J409" s="99"/>
      <c r="K409" s="99"/>
      <c r="L409" s="99"/>
      <c r="M409" s="99"/>
      <c r="N409" s="99"/>
      <c r="O409" s="100"/>
      <c r="P409" s="28">
        <f t="shared" si="6"/>
        <v>390</v>
      </c>
      <c r="Q409" s="37"/>
      <c r="R409" s="36"/>
      <c r="S409" s="36"/>
      <c r="T409" s="4"/>
      <c r="U409" s="44"/>
      <c r="V409" s="37"/>
      <c r="W409" s="37"/>
      <c r="X409" s="26" t="str">
        <f>IF(Tbl_SoA_HBN_Derogations[[#This Row],[HBN
NIA/m²]]="","",+W409-V409)</f>
        <v/>
      </c>
      <c r="Y409" s="26" t="str">
        <f>IF(Tbl_SoA_HBN_Derogations[[#This Row],[HBN
NIA/m²]]="","",Tbl_SoA_HBN_Derogations[[#This Row],[Proposed NIA/m²]]/Tbl_SoA_HBN_Derogations[[#This Row],[HBN
NIA/m²]])</f>
        <v/>
      </c>
      <c r="Z409" s="1"/>
      <c r="AA409" s="45"/>
      <c r="AB409" s="1"/>
      <c r="AC409" s="1"/>
      <c r="AD409" s="38"/>
      <c r="AE409" s="1"/>
      <c r="AF409" s="38"/>
    </row>
    <row r="410" spans="1:32" ht="40" customHeight="1" x14ac:dyDescent="0.35">
      <c r="A410" s="99"/>
      <c r="B410" s="99"/>
      <c r="C410" s="99"/>
      <c r="D410" s="99"/>
      <c r="E410" s="99"/>
      <c r="F410" s="99"/>
      <c r="G410" s="99"/>
      <c r="H410" s="99"/>
      <c r="I410" s="99"/>
      <c r="J410" s="99"/>
      <c r="K410" s="99"/>
      <c r="L410" s="99"/>
      <c r="M410" s="99"/>
      <c r="N410" s="99"/>
      <c r="O410" s="100"/>
      <c r="P410" s="28">
        <f t="shared" si="6"/>
        <v>391</v>
      </c>
      <c r="Q410" s="37"/>
      <c r="R410" s="36"/>
      <c r="S410" s="36"/>
      <c r="T410" s="4"/>
      <c r="U410" s="44"/>
      <c r="V410" s="37"/>
      <c r="W410" s="37"/>
      <c r="X410" s="26" t="str">
        <f>IF(Tbl_SoA_HBN_Derogations[[#This Row],[HBN
NIA/m²]]="","",+W410-V410)</f>
        <v/>
      </c>
      <c r="Y410" s="26" t="str">
        <f>IF(Tbl_SoA_HBN_Derogations[[#This Row],[HBN
NIA/m²]]="","",Tbl_SoA_HBN_Derogations[[#This Row],[Proposed NIA/m²]]/Tbl_SoA_HBN_Derogations[[#This Row],[HBN
NIA/m²]])</f>
        <v/>
      </c>
      <c r="Z410" s="1"/>
      <c r="AA410" s="45"/>
      <c r="AB410" s="1"/>
      <c r="AC410" s="1"/>
      <c r="AD410" s="38"/>
      <c r="AE410" s="1"/>
      <c r="AF410" s="38"/>
    </row>
    <row r="411" spans="1:32" ht="40" customHeight="1" x14ac:dyDescent="0.35">
      <c r="A411" s="99"/>
      <c r="B411" s="99"/>
      <c r="C411" s="99"/>
      <c r="D411" s="99"/>
      <c r="E411" s="99"/>
      <c r="F411" s="99"/>
      <c r="G411" s="99"/>
      <c r="H411" s="99"/>
      <c r="I411" s="99"/>
      <c r="J411" s="99"/>
      <c r="K411" s="99"/>
      <c r="L411" s="99"/>
      <c r="M411" s="99"/>
      <c r="N411" s="99"/>
      <c r="O411" s="100"/>
      <c r="P411" s="28">
        <f t="shared" si="6"/>
        <v>392</v>
      </c>
      <c r="Q411" s="37"/>
      <c r="R411" s="36"/>
      <c r="S411" s="36"/>
      <c r="T411" s="4"/>
      <c r="U411" s="44"/>
      <c r="V411" s="37"/>
      <c r="W411" s="37"/>
      <c r="X411" s="26" t="str">
        <f>IF(Tbl_SoA_HBN_Derogations[[#This Row],[HBN
NIA/m²]]="","",+W411-V411)</f>
        <v/>
      </c>
      <c r="Y411" s="26" t="str">
        <f>IF(Tbl_SoA_HBN_Derogations[[#This Row],[HBN
NIA/m²]]="","",Tbl_SoA_HBN_Derogations[[#This Row],[Proposed NIA/m²]]/Tbl_SoA_HBN_Derogations[[#This Row],[HBN
NIA/m²]])</f>
        <v/>
      </c>
      <c r="Z411" s="1"/>
      <c r="AA411" s="45"/>
      <c r="AB411" s="1"/>
      <c r="AC411" s="1"/>
      <c r="AD411" s="38"/>
      <c r="AE411" s="1"/>
      <c r="AF411" s="38"/>
    </row>
    <row r="412" spans="1:32" ht="40" customHeight="1" x14ac:dyDescent="0.35">
      <c r="A412" s="99"/>
      <c r="B412" s="99"/>
      <c r="C412" s="99"/>
      <c r="D412" s="99"/>
      <c r="E412" s="99"/>
      <c r="F412" s="99"/>
      <c r="G412" s="99"/>
      <c r="H412" s="99"/>
      <c r="I412" s="99"/>
      <c r="J412" s="99"/>
      <c r="K412" s="99"/>
      <c r="L412" s="99"/>
      <c r="M412" s="99"/>
      <c r="N412" s="99"/>
      <c r="O412" s="100"/>
      <c r="P412" s="28">
        <f t="shared" si="6"/>
        <v>393</v>
      </c>
      <c r="Q412" s="37"/>
      <c r="R412" s="36"/>
      <c r="S412" s="36"/>
      <c r="T412" s="4"/>
      <c r="U412" s="44"/>
      <c r="V412" s="37"/>
      <c r="W412" s="37"/>
      <c r="X412" s="26" t="str">
        <f>IF(Tbl_SoA_HBN_Derogations[[#This Row],[HBN
NIA/m²]]="","",+W412-V412)</f>
        <v/>
      </c>
      <c r="Y412" s="26" t="str">
        <f>IF(Tbl_SoA_HBN_Derogations[[#This Row],[HBN
NIA/m²]]="","",Tbl_SoA_HBN_Derogations[[#This Row],[Proposed NIA/m²]]/Tbl_SoA_HBN_Derogations[[#This Row],[HBN
NIA/m²]])</f>
        <v/>
      </c>
      <c r="Z412" s="1"/>
      <c r="AA412" s="45"/>
      <c r="AB412" s="1"/>
      <c r="AC412" s="1"/>
      <c r="AD412" s="38"/>
      <c r="AE412" s="1"/>
      <c r="AF412" s="38"/>
    </row>
    <row r="413" spans="1:32" ht="40" customHeight="1" x14ac:dyDescent="0.35">
      <c r="A413" s="99"/>
      <c r="B413" s="99"/>
      <c r="C413" s="99"/>
      <c r="D413" s="99"/>
      <c r="E413" s="99"/>
      <c r="F413" s="99"/>
      <c r="G413" s="99"/>
      <c r="H413" s="99"/>
      <c r="I413" s="99"/>
      <c r="J413" s="99"/>
      <c r="K413" s="99"/>
      <c r="L413" s="99"/>
      <c r="M413" s="99"/>
      <c r="N413" s="99"/>
      <c r="O413" s="100"/>
      <c r="P413" s="28">
        <f t="shared" si="6"/>
        <v>394</v>
      </c>
      <c r="Q413" s="37"/>
      <c r="R413" s="36"/>
      <c r="S413" s="36"/>
      <c r="T413" s="4"/>
      <c r="U413" s="44"/>
      <c r="V413" s="37"/>
      <c r="W413" s="37"/>
      <c r="X413" s="26" t="str">
        <f>IF(Tbl_SoA_HBN_Derogations[[#This Row],[HBN
NIA/m²]]="","",+W413-V413)</f>
        <v/>
      </c>
      <c r="Y413" s="26" t="str">
        <f>IF(Tbl_SoA_HBN_Derogations[[#This Row],[HBN
NIA/m²]]="","",Tbl_SoA_HBN_Derogations[[#This Row],[Proposed NIA/m²]]/Tbl_SoA_HBN_Derogations[[#This Row],[HBN
NIA/m²]])</f>
        <v/>
      </c>
      <c r="Z413" s="1"/>
      <c r="AA413" s="45"/>
      <c r="AB413" s="1"/>
      <c r="AC413" s="1"/>
      <c r="AD413" s="38"/>
      <c r="AE413" s="1"/>
      <c r="AF413" s="38"/>
    </row>
    <row r="414" spans="1:32" ht="40" customHeight="1" x14ac:dyDescent="0.35">
      <c r="A414" s="99"/>
      <c r="B414" s="99"/>
      <c r="C414" s="99"/>
      <c r="D414" s="99"/>
      <c r="E414" s="99"/>
      <c r="F414" s="99"/>
      <c r="G414" s="99"/>
      <c r="H414" s="99"/>
      <c r="I414" s="99"/>
      <c r="J414" s="99"/>
      <c r="K414" s="99"/>
      <c r="L414" s="99"/>
      <c r="M414" s="99"/>
      <c r="N414" s="99"/>
      <c r="O414" s="100"/>
      <c r="P414" s="28">
        <f t="shared" si="6"/>
        <v>395</v>
      </c>
      <c r="Q414" s="37"/>
      <c r="R414" s="36"/>
      <c r="S414" s="36"/>
      <c r="T414" s="4"/>
      <c r="U414" s="44"/>
      <c r="V414" s="37"/>
      <c r="W414" s="37"/>
      <c r="X414" s="26" t="str">
        <f>IF(Tbl_SoA_HBN_Derogations[[#This Row],[HBN
NIA/m²]]="","",+W414-V414)</f>
        <v/>
      </c>
      <c r="Y414" s="26" t="str">
        <f>IF(Tbl_SoA_HBN_Derogations[[#This Row],[HBN
NIA/m²]]="","",Tbl_SoA_HBN_Derogations[[#This Row],[Proposed NIA/m²]]/Tbl_SoA_HBN_Derogations[[#This Row],[HBN
NIA/m²]])</f>
        <v/>
      </c>
      <c r="Z414" s="1"/>
      <c r="AA414" s="45"/>
      <c r="AB414" s="1"/>
      <c r="AC414" s="1"/>
      <c r="AD414" s="38"/>
      <c r="AE414" s="1"/>
      <c r="AF414" s="38"/>
    </row>
    <row r="415" spans="1:32" ht="40" customHeight="1" x14ac:dyDescent="0.35">
      <c r="A415" s="99"/>
      <c r="B415" s="99"/>
      <c r="C415" s="99"/>
      <c r="D415" s="99"/>
      <c r="E415" s="99"/>
      <c r="F415" s="99"/>
      <c r="G415" s="99"/>
      <c r="H415" s="99"/>
      <c r="I415" s="99"/>
      <c r="J415" s="99"/>
      <c r="K415" s="99"/>
      <c r="L415" s="99"/>
      <c r="M415" s="99"/>
      <c r="N415" s="99"/>
      <c r="O415" s="100"/>
      <c r="P415" s="28">
        <f t="shared" si="6"/>
        <v>396</v>
      </c>
      <c r="Q415" s="37"/>
      <c r="R415" s="36"/>
      <c r="S415" s="36"/>
      <c r="T415" s="4"/>
      <c r="U415" s="44"/>
      <c r="V415" s="37"/>
      <c r="W415" s="37"/>
      <c r="X415" s="26" t="str">
        <f>IF(Tbl_SoA_HBN_Derogations[[#This Row],[HBN
NIA/m²]]="","",+W415-V415)</f>
        <v/>
      </c>
      <c r="Y415" s="26" t="str">
        <f>IF(Tbl_SoA_HBN_Derogations[[#This Row],[HBN
NIA/m²]]="","",Tbl_SoA_HBN_Derogations[[#This Row],[Proposed NIA/m²]]/Tbl_SoA_HBN_Derogations[[#This Row],[HBN
NIA/m²]])</f>
        <v/>
      </c>
      <c r="Z415" s="1"/>
      <c r="AA415" s="45"/>
      <c r="AB415" s="1"/>
      <c r="AC415" s="1"/>
      <c r="AD415" s="38"/>
      <c r="AE415" s="1"/>
      <c r="AF415" s="38"/>
    </row>
    <row r="416" spans="1:32" ht="40" customHeight="1" x14ac:dyDescent="0.35">
      <c r="A416" s="99"/>
      <c r="B416" s="99"/>
      <c r="C416" s="99"/>
      <c r="D416" s="99"/>
      <c r="E416" s="99"/>
      <c r="F416" s="99"/>
      <c r="G416" s="99"/>
      <c r="H416" s="99"/>
      <c r="I416" s="99"/>
      <c r="J416" s="99"/>
      <c r="K416" s="99"/>
      <c r="L416" s="99"/>
      <c r="M416" s="99"/>
      <c r="N416" s="99"/>
      <c r="O416" s="100"/>
      <c r="P416" s="28">
        <f t="shared" si="6"/>
        <v>397</v>
      </c>
      <c r="Q416" s="37"/>
      <c r="R416" s="36"/>
      <c r="S416" s="36"/>
      <c r="T416" s="4"/>
      <c r="U416" s="44"/>
      <c r="V416" s="37"/>
      <c r="W416" s="37"/>
      <c r="X416" s="26" t="str">
        <f>IF(Tbl_SoA_HBN_Derogations[[#This Row],[HBN
NIA/m²]]="","",+W416-V416)</f>
        <v/>
      </c>
      <c r="Y416" s="26" t="str">
        <f>IF(Tbl_SoA_HBN_Derogations[[#This Row],[HBN
NIA/m²]]="","",Tbl_SoA_HBN_Derogations[[#This Row],[Proposed NIA/m²]]/Tbl_SoA_HBN_Derogations[[#This Row],[HBN
NIA/m²]])</f>
        <v/>
      </c>
      <c r="Z416" s="1"/>
      <c r="AA416" s="45"/>
      <c r="AB416" s="1"/>
      <c r="AC416" s="1"/>
      <c r="AD416" s="38"/>
      <c r="AE416" s="1"/>
      <c r="AF416" s="38"/>
    </row>
    <row r="417" spans="1:32" ht="40" customHeight="1" x14ac:dyDescent="0.35">
      <c r="A417" s="99"/>
      <c r="B417" s="99"/>
      <c r="C417" s="99"/>
      <c r="D417" s="99"/>
      <c r="E417" s="99"/>
      <c r="F417" s="99"/>
      <c r="G417" s="99"/>
      <c r="H417" s="99"/>
      <c r="I417" s="99"/>
      <c r="J417" s="99"/>
      <c r="K417" s="99"/>
      <c r="L417" s="99"/>
      <c r="M417" s="99"/>
      <c r="N417" s="99"/>
      <c r="O417" s="100"/>
      <c r="P417" s="28">
        <f t="shared" si="6"/>
        <v>398</v>
      </c>
      <c r="Q417" s="37"/>
      <c r="R417" s="36"/>
      <c r="S417" s="36"/>
      <c r="T417" s="4"/>
      <c r="U417" s="44"/>
      <c r="V417" s="37"/>
      <c r="W417" s="37"/>
      <c r="X417" s="26" t="str">
        <f>IF(Tbl_SoA_HBN_Derogations[[#This Row],[HBN
NIA/m²]]="","",+W417-V417)</f>
        <v/>
      </c>
      <c r="Y417" s="26" t="str">
        <f>IF(Tbl_SoA_HBN_Derogations[[#This Row],[HBN
NIA/m²]]="","",Tbl_SoA_HBN_Derogations[[#This Row],[Proposed NIA/m²]]/Tbl_SoA_HBN_Derogations[[#This Row],[HBN
NIA/m²]])</f>
        <v/>
      </c>
      <c r="Z417" s="1"/>
      <c r="AA417" s="45"/>
      <c r="AB417" s="1"/>
      <c r="AC417" s="1"/>
      <c r="AD417" s="38"/>
      <c r="AE417" s="1"/>
      <c r="AF417" s="38"/>
    </row>
    <row r="418" spans="1:32" ht="40" customHeight="1" x14ac:dyDescent="0.35">
      <c r="A418" s="99"/>
      <c r="B418" s="99"/>
      <c r="C418" s="99"/>
      <c r="D418" s="99"/>
      <c r="E418" s="99"/>
      <c r="F418" s="99"/>
      <c r="G418" s="99"/>
      <c r="H418" s="99"/>
      <c r="I418" s="99"/>
      <c r="J418" s="99"/>
      <c r="K418" s="99"/>
      <c r="L418" s="99"/>
      <c r="M418" s="99"/>
      <c r="N418" s="99"/>
      <c r="O418" s="100"/>
      <c r="P418" s="28">
        <f t="shared" si="6"/>
        <v>399</v>
      </c>
      <c r="Q418" s="37"/>
      <c r="R418" s="36"/>
      <c r="S418" s="36"/>
      <c r="T418" s="4"/>
      <c r="U418" s="44"/>
      <c r="V418" s="37"/>
      <c r="W418" s="37"/>
      <c r="X418" s="26" t="str">
        <f>IF(Tbl_SoA_HBN_Derogations[[#This Row],[HBN
NIA/m²]]="","",+W418-V418)</f>
        <v/>
      </c>
      <c r="Y418" s="26" t="str">
        <f>IF(Tbl_SoA_HBN_Derogations[[#This Row],[HBN
NIA/m²]]="","",Tbl_SoA_HBN_Derogations[[#This Row],[Proposed NIA/m²]]/Tbl_SoA_HBN_Derogations[[#This Row],[HBN
NIA/m²]])</f>
        <v/>
      </c>
      <c r="Z418" s="1"/>
      <c r="AA418" s="45"/>
      <c r="AB418" s="1"/>
      <c r="AC418" s="1"/>
      <c r="AD418" s="38"/>
      <c r="AE418" s="1"/>
      <c r="AF418" s="38"/>
    </row>
    <row r="419" spans="1:32" ht="40" customHeight="1" x14ac:dyDescent="0.35">
      <c r="A419" s="99"/>
      <c r="B419" s="99"/>
      <c r="C419" s="99"/>
      <c r="D419" s="99"/>
      <c r="E419" s="99"/>
      <c r="F419" s="99"/>
      <c r="G419" s="99"/>
      <c r="H419" s="99"/>
      <c r="I419" s="99"/>
      <c r="J419" s="99"/>
      <c r="K419" s="99"/>
      <c r="L419" s="99"/>
      <c r="M419" s="99"/>
      <c r="N419" s="99"/>
      <c r="O419" s="100"/>
      <c r="P419" s="28">
        <f t="shared" si="6"/>
        <v>400</v>
      </c>
      <c r="Q419" s="37"/>
      <c r="R419" s="36"/>
      <c r="S419" s="36"/>
      <c r="T419" s="4"/>
      <c r="U419" s="44"/>
      <c r="V419" s="37"/>
      <c r="W419" s="37"/>
      <c r="X419" s="26" t="str">
        <f>IF(Tbl_SoA_HBN_Derogations[[#This Row],[HBN
NIA/m²]]="","",+W419-V419)</f>
        <v/>
      </c>
      <c r="Y419" s="26" t="str">
        <f>IF(Tbl_SoA_HBN_Derogations[[#This Row],[HBN
NIA/m²]]="","",Tbl_SoA_HBN_Derogations[[#This Row],[Proposed NIA/m²]]/Tbl_SoA_HBN_Derogations[[#This Row],[HBN
NIA/m²]])</f>
        <v/>
      </c>
      <c r="Z419" s="1"/>
      <c r="AA419" s="45"/>
      <c r="AB419" s="1"/>
      <c r="AC419" s="1"/>
      <c r="AD419" s="38"/>
      <c r="AE419" s="1"/>
      <c r="AF419" s="38"/>
    </row>
    <row r="420" spans="1:32" ht="40" customHeight="1" x14ac:dyDescent="0.35">
      <c r="A420" s="99"/>
      <c r="B420" s="99"/>
      <c r="C420" s="99"/>
      <c r="D420" s="99"/>
      <c r="E420" s="99"/>
      <c r="F420" s="99"/>
      <c r="G420" s="99"/>
      <c r="H420" s="99"/>
      <c r="I420" s="99"/>
      <c r="J420" s="99"/>
      <c r="K420" s="99"/>
      <c r="L420" s="99"/>
      <c r="M420" s="99"/>
      <c r="N420" s="99"/>
      <c r="O420" s="100"/>
      <c r="P420" s="28">
        <f t="shared" ref="P420:P483" si="7">P419+1</f>
        <v>401</v>
      </c>
      <c r="Q420" s="37"/>
      <c r="R420" s="36"/>
      <c r="S420" s="36"/>
      <c r="T420" s="4"/>
      <c r="U420" s="44"/>
      <c r="V420" s="37"/>
      <c r="W420" s="37"/>
      <c r="X420" s="26" t="str">
        <f>IF(Tbl_SoA_HBN_Derogations[[#This Row],[HBN
NIA/m²]]="","",+W420-V420)</f>
        <v/>
      </c>
      <c r="Y420" s="26" t="str">
        <f>IF(Tbl_SoA_HBN_Derogations[[#This Row],[HBN
NIA/m²]]="","",Tbl_SoA_HBN_Derogations[[#This Row],[Proposed NIA/m²]]/Tbl_SoA_HBN_Derogations[[#This Row],[HBN
NIA/m²]])</f>
        <v/>
      </c>
      <c r="Z420" s="1"/>
      <c r="AA420" s="45"/>
      <c r="AB420" s="1"/>
      <c r="AC420" s="1"/>
      <c r="AD420" s="38"/>
      <c r="AE420" s="1"/>
      <c r="AF420" s="38"/>
    </row>
    <row r="421" spans="1:32" ht="40" customHeight="1" x14ac:dyDescent="0.35">
      <c r="A421" s="99"/>
      <c r="B421" s="99"/>
      <c r="C421" s="99"/>
      <c r="D421" s="99"/>
      <c r="E421" s="99"/>
      <c r="F421" s="99"/>
      <c r="G421" s="99"/>
      <c r="H421" s="99"/>
      <c r="I421" s="99"/>
      <c r="J421" s="99"/>
      <c r="K421" s="99"/>
      <c r="L421" s="99"/>
      <c r="M421" s="99"/>
      <c r="N421" s="99"/>
      <c r="O421" s="100"/>
      <c r="P421" s="28">
        <f t="shared" si="7"/>
        <v>402</v>
      </c>
      <c r="Q421" s="37"/>
      <c r="R421" s="36"/>
      <c r="S421" s="36"/>
      <c r="T421" s="4"/>
      <c r="U421" s="44"/>
      <c r="V421" s="37"/>
      <c r="W421" s="37"/>
      <c r="X421" s="26" t="str">
        <f>IF(Tbl_SoA_HBN_Derogations[[#This Row],[HBN
NIA/m²]]="","",+W421-V421)</f>
        <v/>
      </c>
      <c r="Y421" s="26" t="str">
        <f>IF(Tbl_SoA_HBN_Derogations[[#This Row],[HBN
NIA/m²]]="","",Tbl_SoA_HBN_Derogations[[#This Row],[Proposed NIA/m²]]/Tbl_SoA_HBN_Derogations[[#This Row],[HBN
NIA/m²]])</f>
        <v/>
      </c>
      <c r="Z421" s="1"/>
      <c r="AA421" s="45"/>
      <c r="AB421" s="1"/>
      <c r="AC421" s="1"/>
      <c r="AD421" s="38"/>
      <c r="AE421" s="1"/>
      <c r="AF421" s="38"/>
    </row>
    <row r="422" spans="1:32" ht="40" customHeight="1" x14ac:dyDescent="0.35">
      <c r="A422" s="99"/>
      <c r="B422" s="99"/>
      <c r="C422" s="99"/>
      <c r="D422" s="99"/>
      <c r="E422" s="99"/>
      <c r="F422" s="99"/>
      <c r="G422" s="99"/>
      <c r="H422" s="99"/>
      <c r="I422" s="99"/>
      <c r="J422" s="99"/>
      <c r="K422" s="99"/>
      <c r="L422" s="99"/>
      <c r="M422" s="99"/>
      <c r="N422" s="99"/>
      <c r="O422" s="100"/>
      <c r="P422" s="28">
        <f t="shared" si="7"/>
        <v>403</v>
      </c>
      <c r="Q422" s="37"/>
      <c r="R422" s="36"/>
      <c r="S422" s="36"/>
      <c r="T422" s="4"/>
      <c r="U422" s="44"/>
      <c r="V422" s="37"/>
      <c r="W422" s="37"/>
      <c r="X422" s="26" t="str">
        <f>IF(Tbl_SoA_HBN_Derogations[[#This Row],[HBN
NIA/m²]]="","",+W422-V422)</f>
        <v/>
      </c>
      <c r="Y422" s="26" t="str">
        <f>IF(Tbl_SoA_HBN_Derogations[[#This Row],[HBN
NIA/m²]]="","",Tbl_SoA_HBN_Derogations[[#This Row],[Proposed NIA/m²]]/Tbl_SoA_HBN_Derogations[[#This Row],[HBN
NIA/m²]])</f>
        <v/>
      </c>
      <c r="Z422" s="1"/>
      <c r="AA422" s="45"/>
      <c r="AB422" s="1"/>
      <c r="AC422" s="1"/>
      <c r="AD422" s="38"/>
      <c r="AE422" s="1"/>
      <c r="AF422" s="38"/>
    </row>
    <row r="423" spans="1:32" ht="40" customHeight="1" x14ac:dyDescent="0.35">
      <c r="A423" s="99"/>
      <c r="B423" s="99"/>
      <c r="C423" s="99"/>
      <c r="D423" s="99"/>
      <c r="E423" s="99"/>
      <c r="F423" s="99"/>
      <c r="G423" s="99"/>
      <c r="H423" s="99"/>
      <c r="I423" s="99"/>
      <c r="J423" s="99"/>
      <c r="K423" s="99"/>
      <c r="L423" s="99"/>
      <c r="M423" s="99"/>
      <c r="N423" s="99"/>
      <c r="O423" s="100"/>
      <c r="P423" s="28">
        <f t="shared" si="7"/>
        <v>404</v>
      </c>
      <c r="Q423" s="37"/>
      <c r="R423" s="36"/>
      <c r="S423" s="36"/>
      <c r="T423" s="4"/>
      <c r="U423" s="44"/>
      <c r="V423" s="37"/>
      <c r="W423" s="37"/>
      <c r="X423" s="26" t="str">
        <f>IF(Tbl_SoA_HBN_Derogations[[#This Row],[HBN
NIA/m²]]="","",+W423-V423)</f>
        <v/>
      </c>
      <c r="Y423" s="26" t="str">
        <f>IF(Tbl_SoA_HBN_Derogations[[#This Row],[HBN
NIA/m²]]="","",Tbl_SoA_HBN_Derogations[[#This Row],[Proposed NIA/m²]]/Tbl_SoA_HBN_Derogations[[#This Row],[HBN
NIA/m²]])</f>
        <v/>
      </c>
      <c r="Z423" s="1"/>
      <c r="AA423" s="45"/>
      <c r="AB423" s="1"/>
      <c r="AC423" s="1"/>
      <c r="AD423" s="38"/>
      <c r="AE423" s="1"/>
      <c r="AF423" s="38"/>
    </row>
    <row r="424" spans="1:32" ht="40" customHeight="1" x14ac:dyDescent="0.35">
      <c r="A424" s="99"/>
      <c r="B424" s="99"/>
      <c r="C424" s="99"/>
      <c r="D424" s="99"/>
      <c r="E424" s="99"/>
      <c r="F424" s="99"/>
      <c r="G424" s="99"/>
      <c r="H424" s="99"/>
      <c r="I424" s="99"/>
      <c r="J424" s="99"/>
      <c r="K424" s="99"/>
      <c r="L424" s="99"/>
      <c r="M424" s="99"/>
      <c r="N424" s="99"/>
      <c r="O424" s="100"/>
      <c r="P424" s="28">
        <f t="shared" si="7"/>
        <v>405</v>
      </c>
      <c r="Q424" s="37"/>
      <c r="R424" s="36"/>
      <c r="S424" s="36"/>
      <c r="T424" s="4"/>
      <c r="U424" s="44"/>
      <c r="V424" s="37"/>
      <c r="W424" s="37"/>
      <c r="X424" s="26" t="str">
        <f>IF(Tbl_SoA_HBN_Derogations[[#This Row],[HBN
NIA/m²]]="","",+W424-V424)</f>
        <v/>
      </c>
      <c r="Y424" s="26" t="str">
        <f>IF(Tbl_SoA_HBN_Derogations[[#This Row],[HBN
NIA/m²]]="","",Tbl_SoA_HBN_Derogations[[#This Row],[Proposed NIA/m²]]/Tbl_SoA_HBN_Derogations[[#This Row],[HBN
NIA/m²]])</f>
        <v/>
      </c>
      <c r="Z424" s="1"/>
      <c r="AA424" s="45"/>
      <c r="AB424" s="1"/>
      <c r="AC424" s="1"/>
      <c r="AD424" s="38"/>
      <c r="AE424" s="1"/>
      <c r="AF424" s="38"/>
    </row>
    <row r="425" spans="1:32" ht="40" customHeight="1" x14ac:dyDescent="0.35">
      <c r="A425" s="99"/>
      <c r="B425" s="99"/>
      <c r="C425" s="99"/>
      <c r="D425" s="99"/>
      <c r="E425" s="99"/>
      <c r="F425" s="99"/>
      <c r="G425" s="99"/>
      <c r="H425" s="99"/>
      <c r="I425" s="99"/>
      <c r="J425" s="99"/>
      <c r="K425" s="99"/>
      <c r="L425" s="99"/>
      <c r="M425" s="99"/>
      <c r="N425" s="99"/>
      <c r="O425" s="100"/>
      <c r="P425" s="28">
        <f t="shared" si="7"/>
        <v>406</v>
      </c>
      <c r="Q425" s="37"/>
      <c r="R425" s="36"/>
      <c r="S425" s="36"/>
      <c r="T425" s="4"/>
      <c r="U425" s="44"/>
      <c r="V425" s="37"/>
      <c r="W425" s="37"/>
      <c r="X425" s="26" t="str">
        <f>IF(Tbl_SoA_HBN_Derogations[[#This Row],[HBN
NIA/m²]]="","",+W425-V425)</f>
        <v/>
      </c>
      <c r="Y425" s="26" t="str">
        <f>IF(Tbl_SoA_HBN_Derogations[[#This Row],[HBN
NIA/m²]]="","",Tbl_SoA_HBN_Derogations[[#This Row],[Proposed NIA/m²]]/Tbl_SoA_HBN_Derogations[[#This Row],[HBN
NIA/m²]])</f>
        <v/>
      </c>
      <c r="Z425" s="1"/>
      <c r="AA425" s="45"/>
      <c r="AB425" s="1"/>
      <c r="AC425" s="1"/>
      <c r="AD425" s="38"/>
      <c r="AE425" s="1"/>
      <c r="AF425" s="38"/>
    </row>
    <row r="426" spans="1:32" ht="40" customHeight="1" x14ac:dyDescent="0.35">
      <c r="A426" s="99"/>
      <c r="B426" s="99"/>
      <c r="C426" s="99"/>
      <c r="D426" s="99"/>
      <c r="E426" s="99"/>
      <c r="F426" s="99"/>
      <c r="G426" s="99"/>
      <c r="H426" s="99"/>
      <c r="I426" s="99"/>
      <c r="J426" s="99"/>
      <c r="K426" s="99"/>
      <c r="L426" s="99"/>
      <c r="M426" s="99"/>
      <c r="N426" s="99"/>
      <c r="O426" s="100"/>
      <c r="P426" s="28">
        <f t="shared" si="7"/>
        <v>407</v>
      </c>
      <c r="Q426" s="37"/>
      <c r="R426" s="36"/>
      <c r="S426" s="36"/>
      <c r="T426" s="4"/>
      <c r="U426" s="44"/>
      <c r="V426" s="37"/>
      <c r="W426" s="37"/>
      <c r="X426" s="26" t="str">
        <f>IF(Tbl_SoA_HBN_Derogations[[#This Row],[HBN
NIA/m²]]="","",+W426-V426)</f>
        <v/>
      </c>
      <c r="Y426" s="26" t="str">
        <f>IF(Tbl_SoA_HBN_Derogations[[#This Row],[HBN
NIA/m²]]="","",Tbl_SoA_HBN_Derogations[[#This Row],[Proposed NIA/m²]]/Tbl_SoA_HBN_Derogations[[#This Row],[HBN
NIA/m²]])</f>
        <v/>
      </c>
      <c r="Z426" s="1"/>
      <c r="AA426" s="45"/>
      <c r="AB426" s="1"/>
      <c r="AC426" s="1"/>
      <c r="AD426" s="38"/>
      <c r="AE426" s="1"/>
      <c r="AF426" s="38"/>
    </row>
    <row r="427" spans="1:32" ht="40" customHeight="1" x14ac:dyDescent="0.35">
      <c r="A427" s="99"/>
      <c r="B427" s="99"/>
      <c r="C427" s="99"/>
      <c r="D427" s="99"/>
      <c r="E427" s="99"/>
      <c r="F427" s="99"/>
      <c r="G427" s="99"/>
      <c r="H427" s="99"/>
      <c r="I427" s="99"/>
      <c r="J427" s="99"/>
      <c r="K427" s="99"/>
      <c r="L427" s="99"/>
      <c r="M427" s="99"/>
      <c r="N427" s="99"/>
      <c r="O427" s="100"/>
      <c r="P427" s="28">
        <f t="shared" si="7"/>
        <v>408</v>
      </c>
      <c r="Q427" s="37"/>
      <c r="R427" s="36"/>
      <c r="S427" s="36"/>
      <c r="T427" s="4"/>
      <c r="U427" s="44"/>
      <c r="V427" s="37"/>
      <c r="W427" s="37"/>
      <c r="X427" s="26" t="str">
        <f>IF(Tbl_SoA_HBN_Derogations[[#This Row],[HBN
NIA/m²]]="","",+W427-V427)</f>
        <v/>
      </c>
      <c r="Y427" s="26" t="str">
        <f>IF(Tbl_SoA_HBN_Derogations[[#This Row],[HBN
NIA/m²]]="","",Tbl_SoA_HBN_Derogations[[#This Row],[Proposed NIA/m²]]/Tbl_SoA_HBN_Derogations[[#This Row],[HBN
NIA/m²]])</f>
        <v/>
      </c>
      <c r="Z427" s="1"/>
      <c r="AA427" s="45"/>
      <c r="AB427" s="1"/>
      <c r="AC427" s="1"/>
      <c r="AD427" s="38"/>
      <c r="AE427" s="1"/>
      <c r="AF427" s="38"/>
    </row>
    <row r="428" spans="1:32" ht="40" customHeight="1" x14ac:dyDescent="0.35">
      <c r="A428" s="99"/>
      <c r="B428" s="99"/>
      <c r="C428" s="99"/>
      <c r="D428" s="99"/>
      <c r="E428" s="99"/>
      <c r="F428" s="99"/>
      <c r="G428" s="99"/>
      <c r="H428" s="99"/>
      <c r="I428" s="99"/>
      <c r="J428" s="99"/>
      <c r="K428" s="99"/>
      <c r="L428" s="99"/>
      <c r="M428" s="99"/>
      <c r="N428" s="99"/>
      <c r="O428" s="100"/>
      <c r="P428" s="28">
        <f t="shared" si="7"/>
        <v>409</v>
      </c>
      <c r="Q428" s="37"/>
      <c r="R428" s="36"/>
      <c r="S428" s="36"/>
      <c r="T428" s="4"/>
      <c r="U428" s="44"/>
      <c r="V428" s="37"/>
      <c r="W428" s="37"/>
      <c r="X428" s="26" t="str">
        <f>IF(Tbl_SoA_HBN_Derogations[[#This Row],[HBN
NIA/m²]]="","",+W428-V428)</f>
        <v/>
      </c>
      <c r="Y428" s="26" t="str">
        <f>IF(Tbl_SoA_HBN_Derogations[[#This Row],[HBN
NIA/m²]]="","",Tbl_SoA_HBN_Derogations[[#This Row],[Proposed NIA/m²]]/Tbl_SoA_HBN_Derogations[[#This Row],[HBN
NIA/m²]])</f>
        <v/>
      </c>
      <c r="Z428" s="1"/>
      <c r="AA428" s="45"/>
      <c r="AB428" s="1"/>
      <c r="AC428" s="1"/>
      <c r="AD428" s="38"/>
      <c r="AE428" s="1"/>
      <c r="AF428" s="38"/>
    </row>
    <row r="429" spans="1:32" ht="40" customHeight="1" x14ac:dyDescent="0.35">
      <c r="A429" s="99"/>
      <c r="B429" s="99"/>
      <c r="C429" s="99"/>
      <c r="D429" s="99"/>
      <c r="E429" s="99"/>
      <c r="F429" s="99"/>
      <c r="G429" s="99"/>
      <c r="H429" s="99"/>
      <c r="I429" s="99"/>
      <c r="J429" s="99"/>
      <c r="K429" s="99"/>
      <c r="L429" s="99"/>
      <c r="M429" s="99"/>
      <c r="N429" s="99"/>
      <c r="O429" s="100"/>
      <c r="P429" s="28">
        <f t="shared" si="7"/>
        <v>410</v>
      </c>
      <c r="Q429" s="37"/>
      <c r="R429" s="36"/>
      <c r="S429" s="36"/>
      <c r="T429" s="4"/>
      <c r="U429" s="44"/>
      <c r="V429" s="37"/>
      <c r="W429" s="37"/>
      <c r="X429" s="26" t="str">
        <f>IF(Tbl_SoA_HBN_Derogations[[#This Row],[HBN
NIA/m²]]="","",+W429-V429)</f>
        <v/>
      </c>
      <c r="Y429" s="26" t="str">
        <f>IF(Tbl_SoA_HBN_Derogations[[#This Row],[HBN
NIA/m²]]="","",Tbl_SoA_HBN_Derogations[[#This Row],[Proposed NIA/m²]]/Tbl_SoA_HBN_Derogations[[#This Row],[HBN
NIA/m²]])</f>
        <v/>
      </c>
      <c r="Z429" s="1"/>
      <c r="AA429" s="45"/>
      <c r="AB429" s="1"/>
      <c r="AC429" s="1"/>
      <c r="AD429" s="38"/>
      <c r="AE429" s="1"/>
      <c r="AF429" s="38"/>
    </row>
    <row r="430" spans="1:32" ht="40" customHeight="1" x14ac:dyDescent="0.35">
      <c r="A430" s="99"/>
      <c r="B430" s="99"/>
      <c r="C430" s="99"/>
      <c r="D430" s="99"/>
      <c r="E430" s="99"/>
      <c r="F430" s="99"/>
      <c r="G430" s="99"/>
      <c r="H430" s="99"/>
      <c r="I430" s="99"/>
      <c r="J430" s="99"/>
      <c r="K430" s="99"/>
      <c r="L430" s="99"/>
      <c r="M430" s="99"/>
      <c r="N430" s="99"/>
      <c r="O430" s="100"/>
      <c r="P430" s="28">
        <f t="shared" si="7"/>
        <v>411</v>
      </c>
      <c r="Q430" s="37"/>
      <c r="R430" s="36"/>
      <c r="S430" s="36"/>
      <c r="T430" s="4"/>
      <c r="U430" s="44"/>
      <c r="V430" s="37"/>
      <c r="W430" s="37"/>
      <c r="X430" s="26" t="str">
        <f>IF(Tbl_SoA_HBN_Derogations[[#This Row],[HBN
NIA/m²]]="","",+W430-V430)</f>
        <v/>
      </c>
      <c r="Y430" s="26" t="str">
        <f>IF(Tbl_SoA_HBN_Derogations[[#This Row],[HBN
NIA/m²]]="","",Tbl_SoA_HBN_Derogations[[#This Row],[Proposed NIA/m²]]/Tbl_SoA_HBN_Derogations[[#This Row],[HBN
NIA/m²]])</f>
        <v/>
      </c>
      <c r="Z430" s="1"/>
      <c r="AA430" s="45"/>
      <c r="AB430" s="1"/>
      <c r="AC430" s="1"/>
      <c r="AD430" s="38"/>
      <c r="AE430" s="1"/>
      <c r="AF430" s="38"/>
    </row>
    <row r="431" spans="1:32" ht="40" customHeight="1" x14ac:dyDescent="0.35">
      <c r="A431" s="99"/>
      <c r="B431" s="99"/>
      <c r="C431" s="99"/>
      <c r="D431" s="99"/>
      <c r="E431" s="99"/>
      <c r="F431" s="99"/>
      <c r="G431" s="99"/>
      <c r="H431" s="99"/>
      <c r="I431" s="99"/>
      <c r="J431" s="99"/>
      <c r="K431" s="99"/>
      <c r="L431" s="99"/>
      <c r="M431" s="99"/>
      <c r="N431" s="99"/>
      <c r="O431" s="100"/>
      <c r="P431" s="28">
        <f t="shared" si="7"/>
        <v>412</v>
      </c>
      <c r="Q431" s="37"/>
      <c r="R431" s="36"/>
      <c r="S431" s="36"/>
      <c r="T431" s="4"/>
      <c r="U431" s="44"/>
      <c r="V431" s="37"/>
      <c r="W431" s="37"/>
      <c r="X431" s="26" t="str">
        <f>IF(Tbl_SoA_HBN_Derogations[[#This Row],[HBN
NIA/m²]]="","",+W431-V431)</f>
        <v/>
      </c>
      <c r="Y431" s="26" t="str">
        <f>IF(Tbl_SoA_HBN_Derogations[[#This Row],[HBN
NIA/m²]]="","",Tbl_SoA_HBN_Derogations[[#This Row],[Proposed NIA/m²]]/Tbl_SoA_HBN_Derogations[[#This Row],[HBN
NIA/m²]])</f>
        <v/>
      </c>
      <c r="Z431" s="1"/>
      <c r="AA431" s="45"/>
      <c r="AB431" s="1"/>
      <c r="AC431" s="1"/>
      <c r="AD431" s="38"/>
      <c r="AE431" s="1"/>
      <c r="AF431" s="38"/>
    </row>
    <row r="432" spans="1:32" ht="40" customHeight="1" x14ac:dyDescent="0.35">
      <c r="A432" s="99"/>
      <c r="B432" s="99"/>
      <c r="C432" s="99"/>
      <c r="D432" s="99"/>
      <c r="E432" s="99"/>
      <c r="F432" s="99"/>
      <c r="G432" s="99"/>
      <c r="H432" s="99"/>
      <c r="I432" s="99"/>
      <c r="J432" s="99"/>
      <c r="K432" s="99"/>
      <c r="L432" s="99"/>
      <c r="M432" s="99"/>
      <c r="N432" s="99"/>
      <c r="O432" s="100"/>
      <c r="P432" s="28">
        <f t="shared" si="7"/>
        <v>413</v>
      </c>
      <c r="Q432" s="37"/>
      <c r="R432" s="36"/>
      <c r="S432" s="36"/>
      <c r="T432" s="4"/>
      <c r="U432" s="44"/>
      <c r="V432" s="37"/>
      <c r="W432" s="37"/>
      <c r="X432" s="26" t="str">
        <f>IF(Tbl_SoA_HBN_Derogations[[#This Row],[HBN
NIA/m²]]="","",+W432-V432)</f>
        <v/>
      </c>
      <c r="Y432" s="26" t="str">
        <f>IF(Tbl_SoA_HBN_Derogations[[#This Row],[HBN
NIA/m²]]="","",Tbl_SoA_HBN_Derogations[[#This Row],[Proposed NIA/m²]]/Tbl_SoA_HBN_Derogations[[#This Row],[HBN
NIA/m²]])</f>
        <v/>
      </c>
      <c r="Z432" s="1"/>
      <c r="AA432" s="45"/>
      <c r="AB432" s="1"/>
      <c r="AC432" s="1"/>
      <c r="AD432" s="38"/>
      <c r="AE432" s="1"/>
      <c r="AF432" s="38"/>
    </row>
    <row r="433" spans="1:32" ht="40" customHeight="1" x14ac:dyDescent="0.35">
      <c r="A433" s="99"/>
      <c r="B433" s="99"/>
      <c r="C433" s="99"/>
      <c r="D433" s="99"/>
      <c r="E433" s="99"/>
      <c r="F433" s="99"/>
      <c r="G433" s="99"/>
      <c r="H433" s="99"/>
      <c r="I433" s="99"/>
      <c r="J433" s="99"/>
      <c r="K433" s="99"/>
      <c r="L433" s="99"/>
      <c r="M433" s="99"/>
      <c r="N433" s="99"/>
      <c r="O433" s="100"/>
      <c r="P433" s="28">
        <f t="shared" si="7"/>
        <v>414</v>
      </c>
      <c r="Q433" s="37"/>
      <c r="R433" s="36"/>
      <c r="S433" s="36"/>
      <c r="T433" s="4"/>
      <c r="U433" s="44"/>
      <c r="V433" s="37"/>
      <c r="W433" s="37"/>
      <c r="X433" s="26" t="str">
        <f>IF(Tbl_SoA_HBN_Derogations[[#This Row],[HBN
NIA/m²]]="","",+W433-V433)</f>
        <v/>
      </c>
      <c r="Y433" s="26" t="str">
        <f>IF(Tbl_SoA_HBN_Derogations[[#This Row],[HBN
NIA/m²]]="","",Tbl_SoA_HBN_Derogations[[#This Row],[Proposed NIA/m²]]/Tbl_SoA_HBN_Derogations[[#This Row],[HBN
NIA/m²]])</f>
        <v/>
      </c>
      <c r="Z433" s="1"/>
      <c r="AA433" s="45"/>
      <c r="AB433" s="1"/>
      <c r="AC433" s="1"/>
      <c r="AD433" s="38"/>
      <c r="AE433" s="1"/>
      <c r="AF433" s="38"/>
    </row>
    <row r="434" spans="1:32" ht="40" customHeight="1" x14ac:dyDescent="0.35">
      <c r="A434" s="99"/>
      <c r="B434" s="99"/>
      <c r="C434" s="99"/>
      <c r="D434" s="99"/>
      <c r="E434" s="99"/>
      <c r="F434" s="99"/>
      <c r="G434" s="99"/>
      <c r="H434" s="99"/>
      <c r="I434" s="99"/>
      <c r="J434" s="99"/>
      <c r="K434" s="99"/>
      <c r="L434" s="99"/>
      <c r="M434" s="99"/>
      <c r="N434" s="99"/>
      <c r="O434" s="100"/>
      <c r="P434" s="28">
        <f t="shared" si="7"/>
        <v>415</v>
      </c>
      <c r="Q434" s="37"/>
      <c r="R434" s="36"/>
      <c r="S434" s="36"/>
      <c r="T434" s="4"/>
      <c r="U434" s="44"/>
      <c r="V434" s="37"/>
      <c r="W434" s="37"/>
      <c r="X434" s="26" t="str">
        <f>IF(Tbl_SoA_HBN_Derogations[[#This Row],[HBN
NIA/m²]]="","",+W434-V434)</f>
        <v/>
      </c>
      <c r="Y434" s="26" t="str">
        <f>IF(Tbl_SoA_HBN_Derogations[[#This Row],[HBN
NIA/m²]]="","",Tbl_SoA_HBN_Derogations[[#This Row],[Proposed NIA/m²]]/Tbl_SoA_HBN_Derogations[[#This Row],[HBN
NIA/m²]])</f>
        <v/>
      </c>
      <c r="Z434" s="1"/>
      <c r="AA434" s="45"/>
      <c r="AB434" s="1"/>
      <c r="AC434" s="1"/>
      <c r="AD434" s="38"/>
      <c r="AE434" s="1"/>
      <c r="AF434" s="38"/>
    </row>
    <row r="435" spans="1:32" ht="40" customHeight="1" x14ac:dyDescent="0.35">
      <c r="A435" s="99"/>
      <c r="B435" s="99"/>
      <c r="C435" s="99"/>
      <c r="D435" s="99"/>
      <c r="E435" s="99"/>
      <c r="F435" s="99"/>
      <c r="G435" s="99"/>
      <c r="H435" s="99"/>
      <c r="I435" s="99"/>
      <c r="J435" s="99"/>
      <c r="K435" s="99"/>
      <c r="L435" s="99"/>
      <c r="M435" s="99"/>
      <c r="N435" s="99"/>
      <c r="O435" s="100"/>
      <c r="P435" s="28">
        <f t="shared" si="7"/>
        <v>416</v>
      </c>
      <c r="Q435" s="37"/>
      <c r="R435" s="36"/>
      <c r="S435" s="36"/>
      <c r="T435" s="4"/>
      <c r="U435" s="44"/>
      <c r="V435" s="37"/>
      <c r="W435" s="37"/>
      <c r="X435" s="26" t="str">
        <f>IF(Tbl_SoA_HBN_Derogations[[#This Row],[HBN
NIA/m²]]="","",+W435-V435)</f>
        <v/>
      </c>
      <c r="Y435" s="26" t="str">
        <f>IF(Tbl_SoA_HBN_Derogations[[#This Row],[HBN
NIA/m²]]="","",Tbl_SoA_HBN_Derogations[[#This Row],[Proposed NIA/m²]]/Tbl_SoA_HBN_Derogations[[#This Row],[HBN
NIA/m²]])</f>
        <v/>
      </c>
      <c r="Z435" s="1"/>
      <c r="AA435" s="45"/>
      <c r="AB435" s="1"/>
      <c r="AC435" s="1"/>
      <c r="AD435" s="38"/>
      <c r="AE435" s="1"/>
      <c r="AF435" s="38"/>
    </row>
    <row r="436" spans="1:32" ht="40" customHeight="1" x14ac:dyDescent="0.35">
      <c r="A436" s="99"/>
      <c r="B436" s="99"/>
      <c r="C436" s="99"/>
      <c r="D436" s="99"/>
      <c r="E436" s="99"/>
      <c r="F436" s="99"/>
      <c r="G436" s="99"/>
      <c r="H436" s="99"/>
      <c r="I436" s="99"/>
      <c r="J436" s="99"/>
      <c r="K436" s="99"/>
      <c r="L436" s="99"/>
      <c r="M436" s="99"/>
      <c r="N436" s="99"/>
      <c r="O436" s="100"/>
      <c r="P436" s="28">
        <f t="shared" si="7"/>
        <v>417</v>
      </c>
      <c r="Q436" s="37"/>
      <c r="R436" s="36"/>
      <c r="S436" s="36"/>
      <c r="T436" s="4"/>
      <c r="U436" s="44"/>
      <c r="V436" s="37"/>
      <c r="W436" s="37"/>
      <c r="X436" s="26" t="str">
        <f>IF(Tbl_SoA_HBN_Derogations[[#This Row],[HBN
NIA/m²]]="","",+W436-V436)</f>
        <v/>
      </c>
      <c r="Y436" s="26" t="str">
        <f>IF(Tbl_SoA_HBN_Derogations[[#This Row],[HBN
NIA/m²]]="","",Tbl_SoA_HBN_Derogations[[#This Row],[Proposed NIA/m²]]/Tbl_SoA_HBN_Derogations[[#This Row],[HBN
NIA/m²]])</f>
        <v/>
      </c>
      <c r="Z436" s="1"/>
      <c r="AA436" s="45"/>
      <c r="AB436" s="1"/>
      <c r="AC436" s="1"/>
      <c r="AD436" s="38"/>
      <c r="AE436" s="1"/>
      <c r="AF436" s="38"/>
    </row>
    <row r="437" spans="1:32" ht="40" customHeight="1" x14ac:dyDescent="0.35">
      <c r="A437" s="99"/>
      <c r="B437" s="99"/>
      <c r="C437" s="99"/>
      <c r="D437" s="99"/>
      <c r="E437" s="99"/>
      <c r="F437" s="99"/>
      <c r="G437" s="99"/>
      <c r="H437" s="99"/>
      <c r="I437" s="99"/>
      <c r="J437" s="99"/>
      <c r="K437" s="99"/>
      <c r="L437" s="99"/>
      <c r="M437" s="99"/>
      <c r="N437" s="99"/>
      <c r="O437" s="100"/>
      <c r="P437" s="28">
        <f t="shared" si="7"/>
        <v>418</v>
      </c>
      <c r="Q437" s="37"/>
      <c r="R437" s="36"/>
      <c r="S437" s="36"/>
      <c r="T437" s="4"/>
      <c r="U437" s="44"/>
      <c r="V437" s="37"/>
      <c r="W437" s="37"/>
      <c r="X437" s="26" t="str">
        <f>IF(Tbl_SoA_HBN_Derogations[[#This Row],[HBN
NIA/m²]]="","",+W437-V437)</f>
        <v/>
      </c>
      <c r="Y437" s="26" t="str">
        <f>IF(Tbl_SoA_HBN_Derogations[[#This Row],[HBN
NIA/m²]]="","",Tbl_SoA_HBN_Derogations[[#This Row],[Proposed NIA/m²]]/Tbl_SoA_HBN_Derogations[[#This Row],[HBN
NIA/m²]])</f>
        <v/>
      </c>
      <c r="Z437" s="1"/>
      <c r="AA437" s="45"/>
      <c r="AB437" s="1"/>
      <c r="AC437" s="1"/>
      <c r="AD437" s="38"/>
      <c r="AE437" s="1"/>
      <c r="AF437" s="38"/>
    </row>
    <row r="438" spans="1:32" ht="40" customHeight="1" x14ac:dyDescent="0.35">
      <c r="A438" s="99"/>
      <c r="B438" s="99"/>
      <c r="C438" s="99"/>
      <c r="D438" s="99"/>
      <c r="E438" s="99"/>
      <c r="F438" s="99"/>
      <c r="G438" s="99"/>
      <c r="H438" s="99"/>
      <c r="I438" s="99"/>
      <c r="J438" s="99"/>
      <c r="K438" s="99"/>
      <c r="L438" s="99"/>
      <c r="M438" s="99"/>
      <c r="N438" s="99"/>
      <c r="O438" s="100"/>
      <c r="P438" s="28">
        <f t="shared" si="7"/>
        <v>419</v>
      </c>
      <c r="Q438" s="37"/>
      <c r="R438" s="36"/>
      <c r="S438" s="36"/>
      <c r="T438" s="4"/>
      <c r="U438" s="44"/>
      <c r="V438" s="37"/>
      <c r="W438" s="37"/>
      <c r="X438" s="26" t="str">
        <f>IF(Tbl_SoA_HBN_Derogations[[#This Row],[HBN
NIA/m²]]="","",+W438-V438)</f>
        <v/>
      </c>
      <c r="Y438" s="26" t="str">
        <f>IF(Tbl_SoA_HBN_Derogations[[#This Row],[HBN
NIA/m²]]="","",Tbl_SoA_HBN_Derogations[[#This Row],[Proposed NIA/m²]]/Tbl_SoA_HBN_Derogations[[#This Row],[HBN
NIA/m²]])</f>
        <v/>
      </c>
      <c r="Z438" s="1"/>
      <c r="AA438" s="45"/>
      <c r="AB438" s="1"/>
      <c r="AC438" s="1"/>
      <c r="AD438" s="38"/>
      <c r="AE438" s="1"/>
      <c r="AF438" s="38"/>
    </row>
    <row r="439" spans="1:32" ht="40" customHeight="1" x14ac:dyDescent="0.35">
      <c r="A439" s="99"/>
      <c r="B439" s="99"/>
      <c r="C439" s="99"/>
      <c r="D439" s="99"/>
      <c r="E439" s="99"/>
      <c r="F439" s="99"/>
      <c r="G439" s="99"/>
      <c r="H439" s="99"/>
      <c r="I439" s="99"/>
      <c r="J439" s="99"/>
      <c r="K439" s="99"/>
      <c r="L439" s="99"/>
      <c r="M439" s="99"/>
      <c r="N439" s="99"/>
      <c r="O439" s="100"/>
      <c r="P439" s="28">
        <f t="shared" si="7"/>
        <v>420</v>
      </c>
      <c r="Q439" s="37"/>
      <c r="R439" s="36"/>
      <c r="S439" s="36"/>
      <c r="T439" s="4"/>
      <c r="U439" s="44"/>
      <c r="V439" s="37"/>
      <c r="W439" s="37"/>
      <c r="X439" s="26" t="str">
        <f>IF(Tbl_SoA_HBN_Derogations[[#This Row],[HBN
NIA/m²]]="","",+W439-V439)</f>
        <v/>
      </c>
      <c r="Y439" s="26" t="str">
        <f>IF(Tbl_SoA_HBN_Derogations[[#This Row],[HBN
NIA/m²]]="","",Tbl_SoA_HBN_Derogations[[#This Row],[Proposed NIA/m²]]/Tbl_SoA_HBN_Derogations[[#This Row],[HBN
NIA/m²]])</f>
        <v/>
      </c>
      <c r="Z439" s="1"/>
      <c r="AA439" s="45"/>
      <c r="AB439" s="1"/>
      <c r="AC439" s="1"/>
      <c r="AD439" s="38"/>
      <c r="AE439" s="1"/>
      <c r="AF439" s="38"/>
    </row>
    <row r="440" spans="1:32" ht="40" customHeight="1" x14ac:dyDescent="0.35">
      <c r="A440" s="99"/>
      <c r="B440" s="99"/>
      <c r="C440" s="99"/>
      <c r="D440" s="99"/>
      <c r="E440" s="99"/>
      <c r="F440" s="99"/>
      <c r="G440" s="99"/>
      <c r="H440" s="99"/>
      <c r="I440" s="99"/>
      <c r="J440" s="99"/>
      <c r="K440" s="99"/>
      <c r="L440" s="99"/>
      <c r="M440" s="99"/>
      <c r="N440" s="99"/>
      <c r="O440" s="100"/>
      <c r="P440" s="28">
        <f t="shared" si="7"/>
        <v>421</v>
      </c>
      <c r="Q440" s="37"/>
      <c r="R440" s="36"/>
      <c r="S440" s="36"/>
      <c r="T440" s="4"/>
      <c r="U440" s="44"/>
      <c r="V440" s="37"/>
      <c r="W440" s="37"/>
      <c r="X440" s="26" t="str">
        <f>IF(Tbl_SoA_HBN_Derogations[[#This Row],[HBN
NIA/m²]]="","",+W440-V440)</f>
        <v/>
      </c>
      <c r="Y440" s="26" t="str">
        <f>IF(Tbl_SoA_HBN_Derogations[[#This Row],[HBN
NIA/m²]]="","",Tbl_SoA_HBN_Derogations[[#This Row],[Proposed NIA/m²]]/Tbl_SoA_HBN_Derogations[[#This Row],[HBN
NIA/m²]])</f>
        <v/>
      </c>
      <c r="Z440" s="1"/>
      <c r="AA440" s="45"/>
      <c r="AB440" s="1"/>
      <c r="AC440" s="1"/>
      <c r="AD440" s="38"/>
      <c r="AE440" s="1"/>
      <c r="AF440" s="38"/>
    </row>
    <row r="441" spans="1:32" ht="40" customHeight="1" x14ac:dyDescent="0.35">
      <c r="A441" s="99"/>
      <c r="B441" s="99"/>
      <c r="C441" s="99"/>
      <c r="D441" s="99"/>
      <c r="E441" s="99"/>
      <c r="F441" s="99"/>
      <c r="G441" s="99"/>
      <c r="H441" s="99"/>
      <c r="I441" s="99"/>
      <c r="J441" s="99"/>
      <c r="K441" s="99"/>
      <c r="L441" s="99"/>
      <c r="M441" s="99"/>
      <c r="N441" s="99"/>
      <c r="O441" s="100"/>
      <c r="P441" s="28">
        <f t="shared" si="7"/>
        <v>422</v>
      </c>
      <c r="Q441" s="37"/>
      <c r="R441" s="36"/>
      <c r="S441" s="36"/>
      <c r="T441" s="4"/>
      <c r="U441" s="44"/>
      <c r="V441" s="37"/>
      <c r="W441" s="37"/>
      <c r="X441" s="26" t="str">
        <f>IF(Tbl_SoA_HBN_Derogations[[#This Row],[HBN
NIA/m²]]="","",+W441-V441)</f>
        <v/>
      </c>
      <c r="Y441" s="26" t="str">
        <f>IF(Tbl_SoA_HBN_Derogations[[#This Row],[HBN
NIA/m²]]="","",Tbl_SoA_HBN_Derogations[[#This Row],[Proposed NIA/m²]]/Tbl_SoA_HBN_Derogations[[#This Row],[HBN
NIA/m²]])</f>
        <v/>
      </c>
      <c r="Z441" s="1"/>
      <c r="AA441" s="45"/>
      <c r="AB441" s="1"/>
      <c r="AC441" s="1"/>
      <c r="AD441" s="38"/>
      <c r="AE441" s="1"/>
      <c r="AF441" s="38"/>
    </row>
    <row r="442" spans="1:32" ht="40" customHeight="1" x14ac:dyDescent="0.35">
      <c r="A442" s="99"/>
      <c r="B442" s="99"/>
      <c r="C442" s="99"/>
      <c r="D442" s="99"/>
      <c r="E442" s="99"/>
      <c r="F442" s="99"/>
      <c r="G442" s="99"/>
      <c r="H442" s="99"/>
      <c r="I442" s="99"/>
      <c r="J442" s="99"/>
      <c r="K442" s="99"/>
      <c r="L442" s="99"/>
      <c r="M442" s="99"/>
      <c r="N442" s="99"/>
      <c r="O442" s="100"/>
      <c r="P442" s="28">
        <f t="shared" si="7"/>
        <v>423</v>
      </c>
      <c r="Q442" s="37"/>
      <c r="R442" s="36"/>
      <c r="S442" s="36"/>
      <c r="T442" s="4"/>
      <c r="U442" s="44"/>
      <c r="V442" s="37"/>
      <c r="W442" s="37"/>
      <c r="X442" s="26" t="str">
        <f>IF(Tbl_SoA_HBN_Derogations[[#This Row],[HBN
NIA/m²]]="","",+W442-V442)</f>
        <v/>
      </c>
      <c r="Y442" s="26" t="str">
        <f>IF(Tbl_SoA_HBN_Derogations[[#This Row],[HBN
NIA/m²]]="","",Tbl_SoA_HBN_Derogations[[#This Row],[Proposed NIA/m²]]/Tbl_SoA_HBN_Derogations[[#This Row],[HBN
NIA/m²]])</f>
        <v/>
      </c>
      <c r="Z442" s="1"/>
      <c r="AA442" s="45"/>
      <c r="AB442" s="1"/>
      <c r="AC442" s="1"/>
      <c r="AD442" s="38"/>
      <c r="AE442" s="1"/>
      <c r="AF442" s="38"/>
    </row>
    <row r="443" spans="1:32" ht="40" customHeight="1" x14ac:dyDescent="0.35">
      <c r="A443" s="99"/>
      <c r="B443" s="99"/>
      <c r="C443" s="99"/>
      <c r="D443" s="99"/>
      <c r="E443" s="99"/>
      <c r="F443" s="99"/>
      <c r="G443" s="99"/>
      <c r="H443" s="99"/>
      <c r="I443" s="99"/>
      <c r="J443" s="99"/>
      <c r="K443" s="99"/>
      <c r="L443" s="99"/>
      <c r="M443" s="99"/>
      <c r="N443" s="99"/>
      <c r="O443" s="100"/>
      <c r="P443" s="28">
        <f t="shared" si="7"/>
        <v>424</v>
      </c>
      <c r="Q443" s="37"/>
      <c r="R443" s="36"/>
      <c r="S443" s="36"/>
      <c r="T443" s="4"/>
      <c r="U443" s="44"/>
      <c r="V443" s="37"/>
      <c r="W443" s="37"/>
      <c r="X443" s="26" t="str">
        <f>IF(Tbl_SoA_HBN_Derogations[[#This Row],[HBN
NIA/m²]]="","",+W443-V443)</f>
        <v/>
      </c>
      <c r="Y443" s="26" t="str">
        <f>IF(Tbl_SoA_HBN_Derogations[[#This Row],[HBN
NIA/m²]]="","",Tbl_SoA_HBN_Derogations[[#This Row],[Proposed NIA/m²]]/Tbl_SoA_HBN_Derogations[[#This Row],[HBN
NIA/m²]])</f>
        <v/>
      </c>
      <c r="Z443" s="1"/>
      <c r="AA443" s="45"/>
      <c r="AB443" s="1"/>
      <c r="AC443" s="1"/>
      <c r="AD443" s="38"/>
      <c r="AE443" s="1"/>
      <c r="AF443" s="38"/>
    </row>
    <row r="444" spans="1:32" ht="40" customHeight="1" x14ac:dyDescent="0.35">
      <c r="A444" s="99"/>
      <c r="B444" s="99"/>
      <c r="C444" s="99"/>
      <c r="D444" s="99"/>
      <c r="E444" s="99"/>
      <c r="F444" s="99"/>
      <c r="G444" s="99"/>
      <c r="H444" s="99"/>
      <c r="I444" s="99"/>
      <c r="J444" s="99"/>
      <c r="K444" s="99"/>
      <c r="L444" s="99"/>
      <c r="M444" s="99"/>
      <c r="N444" s="99"/>
      <c r="O444" s="100"/>
      <c r="P444" s="28">
        <f t="shared" si="7"/>
        <v>425</v>
      </c>
      <c r="Q444" s="37"/>
      <c r="R444" s="36"/>
      <c r="S444" s="36"/>
      <c r="T444" s="4"/>
      <c r="U444" s="44"/>
      <c r="V444" s="37"/>
      <c r="W444" s="37"/>
      <c r="X444" s="26" t="str">
        <f>IF(Tbl_SoA_HBN_Derogations[[#This Row],[HBN
NIA/m²]]="","",+W444-V444)</f>
        <v/>
      </c>
      <c r="Y444" s="26" t="str">
        <f>IF(Tbl_SoA_HBN_Derogations[[#This Row],[HBN
NIA/m²]]="","",Tbl_SoA_HBN_Derogations[[#This Row],[Proposed NIA/m²]]/Tbl_SoA_HBN_Derogations[[#This Row],[HBN
NIA/m²]])</f>
        <v/>
      </c>
      <c r="Z444" s="1"/>
      <c r="AA444" s="45"/>
      <c r="AB444" s="1"/>
      <c r="AC444" s="1"/>
      <c r="AD444" s="38"/>
      <c r="AE444" s="1"/>
      <c r="AF444" s="38"/>
    </row>
    <row r="445" spans="1:32" ht="40" customHeight="1" x14ac:dyDescent="0.35">
      <c r="A445" s="99"/>
      <c r="B445" s="99"/>
      <c r="C445" s="99"/>
      <c r="D445" s="99"/>
      <c r="E445" s="99"/>
      <c r="F445" s="99"/>
      <c r="G445" s="99"/>
      <c r="H445" s="99"/>
      <c r="I445" s="99"/>
      <c r="J445" s="99"/>
      <c r="K445" s="99"/>
      <c r="L445" s="99"/>
      <c r="M445" s="99"/>
      <c r="N445" s="99"/>
      <c r="O445" s="100"/>
      <c r="P445" s="28">
        <f t="shared" si="7"/>
        <v>426</v>
      </c>
      <c r="Q445" s="37"/>
      <c r="R445" s="36"/>
      <c r="S445" s="36"/>
      <c r="T445" s="4"/>
      <c r="U445" s="44"/>
      <c r="V445" s="37"/>
      <c r="W445" s="37"/>
      <c r="X445" s="26" t="str">
        <f>IF(Tbl_SoA_HBN_Derogations[[#This Row],[HBN
NIA/m²]]="","",+W445-V445)</f>
        <v/>
      </c>
      <c r="Y445" s="26" t="str">
        <f>IF(Tbl_SoA_HBN_Derogations[[#This Row],[HBN
NIA/m²]]="","",Tbl_SoA_HBN_Derogations[[#This Row],[Proposed NIA/m²]]/Tbl_SoA_HBN_Derogations[[#This Row],[HBN
NIA/m²]])</f>
        <v/>
      </c>
      <c r="Z445" s="1"/>
      <c r="AA445" s="45"/>
      <c r="AB445" s="1"/>
      <c r="AC445" s="1"/>
      <c r="AD445" s="38"/>
      <c r="AE445" s="1"/>
      <c r="AF445" s="38"/>
    </row>
    <row r="446" spans="1:32" ht="40" customHeight="1" x14ac:dyDescent="0.35">
      <c r="A446" s="99"/>
      <c r="B446" s="99"/>
      <c r="C446" s="99"/>
      <c r="D446" s="99"/>
      <c r="E446" s="99"/>
      <c r="F446" s="99"/>
      <c r="G446" s="99"/>
      <c r="H446" s="99"/>
      <c r="I446" s="99"/>
      <c r="J446" s="99"/>
      <c r="K446" s="99"/>
      <c r="L446" s="99"/>
      <c r="M446" s="99"/>
      <c r="N446" s="99"/>
      <c r="O446" s="100"/>
      <c r="P446" s="28">
        <f t="shared" si="7"/>
        <v>427</v>
      </c>
      <c r="Q446" s="37"/>
      <c r="R446" s="36"/>
      <c r="S446" s="36"/>
      <c r="T446" s="4"/>
      <c r="U446" s="44"/>
      <c r="V446" s="37"/>
      <c r="W446" s="37"/>
      <c r="X446" s="26" t="str">
        <f>IF(Tbl_SoA_HBN_Derogations[[#This Row],[HBN
NIA/m²]]="","",+W446-V446)</f>
        <v/>
      </c>
      <c r="Y446" s="26" t="str">
        <f>IF(Tbl_SoA_HBN_Derogations[[#This Row],[HBN
NIA/m²]]="","",Tbl_SoA_HBN_Derogations[[#This Row],[Proposed NIA/m²]]/Tbl_SoA_HBN_Derogations[[#This Row],[HBN
NIA/m²]])</f>
        <v/>
      </c>
      <c r="Z446" s="1"/>
      <c r="AA446" s="45"/>
      <c r="AB446" s="1"/>
      <c r="AC446" s="1"/>
      <c r="AD446" s="38"/>
      <c r="AE446" s="1"/>
      <c r="AF446" s="38"/>
    </row>
    <row r="447" spans="1:32" ht="40" customHeight="1" x14ac:dyDescent="0.35">
      <c r="A447" s="99"/>
      <c r="B447" s="99"/>
      <c r="C447" s="99"/>
      <c r="D447" s="99"/>
      <c r="E447" s="99"/>
      <c r="F447" s="99"/>
      <c r="G447" s="99"/>
      <c r="H447" s="99"/>
      <c r="I447" s="99"/>
      <c r="J447" s="99"/>
      <c r="K447" s="99"/>
      <c r="L447" s="99"/>
      <c r="M447" s="99"/>
      <c r="N447" s="99"/>
      <c r="O447" s="100"/>
      <c r="P447" s="28">
        <f t="shared" si="7"/>
        <v>428</v>
      </c>
      <c r="Q447" s="37"/>
      <c r="R447" s="36"/>
      <c r="S447" s="36"/>
      <c r="T447" s="4"/>
      <c r="U447" s="44"/>
      <c r="V447" s="37"/>
      <c r="W447" s="37"/>
      <c r="X447" s="26" t="str">
        <f>IF(Tbl_SoA_HBN_Derogations[[#This Row],[HBN
NIA/m²]]="","",+W447-V447)</f>
        <v/>
      </c>
      <c r="Y447" s="26" t="str">
        <f>IF(Tbl_SoA_HBN_Derogations[[#This Row],[HBN
NIA/m²]]="","",Tbl_SoA_HBN_Derogations[[#This Row],[Proposed NIA/m²]]/Tbl_SoA_HBN_Derogations[[#This Row],[HBN
NIA/m²]])</f>
        <v/>
      </c>
      <c r="Z447" s="1"/>
      <c r="AA447" s="45"/>
      <c r="AB447" s="1"/>
      <c r="AC447" s="1"/>
      <c r="AD447" s="38"/>
      <c r="AE447" s="1"/>
      <c r="AF447" s="38"/>
    </row>
    <row r="448" spans="1:32" ht="40" customHeight="1" x14ac:dyDescent="0.35">
      <c r="A448" s="99"/>
      <c r="B448" s="99"/>
      <c r="C448" s="99"/>
      <c r="D448" s="99"/>
      <c r="E448" s="99"/>
      <c r="F448" s="99"/>
      <c r="G448" s="99"/>
      <c r="H448" s="99"/>
      <c r="I448" s="99"/>
      <c r="J448" s="99"/>
      <c r="K448" s="99"/>
      <c r="L448" s="99"/>
      <c r="M448" s="99"/>
      <c r="N448" s="99"/>
      <c r="O448" s="100"/>
      <c r="P448" s="28">
        <f t="shared" si="7"/>
        <v>429</v>
      </c>
      <c r="Q448" s="37"/>
      <c r="R448" s="36"/>
      <c r="S448" s="36"/>
      <c r="T448" s="4"/>
      <c r="U448" s="44"/>
      <c r="V448" s="37"/>
      <c r="W448" s="37"/>
      <c r="X448" s="26" t="str">
        <f>IF(Tbl_SoA_HBN_Derogations[[#This Row],[HBN
NIA/m²]]="","",+W448-V448)</f>
        <v/>
      </c>
      <c r="Y448" s="26" t="str">
        <f>IF(Tbl_SoA_HBN_Derogations[[#This Row],[HBN
NIA/m²]]="","",Tbl_SoA_HBN_Derogations[[#This Row],[Proposed NIA/m²]]/Tbl_SoA_HBN_Derogations[[#This Row],[HBN
NIA/m²]])</f>
        <v/>
      </c>
      <c r="Z448" s="1"/>
      <c r="AA448" s="45"/>
      <c r="AB448" s="1"/>
      <c r="AC448" s="1"/>
      <c r="AD448" s="38"/>
      <c r="AE448" s="1"/>
      <c r="AF448" s="38"/>
    </row>
    <row r="449" spans="1:32" ht="40" customHeight="1" x14ac:dyDescent="0.35">
      <c r="A449" s="99"/>
      <c r="B449" s="99"/>
      <c r="C449" s="99"/>
      <c r="D449" s="99"/>
      <c r="E449" s="99"/>
      <c r="F449" s="99"/>
      <c r="G449" s="99"/>
      <c r="H449" s="99"/>
      <c r="I449" s="99"/>
      <c r="J449" s="99"/>
      <c r="K449" s="99"/>
      <c r="L449" s="99"/>
      <c r="M449" s="99"/>
      <c r="N449" s="99"/>
      <c r="O449" s="100"/>
      <c r="P449" s="28">
        <f t="shared" si="7"/>
        <v>430</v>
      </c>
      <c r="Q449" s="37"/>
      <c r="R449" s="36"/>
      <c r="S449" s="36"/>
      <c r="T449" s="4"/>
      <c r="U449" s="44"/>
      <c r="V449" s="37"/>
      <c r="W449" s="37"/>
      <c r="X449" s="26" t="str">
        <f>IF(Tbl_SoA_HBN_Derogations[[#This Row],[HBN
NIA/m²]]="","",+W449-V449)</f>
        <v/>
      </c>
      <c r="Y449" s="26" t="str">
        <f>IF(Tbl_SoA_HBN_Derogations[[#This Row],[HBN
NIA/m²]]="","",Tbl_SoA_HBN_Derogations[[#This Row],[Proposed NIA/m²]]/Tbl_SoA_HBN_Derogations[[#This Row],[HBN
NIA/m²]])</f>
        <v/>
      </c>
      <c r="Z449" s="1"/>
      <c r="AA449" s="45"/>
      <c r="AB449" s="1"/>
      <c r="AC449" s="1"/>
      <c r="AD449" s="38"/>
      <c r="AE449" s="1"/>
      <c r="AF449" s="38"/>
    </row>
    <row r="450" spans="1:32" ht="40" customHeight="1" x14ac:dyDescent="0.35">
      <c r="A450" s="99"/>
      <c r="B450" s="99"/>
      <c r="C450" s="99"/>
      <c r="D450" s="99"/>
      <c r="E450" s="99"/>
      <c r="F450" s="99"/>
      <c r="G450" s="99"/>
      <c r="H450" s="99"/>
      <c r="I450" s="99"/>
      <c r="J450" s="99"/>
      <c r="K450" s="99"/>
      <c r="L450" s="99"/>
      <c r="M450" s="99"/>
      <c r="N450" s="99"/>
      <c r="O450" s="100"/>
      <c r="P450" s="28">
        <f t="shared" si="7"/>
        <v>431</v>
      </c>
      <c r="Q450" s="37"/>
      <c r="R450" s="36"/>
      <c r="S450" s="36"/>
      <c r="T450" s="4"/>
      <c r="U450" s="44"/>
      <c r="V450" s="37"/>
      <c r="W450" s="37"/>
      <c r="X450" s="26" t="str">
        <f>IF(Tbl_SoA_HBN_Derogations[[#This Row],[HBN
NIA/m²]]="","",+W450-V450)</f>
        <v/>
      </c>
      <c r="Y450" s="26" t="str">
        <f>IF(Tbl_SoA_HBN_Derogations[[#This Row],[HBN
NIA/m²]]="","",Tbl_SoA_HBN_Derogations[[#This Row],[Proposed NIA/m²]]/Tbl_SoA_HBN_Derogations[[#This Row],[HBN
NIA/m²]])</f>
        <v/>
      </c>
      <c r="Z450" s="1"/>
      <c r="AA450" s="45"/>
      <c r="AB450" s="1"/>
      <c r="AC450" s="1"/>
      <c r="AD450" s="38"/>
      <c r="AE450" s="1"/>
      <c r="AF450" s="38"/>
    </row>
    <row r="451" spans="1:32" ht="40" customHeight="1" x14ac:dyDescent="0.35">
      <c r="A451" s="99"/>
      <c r="B451" s="99"/>
      <c r="C451" s="99"/>
      <c r="D451" s="99"/>
      <c r="E451" s="99"/>
      <c r="F451" s="99"/>
      <c r="G451" s="99"/>
      <c r="H451" s="99"/>
      <c r="I451" s="99"/>
      <c r="J451" s="99"/>
      <c r="K451" s="99"/>
      <c r="L451" s="99"/>
      <c r="M451" s="99"/>
      <c r="N451" s="99"/>
      <c r="O451" s="100"/>
      <c r="P451" s="28">
        <f t="shared" si="7"/>
        <v>432</v>
      </c>
      <c r="Q451" s="37"/>
      <c r="R451" s="36"/>
      <c r="S451" s="36"/>
      <c r="T451" s="4"/>
      <c r="U451" s="44"/>
      <c r="V451" s="37"/>
      <c r="W451" s="37"/>
      <c r="X451" s="26" t="str">
        <f>IF(Tbl_SoA_HBN_Derogations[[#This Row],[HBN
NIA/m²]]="","",+W451-V451)</f>
        <v/>
      </c>
      <c r="Y451" s="26" t="str">
        <f>IF(Tbl_SoA_HBN_Derogations[[#This Row],[HBN
NIA/m²]]="","",Tbl_SoA_HBN_Derogations[[#This Row],[Proposed NIA/m²]]/Tbl_SoA_HBN_Derogations[[#This Row],[HBN
NIA/m²]])</f>
        <v/>
      </c>
      <c r="Z451" s="1"/>
      <c r="AA451" s="45"/>
      <c r="AB451" s="1"/>
      <c r="AC451" s="1"/>
      <c r="AD451" s="38"/>
      <c r="AE451" s="1"/>
      <c r="AF451" s="38"/>
    </row>
    <row r="452" spans="1:32" ht="40" customHeight="1" x14ac:dyDescent="0.35">
      <c r="A452" s="99"/>
      <c r="B452" s="99"/>
      <c r="C452" s="99"/>
      <c r="D452" s="99"/>
      <c r="E452" s="99"/>
      <c r="F452" s="99"/>
      <c r="G452" s="99"/>
      <c r="H452" s="99"/>
      <c r="I452" s="99"/>
      <c r="J452" s="99"/>
      <c r="K452" s="99"/>
      <c r="L452" s="99"/>
      <c r="M452" s="99"/>
      <c r="N452" s="99"/>
      <c r="O452" s="100"/>
      <c r="P452" s="28">
        <f t="shared" si="7"/>
        <v>433</v>
      </c>
      <c r="Q452" s="37"/>
      <c r="R452" s="36"/>
      <c r="S452" s="36"/>
      <c r="T452" s="4"/>
      <c r="U452" s="44"/>
      <c r="V452" s="37"/>
      <c r="W452" s="37"/>
      <c r="X452" s="26" t="str">
        <f>IF(Tbl_SoA_HBN_Derogations[[#This Row],[HBN
NIA/m²]]="","",+W452-V452)</f>
        <v/>
      </c>
      <c r="Y452" s="26" t="str">
        <f>IF(Tbl_SoA_HBN_Derogations[[#This Row],[HBN
NIA/m²]]="","",Tbl_SoA_HBN_Derogations[[#This Row],[Proposed NIA/m²]]/Tbl_SoA_HBN_Derogations[[#This Row],[HBN
NIA/m²]])</f>
        <v/>
      </c>
      <c r="Z452" s="1"/>
      <c r="AA452" s="45"/>
      <c r="AB452" s="1"/>
      <c r="AC452" s="1"/>
      <c r="AD452" s="38"/>
      <c r="AE452" s="1"/>
      <c r="AF452" s="38"/>
    </row>
    <row r="453" spans="1:32" ht="40" customHeight="1" x14ac:dyDescent="0.35">
      <c r="A453" s="99"/>
      <c r="B453" s="99"/>
      <c r="C453" s="99"/>
      <c r="D453" s="99"/>
      <c r="E453" s="99"/>
      <c r="F453" s="99"/>
      <c r="G453" s="99"/>
      <c r="H453" s="99"/>
      <c r="I453" s="99"/>
      <c r="J453" s="99"/>
      <c r="K453" s="99"/>
      <c r="L453" s="99"/>
      <c r="M453" s="99"/>
      <c r="N453" s="99"/>
      <c r="O453" s="100"/>
      <c r="P453" s="28">
        <f t="shared" si="7"/>
        <v>434</v>
      </c>
      <c r="Q453" s="37"/>
      <c r="R453" s="36"/>
      <c r="S453" s="36"/>
      <c r="T453" s="4"/>
      <c r="U453" s="44"/>
      <c r="V453" s="37"/>
      <c r="W453" s="37"/>
      <c r="X453" s="26" t="str">
        <f>IF(Tbl_SoA_HBN_Derogations[[#This Row],[HBN
NIA/m²]]="","",+W453-V453)</f>
        <v/>
      </c>
      <c r="Y453" s="26" t="str">
        <f>IF(Tbl_SoA_HBN_Derogations[[#This Row],[HBN
NIA/m²]]="","",Tbl_SoA_HBN_Derogations[[#This Row],[Proposed NIA/m²]]/Tbl_SoA_HBN_Derogations[[#This Row],[HBN
NIA/m²]])</f>
        <v/>
      </c>
      <c r="Z453" s="1"/>
      <c r="AA453" s="45"/>
      <c r="AB453" s="1"/>
      <c r="AC453" s="1"/>
      <c r="AD453" s="38"/>
      <c r="AE453" s="1"/>
      <c r="AF453" s="38"/>
    </row>
    <row r="454" spans="1:32" ht="40" customHeight="1" x14ac:dyDescent="0.35">
      <c r="A454" s="99"/>
      <c r="B454" s="99"/>
      <c r="C454" s="99"/>
      <c r="D454" s="99"/>
      <c r="E454" s="99"/>
      <c r="F454" s="99"/>
      <c r="G454" s="99"/>
      <c r="H454" s="99"/>
      <c r="I454" s="99"/>
      <c r="J454" s="99"/>
      <c r="K454" s="99"/>
      <c r="L454" s="99"/>
      <c r="M454" s="99"/>
      <c r="N454" s="99"/>
      <c r="O454" s="100"/>
      <c r="P454" s="28">
        <f t="shared" si="7"/>
        <v>435</v>
      </c>
      <c r="Q454" s="37"/>
      <c r="R454" s="36"/>
      <c r="S454" s="36"/>
      <c r="T454" s="4"/>
      <c r="U454" s="44"/>
      <c r="V454" s="37"/>
      <c r="W454" s="37"/>
      <c r="X454" s="26" t="str">
        <f>IF(Tbl_SoA_HBN_Derogations[[#This Row],[HBN
NIA/m²]]="","",+W454-V454)</f>
        <v/>
      </c>
      <c r="Y454" s="26" t="str">
        <f>IF(Tbl_SoA_HBN_Derogations[[#This Row],[HBN
NIA/m²]]="","",Tbl_SoA_HBN_Derogations[[#This Row],[Proposed NIA/m²]]/Tbl_SoA_HBN_Derogations[[#This Row],[HBN
NIA/m²]])</f>
        <v/>
      </c>
      <c r="Z454" s="1"/>
      <c r="AA454" s="45"/>
      <c r="AB454" s="1"/>
      <c r="AC454" s="1"/>
      <c r="AD454" s="38"/>
      <c r="AE454" s="1"/>
      <c r="AF454" s="38"/>
    </row>
    <row r="455" spans="1:32" ht="40" customHeight="1" x14ac:dyDescent="0.35">
      <c r="A455" s="99"/>
      <c r="B455" s="99"/>
      <c r="C455" s="99"/>
      <c r="D455" s="99"/>
      <c r="E455" s="99"/>
      <c r="F455" s="99"/>
      <c r="G455" s="99"/>
      <c r="H455" s="99"/>
      <c r="I455" s="99"/>
      <c r="J455" s="99"/>
      <c r="K455" s="99"/>
      <c r="L455" s="99"/>
      <c r="M455" s="99"/>
      <c r="N455" s="99"/>
      <c r="O455" s="100"/>
      <c r="P455" s="28">
        <f t="shared" si="7"/>
        <v>436</v>
      </c>
      <c r="Q455" s="37"/>
      <c r="R455" s="36"/>
      <c r="S455" s="36"/>
      <c r="T455" s="4"/>
      <c r="U455" s="44"/>
      <c r="V455" s="37"/>
      <c r="W455" s="37"/>
      <c r="X455" s="26" t="str">
        <f>IF(Tbl_SoA_HBN_Derogations[[#This Row],[HBN
NIA/m²]]="","",+W455-V455)</f>
        <v/>
      </c>
      <c r="Y455" s="26" t="str">
        <f>IF(Tbl_SoA_HBN_Derogations[[#This Row],[HBN
NIA/m²]]="","",Tbl_SoA_HBN_Derogations[[#This Row],[Proposed NIA/m²]]/Tbl_SoA_HBN_Derogations[[#This Row],[HBN
NIA/m²]])</f>
        <v/>
      </c>
      <c r="Z455" s="1"/>
      <c r="AA455" s="45"/>
      <c r="AB455" s="1"/>
      <c r="AC455" s="1"/>
      <c r="AD455" s="38"/>
      <c r="AE455" s="1"/>
      <c r="AF455" s="38"/>
    </row>
    <row r="456" spans="1:32" ht="40" customHeight="1" x14ac:dyDescent="0.35">
      <c r="A456" s="99"/>
      <c r="B456" s="99"/>
      <c r="C456" s="99"/>
      <c r="D456" s="99"/>
      <c r="E456" s="99"/>
      <c r="F456" s="99"/>
      <c r="G456" s="99"/>
      <c r="H456" s="99"/>
      <c r="I456" s="99"/>
      <c r="J456" s="99"/>
      <c r="K456" s="99"/>
      <c r="L456" s="99"/>
      <c r="M456" s="99"/>
      <c r="N456" s="99"/>
      <c r="O456" s="100"/>
      <c r="P456" s="28">
        <f t="shared" si="7"/>
        <v>437</v>
      </c>
      <c r="Q456" s="37"/>
      <c r="R456" s="36"/>
      <c r="S456" s="36"/>
      <c r="T456" s="4"/>
      <c r="U456" s="44"/>
      <c r="V456" s="37"/>
      <c r="W456" s="37"/>
      <c r="X456" s="26" t="str">
        <f>IF(Tbl_SoA_HBN_Derogations[[#This Row],[HBN
NIA/m²]]="","",+W456-V456)</f>
        <v/>
      </c>
      <c r="Y456" s="26" t="str">
        <f>IF(Tbl_SoA_HBN_Derogations[[#This Row],[HBN
NIA/m²]]="","",Tbl_SoA_HBN_Derogations[[#This Row],[Proposed NIA/m²]]/Tbl_SoA_HBN_Derogations[[#This Row],[HBN
NIA/m²]])</f>
        <v/>
      </c>
      <c r="Z456" s="1"/>
      <c r="AA456" s="45"/>
      <c r="AB456" s="1"/>
      <c r="AC456" s="1"/>
      <c r="AD456" s="38"/>
      <c r="AE456" s="1"/>
      <c r="AF456" s="38"/>
    </row>
    <row r="457" spans="1:32" ht="40" customHeight="1" x14ac:dyDescent="0.35">
      <c r="A457" s="99"/>
      <c r="B457" s="99"/>
      <c r="C457" s="99"/>
      <c r="D457" s="99"/>
      <c r="E457" s="99"/>
      <c r="F457" s="99"/>
      <c r="G457" s="99"/>
      <c r="H457" s="99"/>
      <c r="I457" s="99"/>
      <c r="J457" s="99"/>
      <c r="K457" s="99"/>
      <c r="L457" s="99"/>
      <c r="M457" s="99"/>
      <c r="N457" s="99"/>
      <c r="O457" s="100"/>
      <c r="P457" s="28">
        <f t="shared" si="7"/>
        <v>438</v>
      </c>
      <c r="Q457" s="37"/>
      <c r="R457" s="36"/>
      <c r="S457" s="36"/>
      <c r="T457" s="4"/>
      <c r="U457" s="44"/>
      <c r="V457" s="37"/>
      <c r="W457" s="37"/>
      <c r="X457" s="26" t="str">
        <f>IF(Tbl_SoA_HBN_Derogations[[#This Row],[HBN
NIA/m²]]="","",+W457-V457)</f>
        <v/>
      </c>
      <c r="Y457" s="26" t="str">
        <f>IF(Tbl_SoA_HBN_Derogations[[#This Row],[HBN
NIA/m²]]="","",Tbl_SoA_HBN_Derogations[[#This Row],[Proposed NIA/m²]]/Tbl_SoA_HBN_Derogations[[#This Row],[HBN
NIA/m²]])</f>
        <v/>
      </c>
      <c r="Z457" s="1"/>
      <c r="AA457" s="45"/>
      <c r="AB457" s="1"/>
      <c r="AC457" s="1"/>
      <c r="AD457" s="38"/>
      <c r="AE457" s="1"/>
      <c r="AF457" s="38"/>
    </row>
    <row r="458" spans="1:32" ht="40" customHeight="1" x14ac:dyDescent="0.35">
      <c r="A458" s="99"/>
      <c r="B458" s="99"/>
      <c r="C458" s="99"/>
      <c r="D458" s="99"/>
      <c r="E458" s="99"/>
      <c r="F458" s="99"/>
      <c r="G458" s="99"/>
      <c r="H458" s="99"/>
      <c r="I458" s="99"/>
      <c r="J458" s="99"/>
      <c r="K458" s="99"/>
      <c r="L458" s="99"/>
      <c r="M458" s="99"/>
      <c r="N458" s="99"/>
      <c r="O458" s="100"/>
      <c r="P458" s="28">
        <f t="shared" si="7"/>
        <v>439</v>
      </c>
      <c r="Q458" s="37"/>
      <c r="R458" s="36"/>
      <c r="S458" s="36"/>
      <c r="T458" s="4"/>
      <c r="U458" s="44"/>
      <c r="V458" s="37"/>
      <c r="W458" s="37"/>
      <c r="X458" s="26" t="str">
        <f>IF(Tbl_SoA_HBN_Derogations[[#This Row],[HBN
NIA/m²]]="","",+W458-V458)</f>
        <v/>
      </c>
      <c r="Y458" s="26" t="str">
        <f>IF(Tbl_SoA_HBN_Derogations[[#This Row],[HBN
NIA/m²]]="","",Tbl_SoA_HBN_Derogations[[#This Row],[Proposed NIA/m²]]/Tbl_SoA_HBN_Derogations[[#This Row],[HBN
NIA/m²]])</f>
        <v/>
      </c>
      <c r="Z458" s="1"/>
      <c r="AA458" s="45"/>
      <c r="AB458" s="1"/>
      <c r="AC458" s="1"/>
      <c r="AD458" s="38"/>
      <c r="AE458" s="1"/>
      <c r="AF458" s="38"/>
    </row>
    <row r="459" spans="1:32" ht="40" customHeight="1" x14ac:dyDescent="0.35">
      <c r="A459" s="99"/>
      <c r="B459" s="99"/>
      <c r="C459" s="99"/>
      <c r="D459" s="99"/>
      <c r="E459" s="99"/>
      <c r="F459" s="99"/>
      <c r="G459" s="99"/>
      <c r="H459" s="99"/>
      <c r="I459" s="99"/>
      <c r="J459" s="99"/>
      <c r="K459" s="99"/>
      <c r="L459" s="99"/>
      <c r="M459" s="99"/>
      <c r="N459" s="99"/>
      <c r="O459" s="100"/>
      <c r="P459" s="28">
        <f t="shared" si="7"/>
        <v>440</v>
      </c>
      <c r="Q459" s="37"/>
      <c r="R459" s="36"/>
      <c r="S459" s="36"/>
      <c r="T459" s="4"/>
      <c r="U459" s="44"/>
      <c r="V459" s="37"/>
      <c r="W459" s="37"/>
      <c r="X459" s="26" t="str">
        <f>IF(Tbl_SoA_HBN_Derogations[[#This Row],[HBN
NIA/m²]]="","",+W459-V459)</f>
        <v/>
      </c>
      <c r="Y459" s="26" t="str">
        <f>IF(Tbl_SoA_HBN_Derogations[[#This Row],[HBN
NIA/m²]]="","",Tbl_SoA_HBN_Derogations[[#This Row],[Proposed NIA/m²]]/Tbl_SoA_HBN_Derogations[[#This Row],[HBN
NIA/m²]])</f>
        <v/>
      </c>
      <c r="Z459" s="1"/>
      <c r="AA459" s="45"/>
      <c r="AB459" s="1"/>
      <c r="AC459" s="1"/>
      <c r="AD459" s="38"/>
      <c r="AE459" s="1"/>
      <c r="AF459" s="38"/>
    </row>
    <row r="460" spans="1:32" ht="40" customHeight="1" x14ac:dyDescent="0.35">
      <c r="A460" s="99"/>
      <c r="B460" s="99"/>
      <c r="C460" s="99"/>
      <c r="D460" s="99"/>
      <c r="E460" s="99"/>
      <c r="F460" s="99"/>
      <c r="G460" s="99"/>
      <c r="H460" s="99"/>
      <c r="I460" s="99"/>
      <c r="J460" s="99"/>
      <c r="K460" s="99"/>
      <c r="L460" s="99"/>
      <c r="M460" s="99"/>
      <c r="N460" s="99"/>
      <c r="O460" s="100"/>
      <c r="P460" s="28">
        <f t="shared" si="7"/>
        <v>441</v>
      </c>
      <c r="Q460" s="37"/>
      <c r="R460" s="36"/>
      <c r="S460" s="36"/>
      <c r="T460" s="4"/>
      <c r="U460" s="44"/>
      <c r="V460" s="37"/>
      <c r="W460" s="37"/>
      <c r="X460" s="26" t="str">
        <f>IF(Tbl_SoA_HBN_Derogations[[#This Row],[HBN
NIA/m²]]="","",+W460-V460)</f>
        <v/>
      </c>
      <c r="Y460" s="26" t="str">
        <f>IF(Tbl_SoA_HBN_Derogations[[#This Row],[HBN
NIA/m²]]="","",Tbl_SoA_HBN_Derogations[[#This Row],[Proposed NIA/m²]]/Tbl_SoA_HBN_Derogations[[#This Row],[HBN
NIA/m²]])</f>
        <v/>
      </c>
      <c r="Z460" s="1"/>
      <c r="AA460" s="45"/>
      <c r="AB460" s="1"/>
      <c r="AC460" s="1"/>
      <c r="AD460" s="38"/>
      <c r="AE460" s="1"/>
      <c r="AF460" s="38"/>
    </row>
    <row r="461" spans="1:32" ht="40" customHeight="1" x14ac:dyDescent="0.35">
      <c r="A461" s="99"/>
      <c r="B461" s="99"/>
      <c r="C461" s="99"/>
      <c r="D461" s="99"/>
      <c r="E461" s="99"/>
      <c r="F461" s="99"/>
      <c r="G461" s="99"/>
      <c r="H461" s="99"/>
      <c r="I461" s="99"/>
      <c r="J461" s="99"/>
      <c r="K461" s="99"/>
      <c r="L461" s="99"/>
      <c r="M461" s="99"/>
      <c r="N461" s="99"/>
      <c r="O461" s="100"/>
      <c r="P461" s="28">
        <f t="shared" si="7"/>
        <v>442</v>
      </c>
      <c r="Q461" s="37"/>
      <c r="R461" s="36"/>
      <c r="S461" s="36"/>
      <c r="T461" s="4"/>
      <c r="U461" s="44"/>
      <c r="V461" s="37"/>
      <c r="W461" s="37"/>
      <c r="X461" s="26" t="str">
        <f>IF(Tbl_SoA_HBN_Derogations[[#This Row],[HBN
NIA/m²]]="","",+W461-V461)</f>
        <v/>
      </c>
      <c r="Y461" s="26" t="str">
        <f>IF(Tbl_SoA_HBN_Derogations[[#This Row],[HBN
NIA/m²]]="","",Tbl_SoA_HBN_Derogations[[#This Row],[Proposed NIA/m²]]/Tbl_SoA_HBN_Derogations[[#This Row],[HBN
NIA/m²]])</f>
        <v/>
      </c>
      <c r="Z461" s="1"/>
      <c r="AA461" s="45"/>
      <c r="AB461" s="1"/>
      <c r="AC461" s="1"/>
      <c r="AD461" s="38"/>
      <c r="AE461" s="1"/>
      <c r="AF461" s="38"/>
    </row>
    <row r="462" spans="1:32" ht="40" customHeight="1" x14ac:dyDescent="0.35">
      <c r="A462" s="99"/>
      <c r="B462" s="99"/>
      <c r="C462" s="99"/>
      <c r="D462" s="99"/>
      <c r="E462" s="99"/>
      <c r="F462" s="99"/>
      <c r="G462" s="99"/>
      <c r="H462" s="99"/>
      <c r="I462" s="99"/>
      <c r="J462" s="99"/>
      <c r="K462" s="99"/>
      <c r="L462" s="99"/>
      <c r="M462" s="99"/>
      <c r="N462" s="99"/>
      <c r="O462" s="100"/>
      <c r="P462" s="28">
        <f t="shared" si="7"/>
        <v>443</v>
      </c>
      <c r="Q462" s="37"/>
      <c r="R462" s="36"/>
      <c r="S462" s="36"/>
      <c r="T462" s="4"/>
      <c r="U462" s="44"/>
      <c r="V462" s="37"/>
      <c r="W462" s="37"/>
      <c r="X462" s="26" t="str">
        <f>IF(Tbl_SoA_HBN_Derogations[[#This Row],[HBN
NIA/m²]]="","",+W462-V462)</f>
        <v/>
      </c>
      <c r="Y462" s="26" t="str">
        <f>IF(Tbl_SoA_HBN_Derogations[[#This Row],[HBN
NIA/m²]]="","",Tbl_SoA_HBN_Derogations[[#This Row],[Proposed NIA/m²]]/Tbl_SoA_HBN_Derogations[[#This Row],[HBN
NIA/m²]])</f>
        <v/>
      </c>
      <c r="Z462" s="1"/>
      <c r="AA462" s="45"/>
      <c r="AB462" s="1"/>
      <c r="AC462" s="1"/>
      <c r="AD462" s="38"/>
      <c r="AE462" s="1"/>
      <c r="AF462" s="38"/>
    </row>
    <row r="463" spans="1:32" ht="40" customHeight="1" x14ac:dyDescent="0.35">
      <c r="A463" s="99"/>
      <c r="B463" s="99"/>
      <c r="C463" s="99"/>
      <c r="D463" s="99"/>
      <c r="E463" s="99"/>
      <c r="F463" s="99"/>
      <c r="G463" s="99"/>
      <c r="H463" s="99"/>
      <c r="I463" s="99"/>
      <c r="J463" s="99"/>
      <c r="K463" s="99"/>
      <c r="L463" s="99"/>
      <c r="M463" s="99"/>
      <c r="N463" s="99"/>
      <c r="O463" s="100"/>
      <c r="P463" s="28">
        <f t="shared" si="7"/>
        <v>444</v>
      </c>
      <c r="Q463" s="37"/>
      <c r="R463" s="36"/>
      <c r="S463" s="36"/>
      <c r="T463" s="4"/>
      <c r="U463" s="44"/>
      <c r="V463" s="37"/>
      <c r="W463" s="37"/>
      <c r="X463" s="26" t="str">
        <f>IF(Tbl_SoA_HBN_Derogations[[#This Row],[HBN
NIA/m²]]="","",+W463-V463)</f>
        <v/>
      </c>
      <c r="Y463" s="26" t="str">
        <f>IF(Tbl_SoA_HBN_Derogations[[#This Row],[HBN
NIA/m²]]="","",Tbl_SoA_HBN_Derogations[[#This Row],[Proposed NIA/m²]]/Tbl_SoA_HBN_Derogations[[#This Row],[HBN
NIA/m²]])</f>
        <v/>
      </c>
      <c r="Z463" s="1"/>
      <c r="AA463" s="45"/>
      <c r="AB463" s="1"/>
      <c r="AC463" s="1"/>
      <c r="AD463" s="38"/>
      <c r="AE463" s="1"/>
      <c r="AF463" s="38"/>
    </row>
    <row r="464" spans="1:32" ht="40" customHeight="1" x14ac:dyDescent="0.35">
      <c r="A464" s="99"/>
      <c r="B464" s="99"/>
      <c r="C464" s="99"/>
      <c r="D464" s="99"/>
      <c r="E464" s="99"/>
      <c r="F464" s="99"/>
      <c r="G464" s="99"/>
      <c r="H464" s="99"/>
      <c r="I464" s="99"/>
      <c r="J464" s="99"/>
      <c r="K464" s="99"/>
      <c r="L464" s="99"/>
      <c r="M464" s="99"/>
      <c r="N464" s="99"/>
      <c r="O464" s="100"/>
      <c r="P464" s="28">
        <f t="shared" si="7"/>
        <v>445</v>
      </c>
      <c r="Q464" s="37"/>
      <c r="R464" s="36"/>
      <c r="S464" s="36"/>
      <c r="T464" s="4"/>
      <c r="U464" s="44"/>
      <c r="V464" s="37"/>
      <c r="W464" s="37"/>
      <c r="X464" s="26" t="str">
        <f>IF(Tbl_SoA_HBN_Derogations[[#This Row],[HBN
NIA/m²]]="","",+W464-V464)</f>
        <v/>
      </c>
      <c r="Y464" s="26" t="str">
        <f>IF(Tbl_SoA_HBN_Derogations[[#This Row],[HBN
NIA/m²]]="","",Tbl_SoA_HBN_Derogations[[#This Row],[Proposed NIA/m²]]/Tbl_SoA_HBN_Derogations[[#This Row],[HBN
NIA/m²]])</f>
        <v/>
      </c>
      <c r="Z464" s="1"/>
      <c r="AA464" s="45"/>
      <c r="AB464" s="1"/>
      <c r="AC464" s="1"/>
      <c r="AD464" s="38"/>
      <c r="AE464" s="1"/>
      <c r="AF464" s="38"/>
    </row>
    <row r="465" spans="1:32" ht="40" customHeight="1" x14ac:dyDescent="0.35">
      <c r="A465" s="99"/>
      <c r="B465" s="99"/>
      <c r="C465" s="99"/>
      <c r="D465" s="99"/>
      <c r="E465" s="99"/>
      <c r="F465" s="99"/>
      <c r="G465" s="99"/>
      <c r="H465" s="99"/>
      <c r="I465" s="99"/>
      <c r="J465" s="99"/>
      <c r="K465" s="99"/>
      <c r="L465" s="99"/>
      <c r="M465" s="99"/>
      <c r="N465" s="99"/>
      <c r="O465" s="100"/>
      <c r="P465" s="28">
        <f t="shared" si="7"/>
        <v>446</v>
      </c>
      <c r="Q465" s="37"/>
      <c r="R465" s="36"/>
      <c r="S465" s="36"/>
      <c r="T465" s="4"/>
      <c r="U465" s="44"/>
      <c r="V465" s="37"/>
      <c r="W465" s="37"/>
      <c r="X465" s="26" t="str">
        <f>IF(Tbl_SoA_HBN_Derogations[[#This Row],[HBN
NIA/m²]]="","",+W465-V465)</f>
        <v/>
      </c>
      <c r="Y465" s="26" t="str">
        <f>IF(Tbl_SoA_HBN_Derogations[[#This Row],[HBN
NIA/m²]]="","",Tbl_SoA_HBN_Derogations[[#This Row],[Proposed NIA/m²]]/Tbl_SoA_HBN_Derogations[[#This Row],[HBN
NIA/m²]])</f>
        <v/>
      </c>
      <c r="Z465" s="1"/>
      <c r="AA465" s="45"/>
      <c r="AB465" s="1"/>
      <c r="AC465" s="1"/>
      <c r="AD465" s="38"/>
      <c r="AE465" s="1"/>
      <c r="AF465" s="38"/>
    </row>
    <row r="466" spans="1:32" ht="40" customHeight="1" x14ac:dyDescent="0.35">
      <c r="A466" s="99"/>
      <c r="B466" s="99"/>
      <c r="C466" s="99"/>
      <c r="D466" s="99"/>
      <c r="E466" s="99"/>
      <c r="F466" s="99"/>
      <c r="G466" s="99"/>
      <c r="H466" s="99"/>
      <c r="I466" s="99"/>
      <c r="J466" s="99"/>
      <c r="K466" s="99"/>
      <c r="L466" s="99"/>
      <c r="M466" s="99"/>
      <c r="N466" s="99"/>
      <c r="O466" s="100"/>
      <c r="P466" s="28">
        <f t="shared" si="7"/>
        <v>447</v>
      </c>
      <c r="Q466" s="37"/>
      <c r="R466" s="36"/>
      <c r="S466" s="36"/>
      <c r="T466" s="4"/>
      <c r="U466" s="44"/>
      <c r="V466" s="37"/>
      <c r="W466" s="37"/>
      <c r="X466" s="26" t="str">
        <f>IF(Tbl_SoA_HBN_Derogations[[#This Row],[HBN
NIA/m²]]="","",+W466-V466)</f>
        <v/>
      </c>
      <c r="Y466" s="26" t="str">
        <f>IF(Tbl_SoA_HBN_Derogations[[#This Row],[HBN
NIA/m²]]="","",Tbl_SoA_HBN_Derogations[[#This Row],[Proposed NIA/m²]]/Tbl_SoA_HBN_Derogations[[#This Row],[HBN
NIA/m²]])</f>
        <v/>
      </c>
      <c r="Z466" s="1"/>
      <c r="AA466" s="45"/>
      <c r="AB466" s="1"/>
      <c r="AC466" s="1"/>
      <c r="AD466" s="38"/>
      <c r="AE466" s="1"/>
      <c r="AF466" s="38"/>
    </row>
    <row r="467" spans="1:32" ht="40" customHeight="1" x14ac:dyDescent="0.35">
      <c r="A467" s="99"/>
      <c r="B467" s="99"/>
      <c r="C467" s="99"/>
      <c r="D467" s="99"/>
      <c r="E467" s="99"/>
      <c r="F467" s="99"/>
      <c r="G467" s="99"/>
      <c r="H467" s="99"/>
      <c r="I467" s="99"/>
      <c r="J467" s="99"/>
      <c r="K467" s="99"/>
      <c r="L467" s="99"/>
      <c r="M467" s="99"/>
      <c r="N467" s="99"/>
      <c r="O467" s="100"/>
      <c r="P467" s="28">
        <f t="shared" si="7"/>
        <v>448</v>
      </c>
      <c r="Q467" s="37"/>
      <c r="R467" s="36"/>
      <c r="S467" s="36"/>
      <c r="T467" s="4"/>
      <c r="U467" s="44"/>
      <c r="V467" s="37"/>
      <c r="W467" s="37"/>
      <c r="X467" s="26" t="str">
        <f>IF(Tbl_SoA_HBN_Derogations[[#This Row],[HBN
NIA/m²]]="","",+W467-V467)</f>
        <v/>
      </c>
      <c r="Y467" s="26" t="str">
        <f>IF(Tbl_SoA_HBN_Derogations[[#This Row],[HBN
NIA/m²]]="","",Tbl_SoA_HBN_Derogations[[#This Row],[Proposed NIA/m²]]/Tbl_SoA_HBN_Derogations[[#This Row],[HBN
NIA/m²]])</f>
        <v/>
      </c>
      <c r="Z467" s="1"/>
      <c r="AA467" s="45"/>
      <c r="AB467" s="1"/>
      <c r="AC467" s="1"/>
      <c r="AD467" s="38"/>
      <c r="AE467" s="1"/>
      <c r="AF467" s="38"/>
    </row>
    <row r="468" spans="1:32" ht="40" customHeight="1" x14ac:dyDescent="0.35">
      <c r="A468" s="99"/>
      <c r="B468" s="99"/>
      <c r="C468" s="99"/>
      <c r="D468" s="99"/>
      <c r="E468" s="99"/>
      <c r="F468" s="99"/>
      <c r="G468" s="99"/>
      <c r="H468" s="99"/>
      <c r="I468" s="99"/>
      <c r="J468" s="99"/>
      <c r="K468" s="99"/>
      <c r="L468" s="99"/>
      <c r="M468" s="99"/>
      <c r="N468" s="99"/>
      <c r="O468" s="100"/>
      <c r="P468" s="28">
        <f t="shared" si="7"/>
        <v>449</v>
      </c>
      <c r="Q468" s="37"/>
      <c r="R468" s="36"/>
      <c r="S468" s="36"/>
      <c r="T468" s="4"/>
      <c r="U468" s="44"/>
      <c r="V468" s="37"/>
      <c r="W468" s="37"/>
      <c r="X468" s="26" t="str">
        <f>IF(Tbl_SoA_HBN_Derogations[[#This Row],[HBN
NIA/m²]]="","",+W468-V468)</f>
        <v/>
      </c>
      <c r="Y468" s="26" t="str">
        <f>IF(Tbl_SoA_HBN_Derogations[[#This Row],[HBN
NIA/m²]]="","",Tbl_SoA_HBN_Derogations[[#This Row],[Proposed NIA/m²]]/Tbl_SoA_HBN_Derogations[[#This Row],[HBN
NIA/m²]])</f>
        <v/>
      </c>
      <c r="Z468" s="1"/>
      <c r="AA468" s="45"/>
      <c r="AB468" s="1"/>
      <c r="AC468" s="1"/>
      <c r="AD468" s="38"/>
      <c r="AE468" s="1"/>
      <c r="AF468" s="38"/>
    </row>
    <row r="469" spans="1:32" ht="40" customHeight="1" x14ac:dyDescent="0.35">
      <c r="A469" s="99"/>
      <c r="B469" s="99"/>
      <c r="C469" s="99"/>
      <c r="D469" s="99"/>
      <c r="E469" s="99"/>
      <c r="F469" s="99"/>
      <c r="G469" s="99"/>
      <c r="H469" s="99"/>
      <c r="I469" s="99"/>
      <c r="J469" s="99"/>
      <c r="K469" s="99"/>
      <c r="L469" s="99"/>
      <c r="M469" s="99"/>
      <c r="N469" s="99"/>
      <c r="O469" s="100"/>
      <c r="P469" s="28">
        <f t="shared" si="7"/>
        <v>450</v>
      </c>
      <c r="Q469" s="37"/>
      <c r="R469" s="36"/>
      <c r="S469" s="36"/>
      <c r="T469" s="4"/>
      <c r="U469" s="44"/>
      <c r="V469" s="37"/>
      <c r="W469" s="37"/>
      <c r="X469" s="26" t="str">
        <f>IF(Tbl_SoA_HBN_Derogations[[#This Row],[HBN
NIA/m²]]="","",+W469-V469)</f>
        <v/>
      </c>
      <c r="Y469" s="26" t="str">
        <f>IF(Tbl_SoA_HBN_Derogations[[#This Row],[HBN
NIA/m²]]="","",Tbl_SoA_HBN_Derogations[[#This Row],[Proposed NIA/m²]]/Tbl_SoA_HBN_Derogations[[#This Row],[HBN
NIA/m²]])</f>
        <v/>
      </c>
      <c r="Z469" s="1"/>
      <c r="AA469" s="45"/>
      <c r="AB469" s="1"/>
      <c r="AC469" s="1"/>
      <c r="AD469" s="38"/>
      <c r="AE469" s="1"/>
      <c r="AF469" s="38"/>
    </row>
    <row r="470" spans="1:32" ht="40" customHeight="1" x14ac:dyDescent="0.35">
      <c r="A470" s="99"/>
      <c r="B470" s="99"/>
      <c r="C470" s="99"/>
      <c r="D470" s="99"/>
      <c r="E470" s="99"/>
      <c r="F470" s="99"/>
      <c r="G470" s="99"/>
      <c r="H470" s="99"/>
      <c r="I470" s="99"/>
      <c r="J470" s="99"/>
      <c r="K470" s="99"/>
      <c r="L470" s="99"/>
      <c r="M470" s="99"/>
      <c r="N470" s="99"/>
      <c r="O470" s="100"/>
      <c r="P470" s="28">
        <f t="shared" si="7"/>
        <v>451</v>
      </c>
      <c r="Q470" s="37"/>
      <c r="R470" s="36"/>
      <c r="S470" s="36"/>
      <c r="T470" s="4"/>
      <c r="U470" s="44"/>
      <c r="V470" s="37"/>
      <c r="W470" s="37"/>
      <c r="X470" s="26" t="str">
        <f>IF(Tbl_SoA_HBN_Derogations[[#This Row],[HBN
NIA/m²]]="","",+W470-V470)</f>
        <v/>
      </c>
      <c r="Y470" s="26" t="str">
        <f>IF(Tbl_SoA_HBN_Derogations[[#This Row],[HBN
NIA/m²]]="","",Tbl_SoA_HBN_Derogations[[#This Row],[Proposed NIA/m²]]/Tbl_SoA_HBN_Derogations[[#This Row],[HBN
NIA/m²]])</f>
        <v/>
      </c>
      <c r="Z470" s="1"/>
      <c r="AA470" s="45"/>
      <c r="AB470" s="1"/>
      <c r="AC470" s="1"/>
      <c r="AD470" s="38"/>
      <c r="AE470" s="1"/>
      <c r="AF470" s="38"/>
    </row>
    <row r="471" spans="1:32" ht="40" customHeight="1" x14ac:dyDescent="0.35">
      <c r="A471" s="99"/>
      <c r="B471" s="99"/>
      <c r="C471" s="99"/>
      <c r="D471" s="99"/>
      <c r="E471" s="99"/>
      <c r="F471" s="99"/>
      <c r="G471" s="99"/>
      <c r="H471" s="99"/>
      <c r="I471" s="99"/>
      <c r="J471" s="99"/>
      <c r="K471" s="99"/>
      <c r="L471" s="99"/>
      <c r="M471" s="99"/>
      <c r="N471" s="99"/>
      <c r="O471" s="100"/>
      <c r="P471" s="28">
        <f t="shared" si="7"/>
        <v>452</v>
      </c>
      <c r="Q471" s="37"/>
      <c r="R471" s="36"/>
      <c r="S471" s="36"/>
      <c r="T471" s="4"/>
      <c r="U471" s="44"/>
      <c r="V471" s="37"/>
      <c r="W471" s="37"/>
      <c r="X471" s="26" t="str">
        <f>IF(Tbl_SoA_HBN_Derogations[[#This Row],[HBN
NIA/m²]]="","",+W471-V471)</f>
        <v/>
      </c>
      <c r="Y471" s="26" t="str">
        <f>IF(Tbl_SoA_HBN_Derogations[[#This Row],[HBN
NIA/m²]]="","",Tbl_SoA_HBN_Derogations[[#This Row],[Proposed NIA/m²]]/Tbl_SoA_HBN_Derogations[[#This Row],[HBN
NIA/m²]])</f>
        <v/>
      </c>
      <c r="Z471" s="1"/>
      <c r="AA471" s="45"/>
      <c r="AB471" s="1"/>
      <c r="AC471" s="1"/>
      <c r="AD471" s="38"/>
      <c r="AE471" s="1"/>
      <c r="AF471" s="38"/>
    </row>
    <row r="472" spans="1:32" ht="40" customHeight="1" x14ac:dyDescent="0.35">
      <c r="A472" s="99"/>
      <c r="B472" s="99"/>
      <c r="C472" s="99"/>
      <c r="D472" s="99"/>
      <c r="E472" s="99"/>
      <c r="F472" s="99"/>
      <c r="G472" s="99"/>
      <c r="H472" s="99"/>
      <c r="I472" s="99"/>
      <c r="J472" s="99"/>
      <c r="K472" s="99"/>
      <c r="L472" s="99"/>
      <c r="M472" s="99"/>
      <c r="N472" s="99"/>
      <c r="O472" s="100"/>
      <c r="P472" s="28">
        <f t="shared" si="7"/>
        <v>453</v>
      </c>
      <c r="Q472" s="37"/>
      <c r="R472" s="36"/>
      <c r="S472" s="36"/>
      <c r="T472" s="4"/>
      <c r="U472" s="44"/>
      <c r="V472" s="37"/>
      <c r="W472" s="37"/>
      <c r="X472" s="26" t="str">
        <f>IF(Tbl_SoA_HBN_Derogations[[#This Row],[HBN
NIA/m²]]="","",+W472-V472)</f>
        <v/>
      </c>
      <c r="Y472" s="26" t="str">
        <f>IF(Tbl_SoA_HBN_Derogations[[#This Row],[HBN
NIA/m²]]="","",Tbl_SoA_HBN_Derogations[[#This Row],[Proposed NIA/m²]]/Tbl_SoA_HBN_Derogations[[#This Row],[HBN
NIA/m²]])</f>
        <v/>
      </c>
      <c r="Z472" s="1"/>
      <c r="AA472" s="45"/>
      <c r="AB472" s="1"/>
      <c r="AC472" s="1"/>
      <c r="AD472" s="38"/>
      <c r="AE472" s="1"/>
      <c r="AF472" s="38"/>
    </row>
    <row r="473" spans="1:32" ht="40" customHeight="1" x14ac:dyDescent="0.35">
      <c r="A473" s="99"/>
      <c r="B473" s="99"/>
      <c r="C473" s="99"/>
      <c r="D473" s="99"/>
      <c r="E473" s="99"/>
      <c r="F473" s="99"/>
      <c r="G473" s="99"/>
      <c r="H473" s="99"/>
      <c r="I473" s="99"/>
      <c r="J473" s="99"/>
      <c r="K473" s="99"/>
      <c r="L473" s="99"/>
      <c r="M473" s="99"/>
      <c r="N473" s="99"/>
      <c r="O473" s="100"/>
      <c r="P473" s="28">
        <f t="shared" si="7"/>
        <v>454</v>
      </c>
      <c r="Q473" s="37"/>
      <c r="R473" s="36"/>
      <c r="S473" s="36"/>
      <c r="T473" s="4"/>
      <c r="U473" s="44"/>
      <c r="V473" s="37"/>
      <c r="W473" s="37"/>
      <c r="X473" s="26" t="str">
        <f>IF(Tbl_SoA_HBN_Derogations[[#This Row],[HBN
NIA/m²]]="","",+W473-V473)</f>
        <v/>
      </c>
      <c r="Y473" s="26" t="str">
        <f>IF(Tbl_SoA_HBN_Derogations[[#This Row],[HBN
NIA/m²]]="","",Tbl_SoA_HBN_Derogations[[#This Row],[Proposed NIA/m²]]/Tbl_SoA_HBN_Derogations[[#This Row],[HBN
NIA/m²]])</f>
        <v/>
      </c>
      <c r="Z473" s="1"/>
      <c r="AA473" s="45"/>
      <c r="AB473" s="1"/>
      <c r="AC473" s="1"/>
      <c r="AD473" s="38"/>
      <c r="AE473" s="1"/>
      <c r="AF473" s="38"/>
    </row>
    <row r="474" spans="1:32" ht="40" customHeight="1" x14ac:dyDescent="0.35">
      <c r="A474" s="99"/>
      <c r="B474" s="99"/>
      <c r="C474" s="99"/>
      <c r="D474" s="99"/>
      <c r="E474" s="99"/>
      <c r="F474" s="99"/>
      <c r="G474" s="99"/>
      <c r="H474" s="99"/>
      <c r="I474" s="99"/>
      <c r="J474" s="99"/>
      <c r="K474" s="99"/>
      <c r="L474" s="99"/>
      <c r="M474" s="99"/>
      <c r="N474" s="99"/>
      <c r="O474" s="100"/>
      <c r="P474" s="28">
        <f t="shared" si="7"/>
        <v>455</v>
      </c>
      <c r="Q474" s="37"/>
      <c r="R474" s="36"/>
      <c r="S474" s="36"/>
      <c r="T474" s="4"/>
      <c r="U474" s="44"/>
      <c r="V474" s="37"/>
      <c r="W474" s="37"/>
      <c r="X474" s="26" t="str">
        <f>IF(Tbl_SoA_HBN_Derogations[[#This Row],[HBN
NIA/m²]]="","",+W474-V474)</f>
        <v/>
      </c>
      <c r="Y474" s="26" t="str">
        <f>IF(Tbl_SoA_HBN_Derogations[[#This Row],[HBN
NIA/m²]]="","",Tbl_SoA_HBN_Derogations[[#This Row],[Proposed NIA/m²]]/Tbl_SoA_HBN_Derogations[[#This Row],[HBN
NIA/m²]])</f>
        <v/>
      </c>
      <c r="Z474" s="1"/>
      <c r="AA474" s="45"/>
      <c r="AB474" s="1"/>
      <c r="AC474" s="1"/>
      <c r="AD474" s="38"/>
      <c r="AE474" s="1"/>
      <c r="AF474" s="38"/>
    </row>
    <row r="475" spans="1:32" ht="40" customHeight="1" x14ac:dyDescent="0.35">
      <c r="A475" s="99"/>
      <c r="B475" s="99"/>
      <c r="C475" s="99"/>
      <c r="D475" s="99"/>
      <c r="E475" s="99"/>
      <c r="F475" s="99"/>
      <c r="G475" s="99"/>
      <c r="H475" s="99"/>
      <c r="I475" s="99"/>
      <c r="J475" s="99"/>
      <c r="K475" s="99"/>
      <c r="L475" s="99"/>
      <c r="M475" s="99"/>
      <c r="N475" s="99"/>
      <c r="O475" s="100"/>
      <c r="P475" s="28">
        <f t="shared" si="7"/>
        <v>456</v>
      </c>
      <c r="Q475" s="37"/>
      <c r="R475" s="36"/>
      <c r="S475" s="36"/>
      <c r="T475" s="4"/>
      <c r="U475" s="44"/>
      <c r="V475" s="37"/>
      <c r="W475" s="37"/>
      <c r="X475" s="26" t="str">
        <f>IF(Tbl_SoA_HBN_Derogations[[#This Row],[HBN
NIA/m²]]="","",+W475-V475)</f>
        <v/>
      </c>
      <c r="Y475" s="26" t="str">
        <f>IF(Tbl_SoA_HBN_Derogations[[#This Row],[HBN
NIA/m²]]="","",Tbl_SoA_HBN_Derogations[[#This Row],[Proposed NIA/m²]]/Tbl_SoA_HBN_Derogations[[#This Row],[HBN
NIA/m²]])</f>
        <v/>
      </c>
      <c r="Z475" s="1"/>
      <c r="AA475" s="45"/>
      <c r="AB475" s="1"/>
      <c r="AC475" s="1"/>
      <c r="AD475" s="38"/>
      <c r="AE475" s="1"/>
      <c r="AF475" s="38"/>
    </row>
    <row r="476" spans="1:32" ht="40" customHeight="1" x14ac:dyDescent="0.35">
      <c r="A476" s="99"/>
      <c r="B476" s="99"/>
      <c r="C476" s="99"/>
      <c r="D476" s="99"/>
      <c r="E476" s="99"/>
      <c r="F476" s="99"/>
      <c r="G476" s="99"/>
      <c r="H476" s="99"/>
      <c r="I476" s="99"/>
      <c r="J476" s="99"/>
      <c r="K476" s="99"/>
      <c r="L476" s="99"/>
      <c r="M476" s="99"/>
      <c r="N476" s="99"/>
      <c r="O476" s="100"/>
      <c r="P476" s="28">
        <f t="shared" si="7"/>
        <v>457</v>
      </c>
      <c r="Q476" s="37"/>
      <c r="R476" s="36"/>
      <c r="S476" s="36"/>
      <c r="T476" s="4"/>
      <c r="U476" s="44"/>
      <c r="V476" s="37"/>
      <c r="W476" s="37"/>
      <c r="X476" s="26" t="str">
        <f>IF(Tbl_SoA_HBN_Derogations[[#This Row],[HBN
NIA/m²]]="","",+W476-V476)</f>
        <v/>
      </c>
      <c r="Y476" s="26" t="str">
        <f>IF(Tbl_SoA_HBN_Derogations[[#This Row],[HBN
NIA/m²]]="","",Tbl_SoA_HBN_Derogations[[#This Row],[Proposed NIA/m²]]/Tbl_SoA_HBN_Derogations[[#This Row],[HBN
NIA/m²]])</f>
        <v/>
      </c>
      <c r="Z476" s="1"/>
      <c r="AA476" s="45"/>
      <c r="AB476" s="1"/>
      <c r="AC476" s="1"/>
      <c r="AD476" s="38"/>
      <c r="AE476" s="1"/>
      <c r="AF476" s="38"/>
    </row>
    <row r="477" spans="1:32" ht="40" customHeight="1" x14ac:dyDescent="0.35">
      <c r="A477" s="99"/>
      <c r="B477" s="99"/>
      <c r="C477" s="99"/>
      <c r="D477" s="99"/>
      <c r="E477" s="99"/>
      <c r="F477" s="99"/>
      <c r="G477" s="99"/>
      <c r="H477" s="99"/>
      <c r="I477" s="99"/>
      <c r="J477" s="99"/>
      <c r="K477" s="99"/>
      <c r="L477" s="99"/>
      <c r="M477" s="99"/>
      <c r="N477" s="99"/>
      <c r="O477" s="100"/>
      <c r="P477" s="28">
        <f t="shared" si="7"/>
        <v>458</v>
      </c>
      <c r="Q477" s="37"/>
      <c r="R477" s="36"/>
      <c r="S477" s="36"/>
      <c r="T477" s="4"/>
      <c r="U477" s="44"/>
      <c r="V477" s="37"/>
      <c r="W477" s="37"/>
      <c r="X477" s="26" t="str">
        <f>IF(Tbl_SoA_HBN_Derogations[[#This Row],[HBN
NIA/m²]]="","",+W477-V477)</f>
        <v/>
      </c>
      <c r="Y477" s="26" t="str">
        <f>IF(Tbl_SoA_HBN_Derogations[[#This Row],[HBN
NIA/m²]]="","",Tbl_SoA_HBN_Derogations[[#This Row],[Proposed NIA/m²]]/Tbl_SoA_HBN_Derogations[[#This Row],[HBN
NIA/m²]])</f>
        <v/>
      </c>
      <c r="Z477" s="1"/>
      <c r="AA477" s="45"/>
      <c r="AB477" s="1"/>
      <c r="AC477" s="1"/>
      <c r="AD477" s="38"/>
      <c r="AE477" s="1"/>
      <c r="AF477" s="38"/>
    </row>
    <row r="478" spans="1:32" ht="40" customHeight="1" x14ac:dyDescent="0.35">
      <c r="A478" s="99"/>
      <c r="B478" s="99"/>
      <c r="C478" s="99"/>
      <c r="D478" s="99"/>
      <c r="E478" s="99"/>
      <c r="F478" s="99"/>
      <c r="G478" s="99"/>
      <c r="H478" s="99"/>
      <c r="I478" s="99"/>
      <c r="J478" s="99"/>
      <c r="K478" s="99"/>
      <c r="L478" s="99"/>
      <c r="M478" s="99"/>
      <c r="N478" s="99"/>
      <c r="O478" s="100"/>
      <c r="P478" s="28">
        <f t="shared" si="7"/>
        <v>459</v>
      </c>
      <c r="Q478" s="37"/>
      <c r="R478" s="36"/>
      <c r="S478" s="36"/>
      <c r="T478" s="4"/>
      <c r="U478" s="44"/>
      <c r="V478" s="37"/>
      <c r="W478" s="37"/>
      <c r="X478" s="26" t="str">
        <f>IF(Tbl_SoA_HBN_Derogations[[#This Row],[HBN
NIA/m²]]="","",+W478-V478)</f>
        <v/>
      </c>
      <c r="Y478" s="26" t="str">
        <f>IF(Tbl_SoA_HBN_Derogations[[#This Row],[HBN
NIA/m²]]="","",Tbl_SoA_HBN_Derogations[[#This Row],[Proposed NIA/m²]]/Tbl_SoA_HBN_Derogations[[#This Row],[HBN
NIA/m²]])</f>
        <v/>
      </c>
      <c r="Z478" s="1"/>
      <c r="AA478" s="45"/>
      <c r="AB478" s="1"/>
      <c r="AC478" s="1"/>
      <c r="AD478" s="38"/>
      <c r="AE478" s="1"/>
      <c r="AF478" s="38"/>
    </row>
    <row r="479" spans="1:32" ht="40" customHeight="1" x14ac:dyDescent="0.35">
      <c r="A479" s="99"/>
      <c r="B479" s="99"/>
      <c r="C479" s="99"/>
      <c r="D479" s="99"/>
      <c r="E479" s="99"/>
      <c r="F479" s="99"/>
      <c r="G479" s="99"/>
      <c r="H479" s="99"/>
      <c r="I479" s="99"/>
      <c r="J479" s="99"/>
      <c r="K479" s="99"/>
      <c r="L479" s="99"/>
      <c r="M479" s="99"/>
      <c r="N479" s="99"/>
      <c r="O479" s="100"/>
      <c r="P479" s="28">
        <f t="shared" si="7"/>
        <v>460</v>
      </c>
      <c r="Q479" s="37"/>
      <c r="R479" s="36"/>
      <c r="S479" s="36"/>
      <c r="T479" s="4"/>
      <c r="U479" s="44"/>
      <c r="V479" s="37"/>
      <c r="W479" s="37"/>
      <c r="X479" s="26" t="str">
        <f>IF(Tbl_SoA_HBN_Derogations[[#This Row],[HBN
NIA/m²]]="","",+W479-V479)</f>
        <v/>
      </c>
      <c r="Y479" s="26" t="str">
        <f>IF(Tbl_SoA_HBN_Derogations[[#This Row],[HBN
NIA/m²]]="","",Tbl_SoA_HBN_Derogations[[#This Row],[Proposed NIA/m²]]/Tbl_SoA_HBN_Derogations[[#This Row],[HBN
NIA/m²]])</f>
        <v/>
      </c>
      <c r="Z479" s="1"/>
      <c r="AA479" s="45"/>
      <c r="AB479" s="1"/>
      <c r="AC479" s="1"/>
      <c r="AD479" s="38"/>
      <c r="AE479" s="1"/>
      <c r="AF479" s="38"/>
    </row>
    <row r="480" spans="1:32" ht="40" customHeight="1" x14ac:dyDescent="0.35">
      <c r="A480" s="99"/>
      <c r="B480" s="99"/>
      <c r="C480" s="99"/>
      <c r="D480" s="99"/>
      <c r="E480" s="99"/>
      <c r="F480" s="99"/>
      <c r="G480" s="99"/>
      <c r="H480" s="99"/>
      <c r="I480" s="99"/>
      <c r="J480" s="99"/>
      <c r="K480" s="99"/>
      <c r="L480" s="99"/>
      <c r="M480" s="99"/>
      <c r="N480" s="99"/>
      <c r="O480" s="100"/>
      <c r="P480" s="28">
        <f t="shared" si="7"/>
        <v>461</v>
      </c>
      <c r="Q480" s="37"/>
      <c r="R480" s="36"/>
      <c r="S480" s="36"/>
      <c r="T480" s="4"/>
      <c r="U480" s="44"/>
      <c r="V480" s="37"/>
      <c r="W480" s="37"/>
      <c r="X480" s="26" t="str">
        <f>IF(Tbl_SoA_HBN_Derogations[[#This Row],[HBN
NIA/m²]]="","",+W480-V480)</f>
        <v/>
      </c>
      <c r="Y480" s="26" t="str">
        <f>IF(Tbl_SoA_HBN_Derogations[[#This Row],[HBN
NIA/m²]]="","",Tbl_SoA_HBN_Derogations[[#This Row],[Proposed NIA/m²]]/Tbl_SoA_HBN_Derogations[[#This Row],[HBN
NIA/m²]])</f>
        <v/>
      </c>
      <c r="Z480" s="1"/>
      <c r="AA480" s="45"/>
      <c r="AB480" s="1"/>
      <c r="AC480" s="1"/>
      <c r="AD480" s="38"/>
      <c r="AE480" s="1"/>
      <c r="AF480" s="38"/>
    </row>
    <row r="481" spans="1:32" ht="40" customHeight="1" x14ac:dyDescent="0.35">
      <c r="A481" s="99"/>
      <c r="B481" s="99"/>
      <c r="C481" s="99"/>
      <c r="D481" s="99"/>
      <c r="E481" s="99"/>
      <c r="F481" s="99"/>
      <c r="G481" s="99"/>
      <c r="H481" s="99"/>
      <c r="I481" s="99"/>
      <c r="J481" s="99"/>
      <c r="K481" s="99"/>
      <c r="L481" s="99"/>
      <c r="M481" s="99"/>
      <c r="N481" s="99"/>
      <c r="O481" s="100"/>
      <c r="P481" s="28">
        <f t="shared" si="7"/>
        <v>462</v>
      </c>
      <c r="Q481" s="37"/>
      <c r="R481" s="36"/>
      <c r="S481" s="36"/>
      <c r="T481" s="4"/>
      <c r="U481" s="44"/>
      <c r="V481" s="37"/>
      <c r="W481" s="37"/>
      <c r="X481" s="26" t="str">
        <f>IF(Tbl_SoA_HBN_Derogations[[#This Row],[HBN
NIA/m²]]="","",+W481-V481)</f>
        <v/>
      </c>
      <c r="Y481" s="26" t="str">
        <f>IF(Tbl_SoA_HBN_Derogations[[#This Row],[HBN
NIA/m²]]="","",Tbl_SoA_HBN_Derogations[[#This Row],[Proposed NIA/m²]]/Tbl_SoA_HBN_Derogations[[#This Row],[HBN
NIA/m²]])</f>
        <v/>
      </c>
      <c r="Z481" s="1"/>
      <c r="AA481" s="45"/>
      <c r="AB481" s="1"/>
      <c r="AC481" s="1"/>
      <c r="AD481" s="38"/>
      <c r="AE481" s="1"/>
      <c r="AF481" s="38"/>
    </row>
    <row r="482" spans="1:32" ht="40" customHeight="1" x14ac:dyDescent="0.35">
      <c r="A482" s="99"/>
      <c r="B482" s="99"/>
      <c r="C482" s="99"/>
      <c r="D482" s="99"/>
      <c r="E482" s="99"/>
      <c r="F482" s="99"/>
      <c r="G482" s="99"/>
      <c r="H482" s="99"/>
      <c r="I482" s="99"/>
      <c r="J482" s="99"/>
      <c r="K482" s="99"/>
      <c r="L482" s="99"/>
      <c r="M482" s="99"/>
      <c r="N482" s="99"/>
      <c r="O482" s="100"/>
      <c r="P482" s="28">
        <f t="shared" si="7"/>
        <v>463</v>
      </c>
      <c r="Q482" s="37"/>
      <c r="R482" s="36"/>
      <c r="S482" s="36"/>
      <c r="T482" s="4"/>
      <c r="U482" s="44"/>
      <c r="V482" s="37"/>
      <c r="W482" s="37"/>
      <c r="X482" s="26" t="str">
        <f>IF(Tbl_SoA_HBN_Derogations[[#This Row],[HBN
NIA/m²]]="","",+W482-V482)</f>
        <v/>
      </c>
      <c r="Y482" s="26" t="str">
        <f>IF(Tbl_SoA_HBN_Derogations[[#This Row],[HBN
NIA/m²]]="","",Tbl_SoA_HBN_Derogations[[#This Row],[Proposed NIA/m²]]/Tbl_SoA_HBN_Derogations[[#This Row],[HBN
NIA/m²]])</f>
        <v/>
      </c>
      <c r="Z482" s="1"/>
      <c r="AA482" s="45"/>
      <c r="AB482" s="1"/>
      <c r="AC482" s="1"/>
      <c r="AD482" s="38"/>
      <c r="AE482" s="1"/>
      <c r="AF482" s="38"/>
    </row>
    <row r="483" spans="1:32" ht="40" customHeight="1" x14ac:dyDescent="0.35">
      <c r="A483" s="99"/>
      <c r="B483" s="99"/>
      <c r="C483" s="99"/>
      <c r="D483" s="99"/>
      <c r="E483" s="99"/>
      <c r="F483" s="99"/>
      <c r="G483" s="99"/>
      <c r="H483" s="99"/>
      <c r="I483" s="99"/>
      <c r="J483" s="99"/>
      <c r="K483" s="99"/>
      <c r="L483" s="99"/>
      <c r="M483" s="99"/>
      <c r="N483" s="99"/>
      <c r="O483" s="100"/>
      <c r="P483" s="28">
        <f t="shared" si="7"/>
        <v>464</v>
      </c>
      <c r="Q483" s="37"/>
      <c r="R483" s="36"/>
      <c r="S483" s="36"/>
      <c r="T483" s="4"/>
      <c r="U483" s="44"/>
      <c r="V483" s="37"/>
      <c r="W483" s="37"/>
      <c r="X483" s="26" t="str">
        <f>IF(Tbl_SoA_HBN_Derogations[[#This Row],[HBN
NIA/m²]]="","",+W483-V483)</f>
        <v/>
      </c>
      <c r="Y483" s="26" t="str">
        <f>IF(Tbl_SoA_HBN_Derogations[[#This Row],[HBN
NIA/m²]]="","",Tbl_SoA_HBN_Derogations[[#This Row],[Proposed NIA/m²]]/Tbl_SoA_HBN_Derogations[[#This Row],[HBN
NIA/m²]])</f>
        <v/>
      </c>
      <c r="Z483" s="1"/>
      <c r="AA483" s="45"/>
      <c r="AB483" s="1"/>
      <c r="AC483" s="1"/>
      <c r="AD483" s="38"/>
      <c r="AE483" s="1"/>
      <c r="AF483" s="38"/>
    </row>
    <row r="484" spans="1:32" ht="40" customHeight="1" x14ac:dyDescent="0.35">
      <c r="A484" s="99"/>
      <c r="B484" s="99"/>
      <c r="C484" s="99"/>
      <c r="D484" s="99"/>
      <c r="E484" s="99"/>
      <c r="F484" s="99"/>
      <c r="G484" s="99"/>
      <c r="H484" s="99"/>
      <c r="I484" s="99"/>
      <c r="J484" s="99"/>
      <c r="K484" s="99"/>
      <c r="L484" s="99"/>
      <c r="M484" s="99"/>
      <c r="N484" s="99"/>
      <c r="O484" s="100"/>
      <c r="P484" s="28">
        <f t="shared" ref="P484:P519" si="8">P483+1</f>
        <v>465</v>
      </c>
      <c r="Q484" s="37"/>
      <c r="R484" s="36"/>
      <c r="S484" s="36"/>
      <c r="T484" s="4"/>
      <c r="U484" s="44"/>
      <c r="V484" s="37"/>
      <c r="W484" s="37"/>
      <c r="X484" s="26" t="str">
        <f>IF(Tbl_SoA_HBN_Derogations[[#This Row],[HBN
NIA/m²]]="","",+W484-V484)</f>
        <v/>
      </c>
      <c r="Y484" s="26" t="str">
        <f>IF(Tbl_SoA_HBN_Derogations[[#This Row],[HBN
NIA/m²]]="","",Tbl_SoA_HBN_Derogations[[#This Row],[Proposed NIA/m²]]/Tbl_SoA_HBN_Derogations[[#This Row],[HBN
NIA/m²]])</f>
        <v/>
      </c>
      <c r="Z484" s="1"/>
      <c r="AA484" s="45"/>
      <c r="AB484" s="1"/>
      <c r="AC484" s="1"/>
      <c r="AD484" s="38"/>
      <c r="AE484" s="1"/>
      <c r="AF484" s="38"/>
    </row>
    <row r="485" spans="1:32" ht="40" customHeight="1" x14ac:dyDescent="0.35">
      <c r="A485" s="99"/>
      <c r="B485" s="99"/>
      <c r="C485" s="99"/>
      <c r="D485" s="99"/>
      <c r="E485" s="99"/>
      <c r="F485" s="99"/>
      <c r="G485" s="99"/>
      <c r="H485" s="99"/>
      <c r="I485" s="99"/>
      <c r="J485" s="99"/>
      <c r="K485" s="99"/>
      <c r="L485" s="99"/>
      <c r="M485" s="99"/>
      <c r="N485" s="99"/>
      <c r="O485" s="100"/>
      <c r="P485" s="28">
        <f t="shared" si="8"/>
        <v>466</v>
      </c>
      <c r="Q485" s="37"/>
      <c r="R485" s="36"/>
      <c r="S485" s="36"/>
      <c r="T485" s="4"/>
      <c r="U485" s="44"/>
      <c r="V485" s="37"/>
      <c r="W485" s="37"/>
      <c r="X485" s="26" t="str">
        <f>IF(Tbl_SoA_HBN_Derogations[[#This Row],[HBN
NIA/m²]]="","",+W485-V485)</f>
        <v/>
      </c>
      <c r="Y485" s="26" t="str">
        <f>IF(Tbl_SoA_HBN_Derogations[[#This Row],[HBN
NIA/m²]]="","",Tbl_SoA_HBN_Derogations[[#This Row],[Proposed NIA/m²]]/Tbl_SoA_HBN_Derogations[[#This Row],[HBN
NIA/m²]])</f>
        <v/>
      </c>
      <c r="Z485" s="1"/>
      <c r="AA485" s="45"/>
      <c r="AB485" s="1"/>
      <c r="AC485" s="1"/>
      <c r="AD485" s="38"/>
      <c r="AE485" s="1"/>
      <c r="AF485" s="38"/>
    </row>
    <row r="486" spans="1:32" ht="40" customHeight="1" x14ac:dyDescent="0.35">
      <c r="A486" s="99"/>
      <c r="B486" s="99"/>
      <c r="C486" s="99"/>
      <c r="D486" s="99"/>
      <c r="E486" s="99"/>
      <c r="F486" s="99"/>
      <c r="G486" s="99"/>
      <c r="H486" s="99"/>
      <c r="I486" s="99"/>
      <c r="J486" s="99"/>
      <c r="K486" s="99"/>
      <c r="L486" s="99"/>
      <c r="M486" s="99"/>
      <c r="N486" s="99"/>
      <c r="O486" s="100"/>
      <c r="P486" s="28">
        <f t="shared" si="8"/>
        <v>467</v>
      </c>
      <c r="Q486" s="37"/>
      <c r="R486" s="36"/>
      <c r="S486" s="36"/>
      <c r="T486" s="4"/>
      <c r="U486" s="44"/>
      <c r="V486" s="37"/>
      <c r="W486" s="37"/>
      <c r="X486" s="26" t="str">
        <f>IF(Tbl_SoA_HBN_Derogations[[#This Row],[HBN
NIA/m²]]="","",+W486-V486)</f>
        <v/>
      </c>
      <c r="Y486" s="26" t="str">
        <f>IF(Tbl_SoA_HBN_Derogations[[#This Row],[HBN
NIA/m²]]="","",Tbl_SoA_HBN_Derogations[[#This Row],[Proposed NIA/m²]]/Tbl_SoA_HBN_Derogations[[#This Row],[HBN
NIA/m²]])</f>
        <v/>
      </c>
      <c r="Z486" s="1"/>
      <c r="AA486" s="45"/>
      <c r="AB486" s="1"/>
      <c r="AC486" s="1"/>
      <c r="AD486" s="38"/>
      <c r="AE486" s="1"/>
      <c r="AF486" s="38"/>
    </row>
    <row r="487" spans="1:32" ht="40" customHeight="1" x14ac:dyDescent="0.35">
      <c r="A487" s="99"/>
      <c r="B487" s="99"/>
      <c r="C487" s="99"/>
      <c r="D487" s="99"/>
      <c r="E487" s="99"/>
      <c r="F487" s="99"/>
      <c r="G487" s="99"/>
      <c r="H487" s="99"/>
      <c r="I487" s="99"/>
      <c r="J487" s="99"/>
      <c r="K487" s="99"/>
      <c r="L487" s="99"/>
      <c r="M487" s="99"/>
      <c r="N487" s="99"/>
      <c r="O487" s="100"/>
      <c r="P487" s="28">
        <f t="shared" si="8"/>
        <v>468</v>
      </c>
      <c r="Q487" s="37"/>
      <c r="R487" s="36"/>
      <c r="S487" s="36"/>
      <c r="T487" s="4"/>
      <c r="U487" s="44"/>
      <c r="V487" s="37"/>
      <c r="W487" s="37"/>
      <c r="X487" s="26" t="str">
        <f>IF(Tbl_SoA_HBN_Derogations[[#This Row],[HBN
NIA/m²]]="","",+W487-V487)</f>
        <v/>
      </c>
      <c r="Y487" s="26" t="str">
        <f>IF(Tbl_SoA_HBN_Derogations[[#This Row],[HBN
NIA/m²]]="","",Tbl_SoA_HBN_Derogations[[#This Row],[Proposed NIA/m²]]/Tbl_SoA_HBN_Derogations[[#This Row],[HBN
NIA/m²]])</f>
        <v/>
      </c>
      <c r="Z487" s="1"/>
      <c r="AA487" s="45"/>
      <c r="AB487" s="1"/>
      <c r="AC487" s="1"/>
      <c r="AD487" s="38"/>
      <c r="AE487" s="1"/>
      <c r="AF487" s="38"/>
    </row>
    <row r="488" spans="1:32" ht="40" customHeight="1" x14ac:dyDescent="0.35">
      <c r="A488" s="99"/>
      <c r="B488" s="99"/>
      <c r="C488" s="99"/>
      <c r="D488" s="99"/>
      <c r="E488" s="99"/>
      <c r="F488" s="99"/>
      <c r="G488" s="99"/>
      <c r="H488" s="99"/>
      <c r="I488" s="99"/>
      <c r="J488" s="99"/>
      <c r="K488" s="99"/>
      <c r="L488" s="99"/>
      <c r="M488" s="99"/>
      <c r="N488" s="99"/>
      <c r="O488" s="100"/>
      <c r="P488" s="28">
        <f t="shared" si="8"/>
        <v>469</v>
      </c>
      <c r="Q488" s="37"/>
      <c r="R488" s="36"/>
      <c r="S488" s="36"/>
      <c r="T488" s="4"/>
      <c r="U488" s="44"/>
      <c r="V488" s="37"/>
      <c r="W488" s="37"/>
      <c r="X488" s="26" t="str">
        <f>IF(Tbl_SoA_HBN_Derogations[[#This Row],[HBN
NIA/m²]]="","",+W488-V488)</f>
        <v/>
      </c>
      <c r="Y488" s="26" t="str">
        <f>IF(Tbl_SoA_HBN_Derogations[[#This Row],[HBN
NIA/m²]]="","",Tbl_SoA_HBN_Derogations[[#This Row],[Proposed NIA/m²]]/Tbl_SoA_HBN_Derogations[[#This Row],[HBN
NIA/m²]])</f>
        <v/>
      </c>
      <c r="Z488" s="1"/>
      <c r="AA488" s="45"/>
      <c r="AB488" s="1"/>
      <c r="AC488" s="1"/>
      <c r="AD488" s="38"/>
      <c r="AE488" s="1"/>
      <c r="AF488" s="38"/>
    </row>
    <row r="489" spans="1:32" ht="40" customHeight="1" x14ac:dyDescent="0.35">
      <c r="A489" s="99"/>
      <c r="B489" s="99"/>
      <c r="C489" s="99"/>
      <c r="D489" s="99"/>
      <c r="E489" s="99"/>
      <c r="F489" s="99"/>
      <c r="G489" s="99"/>
      <c r="H489" s="99"/>
      <c r="I489" s="99"/>
      <c r="J489" s="99"/>
      <c r="K489" s="99"/>
      <c r="L489" s="99"/>
      <c r="M489" s="99"/>
      <c r="N489" s="99"/>
      <c r="O489" s="100"/>
      <c r="P489" s="28">
        <f t="shared" si="8"/>
        <v>470</v>
      </c>
      <c r="Q489" s="37"/>
      <c r="R489" s="36"/>
      <c r="S489" s="36"/>
      <c r="T489" s="4"/>
      <c r="U489" s="44"/>
      <c r="V489" s="37"/>
      <c r="W489" s="37"/>
      <c r="X489" s="26" t="str">
        <f>IF(Tbl_SoA_HBN_Derogations[[#This Row],[HBN
NIA/m²]]="","",+W489-V489)</f>
        <v/>
      </c>
      <c r="Y489" s="26" t="str">
        <f>IF(Tbl_SoA_HBN_Derogations[[#This Row],[HBN
NIA/m²]]="","",Tbl_SoA_HBN_Derogations[[#This Row],[Proposed NIA/m²]]/Tbl_SoA_HBN_Derogations[[#This Row],[HBN
NIA/m²]])</f>
        <v/>
      </c>
      <c r="Z489" s="1"/>
      <c r="AA489" s="45"/>
      <c r="AB489" s="1"/>
      <c r="AC489" s="1"/>
      <c r="AD489" s="38"/>
      <c r="AE489" s="1"/>
      <c r="AF489" s="38"/>
    </row>
    <row r="490" spans="1:32" ht="40" customHeight="1" x14ac:dyDescent="0.35">
      <c r="A490" s="99"/>
      <c r="B490" s="99"/>
      <c r="C490" s="99"/>
      <c r="D490" s="99"/>
      <c r="E490" s="99"/>
      <c r="F490" s="99"/>
      <c r="G490" s="99"/>
      <c r="H490" s="99"/>
      <c r="I490" s="99"/>
      <c r="J490" s="99"/>
      <c r="K490" s="99"/>
      <c r="L490" s="99"/>
      <c r="M490" s="99"/>
      <c r="N490" s="99"/>
      <c r="O490" s="100"/>
      <c r="P490" s="28">
        <f t="shared" si="8"/>
        <v>471</v>
      </c>
      <c r="Q490" s="37"/>
      <c r="R490" s="36"/>
      <c r="S490" s="36"/>
      <c r="T490" s="4"/>
      <c r="U490" s="44"/>
      <c r="V490" s="37"/>
      <c r="W490" s="37"/>
      <c r="X490" s="26" t="str">
        <f>IF(Tbl_SoA_HBN_Derogations[[#This Row],[HBN
NIA/m²]]="","",+W490-V490)</f>
        <v/>
      </c>
      <c r="Y490" s="26" t="str">
        <f>IF(Tbl_SoA_HBN_Derogations[[#This Row],[HBN
NIA/m²]]="","",Tbl_SoA_HBN_Derogations[[#This Row],[Proposed NIA/m²]]/Tbl_SoA_HBN_Derogations[[#This Row],[HBN
NIA/m²]])</f>
        <v/>
      </c>
      <c r="Z490" s="1"/>
      <c r="AA490" s="45"/>
      <c r="AB490" s="1"/>
      <c r="AC490" s="1"/>
      <c r="AD490" s="38"/>
      <c r="AE490" s="1"/>
      <c r="AF490" s="38"/>
    </row>
    <row r="491" spans="1:32" ht="40" customHeight="1" x14ac:dyDescent="0.35">
      <c r="A491" s="99"/>
      <c r="B491" s="99"/>
      <c r="C491" s="99"/>
      <c r="D491" s="99"/>
      <c r="E491" s="99"/>
      <c r="F491" s="99"/>
      <c r="G491" s="99"/>
      <c r="H491" s="99"/>
      <c r="I491" s="99"/>
      <c r="J491" s="99"/>
      <c r="K491" s="99"/>
      <c r="L491" s="99"/>
      <c r="M491" s="99"/>
      <c r="N491" s="99"/>
      <c r="O491" s="100"/>
      <c r="P491" s="28">
        <f t="shared" si="8"/>
        <v>472</v>
      </c>
      <c r="Q491" s="37"/>
      <c r="R491" s="36"/>
      <c r="S491" s="36"/>
      <c r="T491" s="4"/>
      <c r="U491" s="44"/>
      <c r="V491" s="37"/>
      <c r="W491" s="37"/>
      <c r="X491" s="26" t="str">
        <f>IF(Tbl_SoA_HBN_Derogations[[#This Row],[HBN
NIA/m²]]="","",+W491-V491)</f>
        <v/>
      </c>
      <c r="Y491" s="26" t="str">
        <f>IF(Tbl_SoA_HBN_Derogations[[#This Row],[HBN
NIA/m²]]="","",Tbl_SoA_HBN_Derogations[[#This Row],[Proposed NIA/m²]]/Tbl_SoA_HBN_Derogations[[#This Row],[HBN
NIA/m²]])</f>
        <v/>
      </c>
      <c r="Z491" s="1"/>
      <c r="AA491" s="45"/>
      <c r="AB491" s="1"/>
      <c r="AC491" s="1"/>
      <c r="AD491" s="38"/>
      <c r="AE491" s="1"/>
      <c r="AF491" s="38"/>
    </row>
    <row r="492" spans="1:32" ht="40" customHeight="1" x14ac:dyDescent="0.35">
      <c r="A492" s="99"/>
      <c r="B492" s="99"/>
      <c r="C492" s="99"/>
      <c r="D492" s="99"/>
      <c r="E492" s="99"/>
      <c r="F492" s="99"/>
      <c r="G492" s="99"/>
      <c r="H492" s="99"/>
      <c r="I492" s="99"/>
      <c r="J492" s="99"/>
      <c r="K492" s="99"/>
      <c r="L492" s="99"/>
      <c r="M492" s="99"/>
      <c r="N492" s="99"/>
      <c r="O492" s="100"/>
      <c r="P492" s="28">
        <f t="shared" si="8"/>
        <v>473</v>
      </c>
      <c r="Q492" s="37"/>
      <c r="R492" s="36"/>
      <c r="S492" s="36"/>
      <c r="T492" s="4"/>
      <c r="U492" s="44"/>
      <c r="V492" s="37"/>
      <c r="W492" s="37"/>
      <c r="X492" s="26" t="str">
        <f>IF(Tbl_SoA_HBN_Derogations[[#This Row],[HBN
NIA/m²]]="","",+W492-V492)</f>
        <v/>
      </c>
      <c r="Y492" s="26" t="str">
        <f>IF(Tbl_SoA_HBN_Derogations[[#This Row],[HBN
NIA/m²]]="","",Tbl_SoA_HBN_Derogations[[#This Row],[Proposed NIA/m²]]/Tbl_SoA_HBN_Derogations[[#This Row],[HBN
NIA/m²]])</f>
        <v/>
      </c>
      <c r="Z492" s="1"/>
      <c r="AA492" s="45"/>
      <c r="AB492" s="1"/>
      <c r="AC492" s="1"/>
      <c r="AD492" s="38"/>
      <c r="AE492" s="1"/>
      <c r="AF492" s="38"/>
    </row>
    <row r="493" spans="1:32" ht="40" customHeight="1" x14ac:dyDescent="0.35">
      <c r="A493" s="99"/>
      <c r="B493" s="99"/>
      <c r="C493" s="99"/>
      <c r="D493" s="99"/>
      <c r="E493" s="99"/>
      <c r="F493" s="99"/>
      <c r="G493" s="99"/>
      <c r="H493" s="99"/>
      <c r="I493" s="99"/>
      <c r="J493" s="99"/>
      <c r="K493" s="99"/>
      <c r="L493" s="99"/>
      <c r="M493" s="99"/>
      <c r="N493" s="99"/>
      <c r="O493" s="100"/>
      <c r="P493" s="28">
        <f t="shared" si="8"/>
        <v>474</v>
      </c>
      <c r="Q493" s="37"/>
      <c r="R493" s="36"/>
      <c r="S493" s="36"/>
      <c r="T493" s="4"/>
      <c r="U493" s="44"/>
      <c r="V493" s="37"/>
      <c r="W493" s="37"/>
      <c r="X493" s="26" t="str">
        <f>IF(Tbl_SoA_HBN_Derogations[[#This Row],[HBN
NIA/m²]]="","",+W493-V493)</f>
        <v/>
      </c>
      <c r="Y493" s="26" t="str">
        <f>IF(Tbl_SoA_HBN_Derogations[[#This Row],[HBN
NIA/m²]]="","",Tbl_SoA_HBN_Derogations[[#This Row],[Proposed NIA/m²]]/Tbl_SoA_HBN_Derogations[[#This Row],[HBN
NIA/m²]])</f>
        <v/>
      </c>
      <c r="Z493" s="1"/>
      <c r="AA493" s="45"/>
      <c r="AB493" s="1"/>
      <c r="AC493" s="1"/>
      <c r="AD493" s="38"/>
      <c r="AE493" s="1"/>
      <c r="AF493" s="38"/>
    </row>
    <row r="494" spans="1:32" ht="40" customHeight="1" x14ac:dyDescent="0.35">
      <c r="A494" s="99"/>
      <c r="B494" s="99"/>
      <c r="C494" s="99"/>
      <c r="D494" s="99"/>
      <c r="E494" s="99"/>
      <c r="F494" s="99"/>
      <c r="G494" s="99"/>
      <c r="H494" s="99"/>
      <c r="I494" s="99"/>
      <c r="J494" s="99"/>
      <c r="K494" s="99"/>
      <c r="L494" s="99"/>
      <c r="M494" s="99"/>
      <c r="N494" s="99"/>
      <c r="O494" s="100"/>
      <c r="P494" s="28">
        <f t="shared" si="8"/>
        <v>475</v>
      </c>
      <c r="Q494" s="37"/>
      <c r="R494" s="36"/>
      <c r="S494" s="36"/>
      <c r="T494" s="4"/>
      <c r="U494" s="44"/>
      <c r="V494" s="37"/>
      <c r="W494" s="37"/>
      <c r="X494" s="26" t="str">
        <f>IF(Tbl_SoA_HBN_Derogations[[#This Row],[HBN
NIA/m²]]="","",+W494-V494)</f>
        <v/>
      </c>
      <c r="Y494" s="26" t="str">
        <f>IF(Tbl_SoA_HBN_Derogations[[#This Row],[HBN
NIA/m²]]="","",Tbl_SoA_HBN_Derogations[[#This Row],[Proposed NIA/m²]]/Tbl_SoA_HBN_Derogations[[#This Row],[HBN
NIA/m²]])</f>
        <v/>
      </c>
      <c r="Z494" s="1"/>
      <c r="AA494" s="45"/>
      <c r="AB494" s="1"/>
      <c r="AC494" s="1"/>
      <c r="AD494" s="38"/>
      <c r="AE494" s="1"/>
      <c r="AF494" s="38"/>
    </row>
    <row r="495" spans="1:32" ht="40" customHeight="1" x14ac:dyDescent="0.35">
      <c r="A495" s="99"/>
      <c r="B495" s="99"/>
      <c r="C495" s="99"/>
      <c r="D495" s="99"/>
      <c r="E495" s="99"/>
      <c r="F495" s="99"/>
      <c r="G495" s="99"/>
      <c r="H495" s="99"/>
      <c r="I495" s="99"/>
      <c r="J495" s="99"/>
      <c r="K495" s="99"/>
      <c r="L495" s="99"/>
      <c r="M495" s="99"/>
      <c r="N495" s="99"/>
      <c r="O495" s="100"/>
      <c r="P495" s="28">
        <f t="shared" si="8"/>
        <v>476</v>
      </c>
      <c r="Q495" s="37"/>
      <c r="R495" s="36"/>
      <c r="S495" s="36"/>
      <c r="T495" s="4"/>
      <c r="U495" s="44"/>
      <c r="V495" s="37"/>
      <c r="W495" s="37"/>
      <c r="X495" s="26" t="str">
        <f>IF(Tbl_SoA_HBN_Derogations[[#This Row],[HBN
NIA/m²]]="","",+W495-V495)</f>
        <v/>
      </c>
      <c r="Y495" s="26" t="str">
        <f>IF(Tbl_SoA_HBN_Derogations[[#This Row],[HBN
NIA/m²]]="","",Tbl_SoA_HBN_Derogations[[#This Row],[Proposed NIA/m²]]/Tbl_SoA_HBN_Derogations[[#This Row],[HBN
NIA/m²]])</f>
        <v/>
      </c>
      <c r="Z495" s="1"/>
      <c r="AA495" s="45"/>
      <c r="AB495" s="1"/>
      <c r="AC495" s="1"/>
      <c r="AD495" s="38"/>
      <c r="AE495" s="1"/>
      <c r="AF495" s="38"/>
    </row>
    <row r="496" spans="1:32" ht="40" customHeight="1" x14ac:dyDescent="0.35">
      <c r="A496" s="99"/>
      <c r="B496" s="99"/>
      <c r="C496" s="99"/>
      <c r="D496" s="99"/>
      <c r="E496" s="99"/>
      <c r="F496" s="99"/>
      <c r="G496" s="99"/>
      <c r="H496" s="99"/>
      <c r="I496" s="99"/>
      <c r="J496" s="99"/>
      <c r="K496" s="99"/>
      <c r="L496" s="99"/>
      <c r="M496" s="99"/>
      <c r="N496" s="99"/>
      <c r="O496" s="100"/>
      <c r="P496" s="28">
        <f t="shared" si="8"/>
        <v>477</v>
      </c>
      <c r="Q496" s="37"/>
      <c r="R496" s="36"/>
      <c r="S496" s="36"/>
      <c r="T496" s="4"/>
      <c r="U496" s="44"/>
      <c r="V496" s="37"/>
      <c r="W496" s="37"/>
      <c r="X496" s="26" t="str">
        <f>IF(Tbl_SoA_HBN_Derogations[[#This Row],[HBN
NIA/m²]]="","",+W496-V496)</f>
        <v/>
      </c>
      <c r="Y496" s="26" t="str">
        <f>IF(Tbl_SoA_HBN_Derogations[[#This Row],[HBN
NIA/m²]]="","",Tbl_SoA_HBN_Derogations[[#This Row],[Proposed NIA/m²]]/Tbl_SoA_HBN_Derogations[[#This Row],[HBN
NIA/m²]])</f>
        <v/>
      </c>
      <c r="Z496" s="1"/>
      <c r="AA496" s="45"/>
      <c r="AB496" s="1"/>
      <c r="AC496" s="1"/>
      <c r="AD496" s="38"/>
      <c r="AE496" s="1"/>
      <c r="AF496" s="38"/>
    </row>
    <row r="497" spans="1:32" ht="40" customHeight="1" x14ac:dyDescent="0.35">
      <c r="A497" s="99"/>
      <c r="B497" s="99"/>
      <c r="C497" s="99"/>
      <c r="D497" s="99"/>
      <c r="E497" s="99"/>
      <c r="F497" s="99"/>
      <c r="G497" s="99"/>
      <c r="H497" s="99"/>
      <c r="I497" s="99"/>
      <c r="J497" s="99"/>
      <c r="K497" s="99"/>
      <c r="L497" s="99"/>
      <c r="M497" s="99"/>
      <c r="N497" s="99"/>
      <c r="O497" s="100"/>
      <c r="P497" s="28">
        <f t="shared" si="8"/>
        <v>478</v>
      </c>
      <c r="Q497" s="37"/>
      <c r="R497" s="36"/>
      <c r="S497" s="36"/>
      <c r="T497" s="4"/>
      <c r="U497" s="44"/>
      <c r="V497" s="37"/>
      <c r="W497" s="37"/>
      <c r="X497" s="26" t="str">
        <f>IF(Tbl_SoA_HBN_Derogations[[#This Row],[HBN
NIA/m²]]="","",+W497-V497)</f>
        <v/>
      </c>
      <c r="Y497" s="26" t="str">
        <f>IF(Tbl_SoA_HBN_Derogations[[#This Row],[HBN
NIA/m²]]="","",Tbl_SoA_HBN_Derogations[[#This Row],[Proposed NIA/m²]]/Tbl_SoA_HBN_Derogations[[#This Row],[HBN
NIA/m²]])</f>
        <v/>
      </c>
      <c r="Z497" s="1"/>
      <c r="AA497" s="45"/>
      <c r="AB497" s="1"/>
      <c r="AC497" s="1"/>
      <c r="AD497" s="38"/>
      <c r="AE497" s="1"/>
      <c r="AF497" s="38"/>
    </row>
    <row r="498" spans="1:32" ht="40" customHeight="1" x14ac:dyDescent="0.35">
      <c r="A498" s="99"/>
      <c r="B498" s="99"/>
      <c r="C498" s="99"/>
      <c r="D498" s="99"/>
      <c r="E498" s="99"/>
      <c r="F498" s="99"/>
      <c r="G498" s="99"/>
      <c r="H498" s="99"/>
      <c r="I498" s="99"/>
      <c r="J498" s="99"/>
      <c r="K498" s="99"/>
      <c r="L498" s="99"/>
      <c r="M498" s="99"/>
      <c r="N498" s="99"/>
      <c r="O498" s="100"/>
      <c r="P498" s="28">
        <f t="shared" si="8"/>
        <v>479</v>
      </c>
      <c r="Q498" s="37"/>
      <c r="R498" s="36"/>
      <c r="S498" s="36"/>
      <c r="T498" s="4"/>
      <c r="U498" s="44"/>
      <c r="V498" s="37"/>
      <c r="W498" s="37"/>
      <c r="X498" s="26" t="str">
        <f>IF(Tbl_SoA_HBN_Derogations[[#This Row],[HBN
NIA/m²]]="","",+W498-V498)</f>
        <v/>
      </c>
      <c r="Y498" s="26" t="str">
        <f>IF(Tbl_SoA_HBN_Derogations[[#This Row],[HBN
NIA/m²]]="","",Tbl_SoA_HBN_Derogations[[#This Row],[Proposed NIA/m²]]/Tbl_SoA_HBN_Derogations[[#This Row],[HBN
NIA/m²]])</f>
        <v/>
      </c>
      <c r="Z498" s="1"/>
      <c r="AA498" s="45"/>
      <c r="AB498" s="1"/>
      <c r="AC498" s="1"/>
      <c r="AD498" s="38"/>
      <c r="AE498" s="1"/>
      <c r="AF498" s="38"/>
    </row>
    <row r="499" spans="1:32" ht="40" customHeight="1" x14ac:dyDescent="0.35">
      <c r="A499" s="99"/>
      <c r="B499" s="99"/>
      <c r="C499" s="99"/>
      <c r="D499" s="99"/>
      <c r="E499" s="99"/>
      <c r="F499" s="99"/>
      <c r="G499" s="99"/>
      <c r="H499" s="99"/>
      <c r="I499" s="99"/>
      <c r="J499" s="99"/>
      <c r="K499" s="99"/>
      <c r="L499" s="99"/>
      <c r="M499" s="99"/>
      <c r="N499" s="99"/>
      <c r="O499" s="100"/>
      <c r="P499" s="28">
        <f t="shared" si="8"/>
        <v>480</v>
      </c>
      <c r="Q499" s="37"/>
      <c r="R499" s="36"/>
      <c r="S499" s="36"/>
      <c r="T499" s="4"/>
      <c r="U499" s="44"/>
      <c r="V499" s="37"/>
      <c r="W499" s="37"/>
      <c r="X499" s="26" t="str">
        <f>IF(Tbl_SoA_HBN_Derogations[[#This Row],[HBN
NIA/m²]]="","",+W499-V499)</f>
        <v/>
      </c>
      <c r="Y499" s="26" t="str">
        <f>IF(Tbl_SoA_HBN_Derogations[[#This Row],[HBN
NIA/m²]]="","",Tbl_SoA_HBN_Derogations[[#This Row],[Proposed NIA/m²]]/Tbl_SoA_HBN_Derogations[[#This Row],[HBN
NIA/m²]])</f>
        <v/>
      </c>
      <c r="Z499" s="1"/>
      <c r="AA499" s="45"/>
      <c r="AB499" s="1"/>
      <c r="AC499" s="1"/>
      <c r="AD499" s="38"/>
      <c r="AE499" s="1"/>
      <c r="AF499" s="38"/>
    </row>
    <row r="500" spans="1:32" ht="40" customHeight="1" x14ac:dyDescent="0.35">
      <c r="A500" s="99"/>
      <c r="B500" s="99"/>
      <c r="C500" s="99"/>
      <c r="D500" s="99"/>
      <c r="E500" s="99"/>
      <c r="F500" s="99"/>
      <c r="G500" s="99"/>
      <c r="H500" s="99"/>
      <c r="I500" s="99"/>
      <c r="J500" s="99"/>
      <c r="K500" s="99"/>
      <c r="L500" s="99"/>
      <c r="M500" s="99"/>
      <c r="N500" s="99"/>
      <c r="O500" s="100"/>
      <c r="P500" s="28">
        <f t="shared" si="8"/>
        <v>481</v>
      </c>
      <c r="Q500" s="37"/>
      <c r="R500" s="36"/>
      <c r="S500" s="36"/>
      <c r="T500" s="4"/>
      <c r="U500" s="44"/>
      <c r="V500" s="37"/>
      <c r="W500" s="37"/>
      <c r="X500" s="26" t="str">
        <f>IF(Tbl_SoA_HBN_Derogations[[#This Row],[HBN
NIA/m²]]="","",+W500-V500)</f>
        <v/>
      </c>
      <c r="Y500" s="26" t="str">
        <f>IF(Tbl_SoA_HBN_Derogations[[#This Row],[HBN
NIA/m²]]="","",Tbl_SoA_HBN_Derogations[[#This Row],[Proposed NIA/m²]]/Tbl_SoA_HBN_Derogations[[#This Row],[HBN
NIA/m²]])</f>
        <v/>
      </c>
      <c r="Z500" s="1"/>
      <c r="AA500" s="45"/>
      <c r="AB500" s="1"/>
      <c r="AC500" s="1"/>
      <c r="AD500" s="38"/>
      <c r="AE500" s="1"/>
      <c r="AF500" s="38"/>
    </row>
    <row r="501" spans="1:32" ht="40" customHeight="1" x14ac:dyDescent="0.35">
      <c r="A501" s="99"/>
      <c r="B501" s="99"/>
      <c r="C501" s="99"/>
      <c r="D501" s="99"/>
      <c r="E501" s="99"/>
      <c r="F501" s="99"/>
      <c r="G501" s="99"/>
      <c r="H501" s="99"/>
      <c r="I501" s="99"/>
      <c r="J501" s="99"/>
      <c r="K501" s="99"/>
      <c r="L501" s="99"/>
      <c r="M501" s="99"/>
      <c r="N501" s="99"/>
      <c r="O501" s="100"/>
      <c r="P501" s="28">
        <f t="shared" si="8"/>
        <v>482</v>
      </c>
      <c r="Q501" s="37"/>
      <c r="R501" s="36"/>
      <c r="S501" s="36"/>
      <c r="T501" s="4"/>
      <c r="U501" s="44"/>
      <c r="V501" s="37"/>
      <c r="W501" s="37"/>
      <c r="X501" s="26" t="str">
        <f>IF(Tbl_SoA_HBN_Derogations[[#This Row],[HBN
NIA/m²]]="","",+W501-V501)</f>
        <v/>
      </c>
      <c r="Y501" s="26" t="str">
        <f>IF(Tbl_SoA_HBN_Derogations[[#This Row],[HBN
NIA/m²]]="","",Tbl_SoA_HBN_Derogations[[#This Row],[Proposed NIA/m²]]/Tbl_SoA_HBN_Derogations[[#This Row],[HBN
NIA/m²]])</f>
        <v/>
      </c>
      <c r="Z501" s="1"/>
      <c r="AA501" s="45"/>
      <c r="AB501" s="1"/>
      <c r="AC501" s="1"/>
      <c r="AD501" s="38"/>
      <c r="AE501" s="1"/>
      <c r="AF501" s="38"/>
    </row>
    <row r="502" spans="1:32" ht="40" customHeight="1" x14ac:dyDescent="0.35">
      <c r="A502" s="99"/>
      <c r="B502" s="99"/>
      <c r="C502" s="99"/>
      <c r="D502" s="99"/>
      <c r="E502" s="99"/>
      <c r="F502" s="99"/>
      <c r="G502" s="99"/>
      <c r="H502" s="99"/>
      <c r="I502" s="99"/>
      <c r="J502" s="99"/>
      <c r="K502" s="99"/>
      <c r="L502" s="99"/>
      <c r="M502" s="99"/>
      <c r="N502" s="99"/>
      <c r="O502" s="100"/>
      <c r="P502" s="28">
        <f t="shared" si="8"/>
        <v>483</v>
      </c>
      <c r="Q502" s="37"/>
      <c r="R502" s="36"/>
      <c r="S502" s="36"/>
      <c r="T502" s="4"/>
      <c r="U502" s="44"/>
      <c r="V502" s="37"/>
      <c r="W502" s="37"/>
      <c r="X502" s="26" t="str">
        <f>IF(Tbl_SoA_HBN_Derogations[[#This Row],[HBN
NIA/m²]]="","",+W502-V502)</f>
        <v/>
      </c>
      <c r="Y502" s="26" t="str">
        <f>IF(Tbl_SoA_HBN_Derogations[[#This Row],[HBN
NIA/m²]]="","",Tbl_SoA_HBN_Derogations[[#This Row],[Proposed NIA/m²]]/Tbl_SoA_HBN_Derogations[[#This Row],[HBN
NIA/m²]])</f>
        <v/>
      </c>
      <c r="Z502" s="1"/>
      <c r="AA502" s="45"/>
      <c r="AB502" s="1"/>
      <c r="AC502" s="1"/>
      <c r="AD502" s="38"/>
      <c r="AE502" s="1"/>
      <c r="AF502" s="38"/>
    </row>
    <row r="503" spans="1:32" ht="40" customHeight="1" x14ac:dyDescent="0.35">
      <c r="A503" s="99"/>
      <c r="B503" s="99"/>
      <c r="C503" s="99"/>
      <c r="D503" s="99"/>
      <c r="E503" s="99"/>
      <c r="F503" s="99"/>
      <c r="G503" s="99"/>
      <c r="H503" s="99"/>
      <c r="I503" s="99"/>
      <c r="J503" s="99"/>
      <c r="K503" s="99"/>
      <c r="L503" s="99"/>
      <c r="M503" s="99"/>
      <c r="N503" s="99"/>
      <c r="O503" s="100"/>
      <c r="P503" s="28">
        <f t="shared" si="8"/>
        <v>484</v>
      </c>
      <c r="Q503" s="37"/>
      <c r="R503" s="36"/>
      <c r="S503" s="36"/>
      <c r="T503" s="4"/>
      <c r="U503" s="44"/>
      <c r="V503" s="37"/>
      <c r="W503" s="37"/>
      <c r="X503" s="26" t="str">
        <f>IF(Tbl_SoA_HBN_Derogations[[#This Row],[HBN
NIA/m²]]="","",+W503-V503)</f>
        <v/>
      </c>
      <c r="Y503" s="26" t="str">
        <f>IF(Tbl_SoA_HBN_Derogations[[#This Row],[HBN
NIA/m²]]="","",Tbl_SoA_HBN_Derogations[[#This Row],[Proposed NIA/m²]]/Tbl_SoA_HBN_Derogations[[#This Row],[HBN
NIA/m²]])</f>
        <v/>
      </c>
      <c r="Z503" s="1"/>
      <c r="AA503" s="45"/>
      <c r="AB503" s="1"/>
      <c r="AC503" s="1"/>
      <c r="AD503" s="38"/>
      <c r="AE503" s="1"/>
      <c r="AF503" s="38"/>
    </row>
    <row r="504" spans="1:32" ht="40" customHeight="1" x14ac:dyDescent="0.35">
      <c r="A504" s="99"/>
      <c r="B504" s="99"/>
      <c r="C504" s="99"/>
      <c r="D504" s="99"/>
      <c r="E504" s="99"/>
      <c r="F504" s="99"/>
      <c r="G504" s="99"/>
      <c r="H504" s="99"/>
      <c r="I504" s="99"/>
      <c r="J504" s="99"/>
      <c r="K504" s="99"/>
      <c r="L504" s="99"/>
      <c r="M504" s="99"/>
      <c r="N504" s="99"/>
      <c r="O504" s="100"/>
      <c r="P504" s="28">
        <f t="shared" si="8"/>
        <v>485</v>
      </c>
      <c r="Q504" s="37"/>
      <c r="R504" s="36"/>
      <c r="S504" s="36"/>
      <c r="T504" s="4"/>
      <c r="U504" s="44"/>
      <c r="V504" s="37"/>
      <c r="W504" s="37"/>
      <c r="X504" s="26" t="str">
        <f>IF(Tbl_SoA_HBN_Derogations[[#This Row],[HBN
NIA/m²]]="","",+W504-V504)</f>
        <v/>
      </c>
      <c r="Y504" s="26" t="str">
        <f>IF(Tbl_SoA_HBN_Derogations[[#This Row],[HBN
NIA/m²]]="","",Tbl_SoA_HBN_Derogations[[#This Row],[Proposed NIA/m²]]/Tbl_SoA_HBN_Derogations[[#This Row],[HBN
NIA/m²]])</f>
        <v/>
      </c>
      <c r="Z504" s="1"/>
      <c r="AA504" s="45"/>
      <c r="AB504" s="1"/>
      <c r="AC504" s="1"/>
      <c r="AD504" s="38"/>
      <c r="AE504" s="1"/>
      <c r="AF504" s="38"/>
    </row>
    <row r="505" spans="1:32" ht="40" customHeight="1" x14ac:dyDescent="0.35">
      <c r="A505" s="99"/>
      <c r="B505" s="99"/>
      <c r="C505" s="99"/>
      <c r="D505" s="99"/>
      <c r="E505" s="99"/>
      <c r="F505" s="99"/>
      <c r="G505" s="99"/>
      <c r="H505" s="99"/>
      <c r="I505" s="99"/>
      <c r="J505" s="99"/>
      <c r="K505" s="99"/>
      <c r="L505" s="99"/>
      <c r="M505" s="99"/>
      <c r="N505" s="99"/>
      <c r="O505" s="100"/>
      <c r="P505" s="28">
        <f t="shared" si="8"/>
        <v>486</v>
      </c>
      <c r="Q505" s="37"/>
      <c r="R505" s="36"/>
      <c r="S505" s="36"/>
      <c r="T505" s="4"/>
      <c r="U505" s="44"/>
      <c r="V505" s="37"/>
      <c r="W505" s="37"/>
      <c r="X505" s="26" t="str">
        <f>IF(Tbl_SoA_HBN_Derogations[[#This Row],[HBN
NIA/m²]]="","",+W505-V505)</f>
        <v/>
      </c>
      <c r="Y505" s="26" t="str">
        <f>IF(Tbl_SoA_HBN_Derogations[[#This Row],[HBN
NIA/m²]]="","",Tbl_SoA_HBN_Derogations[[#This Row],[Proposed NIA/m²]]/Tbl_SoA_HBN_Derogations[[#This Row],[HBN
NIA/m²]])</f>
        <v/>
      </c>
      <c r="Z505" s="1"/>
      <c r="AA505" s="45"/>
      <c r="AB505" s="1"/>
      <c r="AC505" s="1"/>
      <c r="AD505" s="38"/>
      <c r="AE505" s="1"/>
      <c r="AF505" s="38"/>
    </row>
    <row r="506" spans="1:32" ht="40" customHeight="1" x14ac:dyDescent="0.35">
      <c r="A506" s="99"/>
      <c r="B506" s="99"/>
      <c r="C506" s="99"/>
      <c r="D506" s="99"/>
      <c r="E506" s="99"/>
      <c r="F506" s="99"/>
      <c r="G506" s="99"/>
      <c r="H506" s="99"/>
      <c r="I506" s="99"/>
      <c r="J506" s="99"/>
      <c r="K506" s="99"/>
      <c r="L506" s="99"/>
      <c r="M506" s="99"/>
      <c r="N506" s="99"/>
      <c r="O506" s="100"/>
      <c r="P506" s="28">
        <f t="shared" si="8"/>
        <v>487</v>
      </c>
      <c r="Q506" s="37"/>
      <c r="R506" s="36"/>
      <c r="S506" s="36"/>
      <c r="T506" s="4"/>
      <c r="U506" s="44"/>
      <c r="V506" s="37"/>
      <c r="W506" s="37"/>
      <c r="X506" s="26" t="str">
        <f>IF(Tbl_SoA_HBN_Derogations[[#This Row],[HBN
NIA/m²]]="","",+W506-V506)</f>
        <v/>
      </c>
      <c r="Y506" s="26" t="str">
        <f>IF(Tbl_SoA_HBN_Derogations[[#This Row],[HBN
NIA/m²]]="","",Tbl_SoA_HBN_Derogations[[#This Row],[Proposed NIA/m²]]/Tbl_SoA_HBN_Derogations[[#This Row],[HBN
NIA/m²]])</f>
        <v/>
      </c>
      <c r="Z506" s="1"/>
      <c r="AA506" s="45"/>
      <c r="AB506" s="1"/>
      <c r="AC506" s="1"/>
      <c r="AD506" s="38"/>
      <c r="AE506" s="1"/>
      <c r="AF506" s="38"/>
    </row>
    <row r="507" spans="1:32" ht="40" customHeight="1" x14ac:dyDescent="0.35">
      <c r="A507" s="99"/>
      <c r="B507" s="99"/>
      <c r="C507" s="99"/>
      <c r="D507" s="99"/>
      <c r="E507" s="99"/>
      <c r="F507" s="99"/>
      <c r="G507" s="99"/>
      <c r="H507" s="99"/>
      <c r="I507" s="99"/>
      <c r="J507" s="99"/>
      <c r="K507" s="99"/>
      <c r="L507" s="99"/>
      <c r="M507" s="99"/>
      <c r="N507" s="99"/>
      <c r="O507" s="100"/>
      <c r="P507" s="28">
        <f t="shared" si="8"/>
        <v>488</v>
      </c>
      <c r="Q507" s="37"/>
      <c r="R507" s="36"/>
      <c r="S507" s="36"/>
      <c r="T507" s="4"/>
      <c r="U507" s="44"/>
      <c r="V507" s="37"/>
      <c r="W507" s="37"/>
      <c r="X507" s="26" t="str">
        <f>IF(Tbl_SoA_HBN_Derogations[[#This Row],[HBN
NIA/m²]]="","",+W507-V507)</f>
        <v/>
      </c>
      <c r="Y507" s="26" t="str">
        <f>IF(Tbl_SoA_HBN_Derogations[[#This Row],[HBN
NIA/m²]]="","",Tbl_SoA_HBN_Derogations[[#This Row],[Proposed NIA/m²]]/Tbl_SoA_HBN_Derogations[[#This Row],[HBN
NIA/m²]])</f>
        <v/>
      </c>
      <c r="Z507" s="1"/>
      <c r="AA507" s="45"/>
      <c r="AB507" s="1"/>
      <c r="AC507" s="1"/>
      <c r="AD507" s="38"/>
      <c r="AE507" s="1"/>
      <c r="AF507" s="38"/>
    </row>
    <row r="508" spans="1:32" ht="40" customHeight="1" x14ac:dyDescent="0.35">
      <c r="A508" s="99"/>
      <c r="B508" s="99"/>
      <c r="C508" s="99"/>
      <c r="D508" s="99"/>
      <c r="E508" s="99"/>
      <c r="F508" s="99"/>
      <c r="G508" s="99"/>
      <c r="H508" s="99"/>
      <c r="I508" s="99"/>
      <c r="J508" s="99"/>
      <c r="K508" s="99"/>
      <c r="L508" s="99"/>
      <c r="M508" s="99"/>
      <c r="N508" s="99"/>
      <c r="O508" s="100"/>
      <c r="P508" s="28">
        <f t="shared" si="8"/>
        <v>489</v>
      </c>
      <c r="Q508" s="37"/>
      <c r="R508" s="36"/>
      <c r="S508" s="36"/>
      <c r="T508" s="4"/>
      <c r="U508" s="44"/>
      <c r="V508" s="37"/>
      <c r="W508" s="37"/>
      <c r="X508" s="26" t="str">
        <f>IF(Tbl_SoA_HBN_Derogations[[#This Row],[HBN
NIA/m²]]="","",+W508-V508)</f>
        <v/>
      </c>
      <c r="Y508" s="26" t="str">
        <f>IF(Tbl_SoA_HBN_Derogations[[#This Row],[HBN
NIA/m²]]="","",Tbl_SoA_HBN_Derogations[[#This Row],[Proposed NIA/m²]]/Tbl_SoA_HBN_Derogations[[#This Row],[HBN
NIA/m²]])</f>
        <v/>
      </c>
      <c r="Z508" s="1"/>
      <c r="AA508" s="45"/>
      <c r="AB508" s="1"/>
      <c r="AC508" s="1"/>
      <c r="AD508" s="38"/>
      <c r="AE508" s="1"/>
      <c r="AF508" s="38"/>
    </row>
    <row r="509" spans="1:32" ht="40" customHeight="1" x14ac:dyDescent="0.35">
      <c r="A509" s="99"/>
      <c r="B509" s="99"/>
      <c r="C509" s="99"/>
      <c r="D509" s="99"/>
      <c r="E509" s="99"/>
      <c r="F509" s="99"/>
      <c r="G509" s="99"/>
      <c r="H509" s="99"/>
      <c r="I509" s="99"/>
      <c r="J509" s="99"/>
      <c r="K509" s="99"/>
      <c r="L509" s="99"/>
      <c r="M509" s="99"/>
      <c r="N509" s="99"/>
      <c r="O509" s="100"/>
      <c r="P509" s="28">
        <f t="shared" si="8"/>
        <v>490</v>
      </c>
      <c r="Q509" s="37"/>
      <c r="R509" s="36"/>
      <c r="S509" s="36"/>
      <c r="T509" s="4"/>
      <c r="U509" s="44"/>
      <c r="V509" s="37"/>
      <c r="W509" s="37"/>
      <c r="X509" s="26" t="str">
        <f>IF(Tbl_SoA_HBN_Derogations[[#This Row],[HBN
NIA/m²]]="","",+W509-V509)</f>
        <v/>
      </c>
      <c r="Y509" s="26" t="str">
        <f>IF(Tbl_SoA_HBN_Derogations[[#This Row],[HBN
NIA/m²]]="","",Tbl_SoA_HBN_Derogations[[#This Row],[Proposed NIA/m²]]/Tbl_SoA_HBN_Derogations[[#This Row],[HBN
NIA/m²]])</f>
        <v/>
      </c>
      <c r="Z509" s="1"/>
      <c r="AA509" s="45"/>
      <c r="AB509" s="1"/>
      <c r="AC509" s="1"/>
      <c r="AD509" s="38"/>
      <c r="AE509" s="1"/>
      <c r="AF509" s="38"/>
    </row>
    <row r="510" spans="1:32" ht="40" customHeight="1" x14ac:dyDescent="0.35">
      <c r="A510" s="99"/>
      <c r="B510" s="99"/>
      <c r="C510" s="99"/>
      <c r="D510" s="99"/>
      <c r="E510" s="99"/>
      <c r="F510" s="99"/>
      <c r="G510" s="99"/>
      <c r="H510" s="99"/>
      <c r="I510" s="99"/>
      <c r="J510" s="99"/>
      <c r="K510" s="99"/>
      <c r="L510" s="99"/>
      <c r="M510" s="99"/>
      <c r="N510" s="99"/>
      <c r="O510" s="100"/>
      <c r="P510" s="28">
        <f t="shared" si="8"/>
        <v>491</v>
      </c>
      <c r="Q510" s="37"/>
      <c r="R510" s="36"/>
      <c r="S510" s="36"/>
      <c r="T510" s="4"/>
      <c r="U510" s="44"/>
      <c r="V510" s="37"/>
      <c r="W510" s="37"/>
      <c r="X510" s="26" t="str">
        <f>IF(Tbl_SoA_HBN_Derogations[[#This Row],[HBN
NIA/m²]]="","",+W510-V510)</f>
        <v/>
      </c>
      <c r="Y510" s="26" t="str">
        <f>IF(Tbl_SoA_HBN_Derogations[[#This Row],[HBN
NIA/m²]]="","",Tbl_SoA_HBN_Derogations[[#This Row],[Proposed NIA/m²]]/Tbl_SoA_HBN_Derogations[[#This Row],[HBN
NIA/m²]])</f>
        <v/>
      </c>
      <c r="Z510" s="1"/>
      <c r="AA510" s="45"/>
      <c r="AB510" s="1"/>
      <c r="AC510" s="1"/>
      <c r="AD510" s="38"/>
      <c r="AE510" s="1"/>
      <c r="AF510" s="38"/>
    </row>
    <row r="511" spans="1:32" ht="40" customHeight="1" x14ac:dyDescent="0.35">
      <c r="A511" s="99"/>
      <c r="B511" s="99"/>
      <c r="C511" s="99"/>
      <c r="D511" s="99"/>
      <c r="E511" s="99"/>
      <c r="F511" s="99"/>
      <c r="G511" s="99"/>
      <c r="H511" s="99"/>
      <c r="I511" s="99"/>
      <c r="J511" s="99"/>
      <c r="K511" s="99"/>
      <c r="L511" s="99"/>
      <c r="M511" s="99"/>
      <c r="N511" s="99"/>
      <c r="O511" s="100"/>
      <c r="P511" s="28">
        <f t="shared" si="8"/>
        <v>492</v>
      </c>
      <c r="Q511" s="37"/>
      <c r="R511" s="36"/>
      <c r="S511" s="36"/>
      <c r="T511" s="4"/>
      <c r="U511" s="44"/>
      <c r="V511" s="37"/>
      <c r="W511" s="37"/>
      <c r="X511" s="26" t="str">
        <f>IF(Tbl_SoA_HBN_Derogations[[#This Row],[HBN
NIA/m²]]="","",+W511-V511)</f>
        <v/>
      </c>
      <c r="Y511" s="26" t="str">
        <f>IF(Tbl_SoA_HBN_Derogations[[#This Row],[HBN
NIA/m²]]="","",Tbl_SoA_HBN_Derogations[[#This Row],[Proposed NIA/m²]]/Tbl_SoA_HBN_Derogations[[#This Row],[HBN
NIA/m²]])</f>
        <v/>
      </c>
      <c r="Z511" s="1"/>
      <c r="AA511" s="45"/>
      <c r="AB511" s="1"/>
      <c r="AC511" s="1"/>
      <c r="AD511" s="38"/>
      <c r="AE511" s="1"/>
      <c r="AF511" s="38"/>
    </row>
    <row r="512" spans="1:32" ht="40" customHeight="1" x14ac:dyDescent="0.35">
      <c r="A512" s="99"/>
      <c r="B512" s="99"/>
      <c r="C512" s="99"/>
      <c r="D512" s="99"/>
      <c r="E512" s="99"/>
      <c r="F512" s="99"/>
      <c r="G512" s="99"/>
      <c r="H512" s="99"/>
      <c r="I512" s="99"/>
      <c r="J512" s="99"/>
      <c r="K512" s="99"/>
      <c r="L512" s="99"/>
      <c r="M512" s="99"/>
      <c r="N512" s="99"/>
      <c r="O512" s="100"/>
      <c r="P512" s="28">
        <f t="shared" si="8"/>
        <v>493</v>
      </c>
      <c r="Q512" s="37"/>
      <c r="R512" s="36"/>
      <c r="S512" s="36"/>
      <c r="T512" s="4"/>
      <c r="U512" s="44"/>
      <c r="V512" s="37"/>
      <c r="W512" s="37"/>
      <c r="X512" s="26" t="str">
        <f>IF(Tbl_SoA_HBN_Derogations[[#This Row],[HBN
NIA/m²]]="","",+W512-V512)</f>
        <v/>
      </c>
      <c r="Y512" s="26" t="str">
        <f>IF(Tbl_SoA_HBN_Derogations[[#This Row],[HBN
NIA/m²]]="","",Tbl_SoA_HBN_Derogations[[#This Row],[Proposed NIA/m²]]/Tbl_SoA_HBN_Derogations[[#This Row],[HBN
NIA/m²]])</f>
        <v/>
      </c>
      <c r="Z512" s="1"/>
      <c r="AA512" s="45"/>
      <c r="AB512" s="1"/>
      <c r="AC512" s="1"/>
      <c r="AD512" s="38"/>
      <c r="AE512" s="1"/>
      <c r="AF512" s="38"/>
    </row>
    <row r="513" spans="1:32" ht="40" customHeight="1" x14ac:dyDescent="0.35">
      <c r="A513" s="99"/>
      <c r="B513" s="99"/>
      <c r="C513" s="99"/>
      <c r="D513" s="99"/>
      <c r="E513" s="99"/>
      <c r="F513" s="99"/>
      <c r="G513" s="99"/>
      <c r="H513" s="99"/>
      <c r="I513" s="99"/>
      <c r="J513" s="99"/>
      <c r="K513" s="99"/>
      <c r="L513" s="99"/>
      <c r="M513" s="99"/>
      <c r="N513" s="99"/>
      <c r="O513" s="100"/>
      <c r="P513" s="28">
        <f t="shared" si="8"/>
        <v>494</v>
      </c>
      <c r="Q513" s="37"/>
      <c r="R513" s="36"/>
      <c r="S513" s="36"/>
      <c r="T513" s="4"/>
      <c r="U513" s="44"/>
      <c r="V513" s="37"/>
      <c r="W513" s="37"/>
      <c r="X513" s="26" t="str">
        <f>IF(Tbl_SoA_HBN_Derogations[[#This Row],[HBN
NIA/m²]]="","",+W513-V513)</f>
        <v/>
      </c>
      <c r="Y513" s="26" t="str">
        <f>IF(Tbl_SoA_HBN_Derogations[[#This Row],[HBN
NIA/m²]]="","",Tbl_SoA_HBN_Derogations[[#This Row],[Proposed NIA/m²]]/Tbl_SoA_HBN_Derogations[[#This Row],[HBN
NIA/m²]])</f>
        <v/>
      </c>
      <c r="Z513" s="1"/>
      <c r="AA513" s="45"/>
      <c r="AB513" s="1"/>
      <c r="AC513" s="1"/>
      <c r="AD513" s="38"/>
      <c r="AE513" s="1"/>
      <c r="AF513" s="38"/>
    </row>
    <row r="514" spans="1:32" ht="40" customHeight="1" x14ac:dyDescent="0.35">
      <c r="A514" s="99"/>
      <c r="B514" s="99"/>
      <c r="C514" s="99"/>
      <c r="D514" s="99"/>
      <c r="E514" s="99"/>
      <c r="F514" s="99"/>
      <c r="G514" s="99"/>
      <c r="H514" s="99"/>
      <c r="I514" s="99"/>
      <c r="J514" s="99"/>
      <c r="K514" s="99"/>
      <c r="L514" s="99"/>
      <c r="M514" s="99"/>
      <c r="N514" s="99"/>
      <c r="O514" s="100"/>
      <c r="P514" s="28">
        <f t="shared" si="8"/>
        <v>495</v>
      </c>
      <c r="Q514" s="37"/>
      <c r="R514" s="36"/>
      <c r="S514" s="36"/>
      <c r="T514" s="4"/>
      <c r="U514" s="44"/>
      <c r="V514" s="37"/>
      <c r="W514" s="37"/>
      <c r="X514" s="26" t="str">
        <f>IF(Tbl_SoA_HBN_Derogations[[#This Row],[HBN
NIA/m²]]="","",+W514-V514)</f>
        <v/>
      </c>
      <c r="Y514" s="26" t="str">
        <f>IF(Tbl_SoA_HBN_Derogations[[#This Row],[HBN
NIA/m²]]="","",Tbl_SoA_HBN_Derogations[[#This Row],[Proposed NIA/m²]]/Tbl_SoA_HBN_Derogations[[#This Row],[HBN
NIA/m²]])</f>
        <v/>
      </c>
      <c r="Z514" s="1"/>
      <c r="AA514" s="45"/>
      <c r="AB514" s="1"/>
      <c r="AC514" s="1"/>
      <c r="AD514" s="38"/>
      <c r="AE514" s="1"/>
      <c r="AF514" s="38"/>
    </row>
    <row r="515" spans="1:32" ht="40" customHeight="1" x14ac:dyDescent="0.35">
      <c r="A515" s="99"/>
      <c r="B515" s="99"/>
      <c r="C515" s="99"/>
      <c r="D515" s="99"/>
      <c r="E515" s="99"/>
      <c r="F515" s="99"/>
      <c r="G515" s="99"/>
      <c r="H515" s="99"/>
      <c r="I515" s="99"/>
      <c r="J515" s="99"/>
      <c r="K515" s="99"/>
      <c r="L515" s="99"/>
      <c r="M515" s="99"/>
      <c r="N515" s="99"/>
      <c r="O515" s="100"/>
      <c r="P515" s="28">
        <f t="shared" si="8"/>
        <v>496</v>
      </c>
      <c r="Q515" s="37"/>
      <c r="R515" s="36"/>
      <c r="S515" s="36"/>
      <c r="T515" s="4"/>
      <c r="U515" s="44"/>
      <c r="V515" s="37"/>
      <c r="W515" s="37"/>
      <c r="X515" s="26" t="str">
        <f>IF(Tbl_SoA_HBN_Derogations[[#This Row],[HBN
NIA/m²]]="","",+W515-V515)</f>
        <v/>
      </c>
      <c r="Y515" s="26" t="str">
        <f>IF(Tbl_SoA_HBN_Derogations[[#This Row],[HBN
NIA/m²]]="","",Tbl_SoA_HBN_Derogations[[#This Row],[Proposed NIA/m²]]/Tbl_SoA_HBN_Derogations[[#This Row],[HBN
NIA/m²]])</f>
        <v/>
      </c>
      <c r="Z515" s="1"/>
      <c r="AA515" s="45"/>
      <c r="AB515" s="1"/>
      <c r="AC515" s="1"/>
      <c r="AD515" s="38"/>
      <c r="AE515" s="1"/>
      <c r="AF515" s="38"/>
    </row>
    <row r="516" spans="1:32" ht="40" customHeight="1" x14ac:dyDescent="0.35">
      <c r="A516" s="99"/>
      <c r="B516" s="99"/>
      <c r="C516" s="99"/>
      <c r="D516" s="99"/>
      <c r="E516" s="99"/>
      <c r="F516" s="99"/>
      <c r="G516" s="99"/>
      <c r="H516" s="99"/>
      <c r="I516" s="99"/>
      <c r="J516" s="99"/>
      <c r="K516" s="99"/>
      <c r="L516" s="99"/>
      <c r="M516" s="99"/>
      <c r="N516" s="99"/>
      <c r="O516" s="100"/>
      <c r="P516" s="28">
        <f t="shared" si="8"/>
        <v>497</v>
      </c>
      <c r="Q516" s="37"/>
      <c r="R516" s="36"/>
      <c r="S516" s="36"/>
      <c r="T516" s="4"/>
      <c r="U516" s="44"/>
      <c r="V516" s="37"/>
      <c r="W516" s="37"/>
      <c r="X516" s="26" t="str">
        <f>IF(Tbl_SoA_HBN_Derogations[[#This Row],[HBN
NIA/m²]]="","",+W516-V516)</f>
        <v/>
      </c>
      <c r="Y516" s="26" t="str">
        <f>IF(Tbl_SoA_HBN_Derogations[[#This Row],[HBN
NIA/m²]]="","",Tbl_SoA_HBN_Derogations[[#This Row],[Proposed NIA/m²]]/Tbl_SoA_HBN_Derogations[[#This Row],[HBN
NIA/m²]])</f>
        <v/>
      </c>
      <c r="Z516" s="1"/>
      <c r="AA516" s="45"/>
      <c r="AB516" s="1"/>
      <c r="AC516" s="1"/>
      <c r="AD516" s="38"/>
      <c r="AE516" s="1"/>
      <c r="AF516" s="38"/>
    </row>
    <row r="517" spans="1:32" ht="40" customHeight="1" x14ac:dyDescent="0.35">
      <c r="A517" s="99"/>
      <c r="B517" s="99"/>
      <c r="C517" s="99"/>
      <c r="D517" s="99"/>
      <c r="E517" s="99"/>
      <c r="F517" s="99"/>
      <c r="G517" s="99"/>
      <c r="H517" s="99"/>
      <c r="I517" s="99"/>
      <c r="J517" s="99"/>
      <c r="K517" s="99"/>
      <c r="L517" s="99"/>
      <c r="M517" s="99"/>
      <c r="N517" s="99"/>
      <c r="O517" s="100"/>
      <c r="P517" s="28">
        <f t="shared" si="8"/>
        <v>498</v>
      </c>
      <c r="Q517" s="37"/>
      <c r="R517" s="36"/>
      <c r="S517" s="36"/>
      <c r="T517" s="4"/>
      <c r="U517" s="44"/>
      <c r="V517" s="37"/>
      <c r="W517" s="37"/>
      <c r="X517" s="26" t="str">
        <f>IF(Tbl_SoA_HBN_Derogations[[#This Row],[HBN
NIA/m²]]="","",+W517-V517)</f>
        <v/>
      </c>
      <c r="Y517" s="26" t="str">
        <f>IF(Tbl_SoA_HBN_Derogations[[#This Row],[HBN
NIA/m²]]="","",Tbl_SoA_HBN_Derogations[[#This Row],[Proposed NIA/m²]]/Tbl_SoA_HBN_Derogations[[#This Row],[HBN
NIA/m²]])</f>
        <v/>
      </c>
      <c r="Z517" s="1"/>
      <c r="AA517" s="45"/>
      <c r="AB517" s="1"/>
      <c r="AC517" s="1"/>
      <c r="AD517" s="38"/>
      <c r="AE517" s="1"/>
      <c r="AF517" s="38"/>
    </row>
    <row r="518" spans="1:32" ht="40" customHeight="1" x14ac:dyDescent="0.35">
      <c r="A518" s="99"/>
      <c r="B518" s="99"/>
      <c r="C518" s="99"/>
      <c r="D518" s="99"/>
      <c r="E518" s="99"/>
      <c r="F518" s="99"/>
      <c r="G518" s="99"/>
      <c r="H518" s="99"/>
      <c r="I518" s="99"/>
      <c r="J518" s="99"/>
      <c r="K518" s="99"/>
      <c r="L518" s="99"/>
      <c r="M518" s="99"/>
      <c r="N518" s="99"/>
      <c r="O518" s="100"/>
      <c r="P518" s="28">
        <f t="shared" si="8"/>
        <v>499</v>
      </c>
      <c r="Q518" s="37"/>
      <c r="R518" s="36"/>
      <c r="S518" s="36"/>
      <c r="T518" s="4"/>
      <c r="U518" s="44"/>
      <c r="V518" s="37"/>
      <c r="W518" s="37"/>
      <c r="X518" s="26" t="str">
        <f>IF(Tbl_SoA_HBN_Derogations[[#This Row],[HBN
NIA/m²]]="","",+W518-V518)</f>
        <v/>
      </c>
      <c r="Y518" s="26" t="str">
        <f>IF(Tbl_SoA_HBN_Derogations[[#This Row],[HBN
NIA/m²]]="","",Tbl_SoA_HBN_Derogations[[#This Row],[Proposed NIA/m²]]/Tbl_SoA_HBN_Derogations[[#This Row],[HBN
NIA/m²]])</f>
        <v/>
      </c>
      <c r="Z518" s="1"/>
      <c r="AA518" s="45"/>
      <c r="AB518" s="1"/>
      <c r="AC518" s="1"/>
      <c r="AD518" s="38"/>
      <c r="AE518" s="1"/>
      <c r="AF518" s="38"/>
    </row>
    <row r="519" spans="1:32" ht="40" customHeight="1" x14ac:dyDescent="0.35">
      <c r="A519" s="99"/>
      <c r="B519" s="99"/>
      <c r="C519" s="99"/>
      <c r="D519" s="99"/>
      <c r="E519" s="99"/>
      <c r="F519" s="99"/>
      <c r="G519" s="99"/>
      <c r="H519" s="99"/>
      <c r="I519" s="99"/>
      <c r="J519" s="99"/>
      <c r="K519" s="99"/>
      <c r="L519" s="99"/>
      <c r="M519" s="99"/>
      <c r="N519" s="99"/>
      <c r="O519" s="100"/>
      <c r="P519" s="28">
        <f t="shared" si="8"/>
        <v>500</v>
      </c>
      <c r="Q519" s="37"/>
      <c r="R519" s="36"/>
      <c r="S519" s="36"/>
      <c r="T519" s="4"/>
      <c r="U519" s="44"/>
      <c r="V519" s="37"/>
      <c r="W519" s="37"/>
      <c r="X519" s="26" t="str">
        <f>IF(Tbl_SoA_HBN_Derogations[[#This Row],[HBN
NIA/m²]]="","",+W519-V519)</f>
        <v/>
      </c>
      <c r="Y519" s="26" t="str">
        <f>IF(Tbl_SoA_HBN_Derogations[[#This Row],[HBN
NIA/m²]]="","",Tbl_SoA_HBN_Derogations[[#This Row],[Proposed NIA/m²]]/Tbl_SoA_HBN_Derogations[[#This Row],[HBN
NIA/m²]])</f>
        <v/>
      </c>
      <c r="Z519" s="1"/>
      <c r="AA519" s="45"/>
      <c r="AB519" s="1"/>
      <c r="AC519" s="1"/>
      <c r="AD519" s="38"/>
      <c r="AE519" s="1"/>
      <c r="AF519" s="38"/>
    </row>
  </sheetData>
  <sheetProtection algorithmName="SHA-512" hashValue="FSQVefoLywN73HKAthq0d+Do/Mysm2zNema0Lzsi+UFoHn8aQpE+4SsJqLlNAjnmPsE2Zgcxr/DzzH2UGOJcFw==" saltValue="K3jhcz2LIEV0KN51dFW4BQ==" spinCount="100000" sheet="1" autoFilter="0" pivotTables="0"/>
  <protectedRanges>
    <protectedRange sqref="R14:W15 R2:S2 R4:S8" name="Trust Details"/>
    <protectedRange sqref="Z20:AC21 AA22:AC22 Z23:AC179 V20:W179 P20:T118 AB19 Q180:Z430 Q119:T179 P119:P430 P431:Z4024 AE20:AE5024" name="Table"/>
    <protectedRange sqref="AF20:AF179 AD20:AD179" name="Table_1"/>
    <protectedRange sqref="R13:U13" name="Trust Details_2"/>
    <protectedRange sqref="W13" name="Trust Details_3"/>
    <protectedRange sqref="P13:Q15" name="Trust Details_1"/>
  </protectedRanges>
  <mergeCells count="31">
    <mergeCell ref="P16:Q16"/>
    <mergeCell ref="R15:V15"/>
    <mergeCell ref="R13:V13"/>
    <mergeCell ref="R9:T9"/>
    <mergeCell ref="V10:Y10"/>
    <mergeCell ref="P9:Q9"/>
    <mergeCell ref="R12:V12"/>
    <mergeCell ref="R14:V14"/>
    <mergeCell ref="V2:Y2"/>
    <mergeCell ref="V6:Y6"/>
    <mergeCell ref="V4:Y4"/>
    <mergeCell ref="V8:Y8"/>
    <mergeCell ref="V9:Y9"/>
    <mergeCell ref="V5:Y5"/>
    <mergeCell ref="V7:Y7"/>
    <mergeCell ref="R2:T2"/>
    <mergeCell ref="R4:T4"/>
    <mergeCell ref="R5:T5"/>
    <mergeCell ref="R7:T7"/>
    <mergeCell ref="R8:T8"/>
    <mergeCell ref="R6:T6"/>
    <mergeCell ref="P2:Q2"/>
    <mergeCell ref="P4:Q4"/>
    <mergeCell ref="P7:Q7"/>
    <mergeCell ref="P15:Q15"/>
    <mergeCell ref="P12:Q12"/>
    <mergeCell ref="P13:Q13"/>
    <mergeCell ref="P14:Q14"/>
    <mergeCell ref="P6:Q6"/>
    <mergeCell ref="P8:Q8"/>
    <mergeCell ref="P5:Q5"/>
  </mergeCells>
  <phoneticPr fontId="10" type="noConversion"/>
  <conditionalFormatting sqref="V19:Y519">
    <cfRule type="cellIs" dxfId="22" priority="25" operator="lessThan">
      <formula>0</formula>
    </cfRule>
  </conditionalFormatting>
  <conditionalFormatting sqref="P20:W519 Z20:AF519">
    <cfRule type="containsBlanks" dxfId="21" priority="123">
      <formula>LEN(TRIM(P20))=0</formula>
    </cfRule>
  </conditionalFormatting>
  <conditionalFormatting sqref="P31:P519">
    <cfRule type="duplicateValues" dxfId="20" priority="171"/>
  </conditionalFormatting>
  <conditionalFormatting sqref="P19:P519">
    <cfRule type="duplicateValues" dxfId="19" priority="172"/>
  </conditionalFormatting>
  <dataValidations count="11">
    <dataValidation type="custom" allowBlank="1" showInputMessage="1" showErrorMessage="1" sqref="P12:Q12" xr:uid="{D9B8F5F3-B361-43BD-B9DB-C477DD31EC94}">
      <formula1>"Revision Number"</formula1>
    </dataValidation>
    <dataValidation type="custom" allowBlank="1" showInputMessage="1" showErrorMessage="1" sqref="R12" xr:uid="{257706D5-4381-4B83-A72C-569D4923CDA1}">
      <formula1>"Reason for revision"</formula1>
    </dataValidation>
    <dataValidation type="custom" allowBlank="1" showInputMessage="1" showErrorMessage="1" sqref="W12" xr:uid="{5C9CA823-FB73-4B2B-826F-EAFE544DE15C}">
      <formula1>"Date"</formula1>
    </dataValidation>
    <dataValidation type="whole" operator="greaterThanOrEqual" allowBlank="1" showInputMessage="1" showErrorMessage="1" sqref="P20:P519" xr:uid="{FF1FA258-6C05-45A1-91CB-F6D1E1C9377C}">
      <formula1>1</formula1>
    </dataValidation>
    <dataValidation type="decimal" allowBlank="1" showInputMessage="1" showErrorMessage="1" sqref="W20:W119" xr:uid="{743DC5D9-B4E5-40C4-B4A2-82FC93B4A66C}">
      <formula1>-10000000.99</formula1>
      <formula2>1000000.99</formula2>
    </dataValidation>
    <dataValidation type="decimal" allowBlank="1" showInputMessage="1" showErrorMessage="1" sqref="V20:V119" xr:uid="{5DD62B72-A892-432F-B782-F05E4D1F571E}">
      <formula1>-10000000</formula1>
      <formula2>1000000</formula2>
    </dataValidation>
    <dataValidation type="date" allowBlank="1" showInputMessage="1" showErrorMessage="1" errorTitle="Date Entry Error" error="The Date entered must be in the format DD/MM/YYYY between 01/01/2000 and 01/01/2050." promptTitle="Date Format:" prompt="_x000a_DD/MM/YYYY" sqref="AD20:AD119 AF20:AF119" xr:uid="{BF2C60AC-AB91-4E1C-B759-4A539508C672}">
      <formula1>36526</formula1>
      <formula2>54789</formula2>
    </dataValidation>
    <dataValidation type="list" allowBlank="1" showInputMessage="1" showErrorMessage="1" sqref="AB19:AB519" xr:uid="{6BEDF536-A11C-4DBD-84F4-5F62E682BEF8}">
      <formula1>"P22 Repeatable Room,Proven at 1:50,To be tested at 1:50,Mock-up Tested,As per existing room size,Larger than existing room size,VR Environment tested"</formula1>
    </dataValidation>
    <dataValidation type="list" allowBlank="1" showInputMessage="1" showErrorMessage="1" sqref="P15:Q15" xr:uid="{C67D36AA-AA32-4A57-8871-25DDE9E13CC8}">
      <formula1>"3"</formula1>
    </dataValidation>
    <dataValidation type="list" allowBlank="1" showInputMessage="1" showErrorMessage="1" sqref="P14:Q14" xr:uid="{3B447B74-E375-497B-9C5C-313F3D2CFF36}">
      <formula1>"2"</formula1>
    </dataValidation>
    <dataValidation type="list" allowBlank="1" showInputMessage="1" showErrorMessage="1" sqref="P13:Q13" xr:uid="{C2F052DB-8185-4823-B8F3-F2A4964A93DA}">
      <formula1>"1"</formula1>
    </dataValidation>
  </dataValidations>
  <hyperlinks>
    <hyperlink ref="P16:Q16" location="Guidance!A16" display="Click here to view the guidance" xr:uid="{E0C44230-14B4-4527-9A62-1EDBB0DD6B4F}"/>
  </hyperlinks>
  <pageMargins left="0.19685039370078741" right="0.19685039370078741" top="0.19685039370078741" bottom="0.19685039370078741" header="0.19685039370078741" footer="0.19685039370078741"/>
  <pageSetup paperSize="8" scale="38" fitToHeight="1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22731F80-1502-488B-9615-3195DC917FAF}">
          <x14:formula1>
            <xm:f>Lists!$H$5:$H$76</xm:f>
          </x14:formula1>
          <xm:sqref>U19:U519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627F3-47A5-4391-B688-ECDE66984431}">
  <sheetPr>
    <pageSetUpPr fitToPage="1"/>
  </sheetPr>
  <dimension ref="A1:AH119"/>
  <sheetViews>
    <sheetView showGridLines="0" topLeftCell="P1" zoomScaleNormal="100" zoomScaleSheetLayoutView="40" zoomScalePageLayoutView="70" workbookViewId="0">
      <pane ySplit="2" topLeftCell="A6" activePane="bottomLeft" state="frozen"/>
      <selection pane="bottomLeft" activeCell="R8" sqref="R8:S8"/>
    </sheetView>
  </sheetViews>
  <sheetFormatPr defaultColWidth="9.1796875" defaultRowHeight="17.149999999999999" customHeight="1" x14ac:dyDescent="0.35"/>
  <cols>
    <col min="1" max="14" width="9.1796875" hidden="1" customWidth="1"/>
    <col min="15" max="15" width="10.453125" hidden="1" customWidth="1"/>
    <col min="16" max="16" width="10.81640625" customWidth="1"/>
    <col min="17" max="17" width="25.453125" customWidth="1"/>
    <col min="18" max="18" width="42.26953125" customWidth="1"/>
    <col min="19" max="22" width="14.54296875" customWidth="1"/>
    <col min="23" max="23" width="52.90625" customWidth="1"/>
    <col min="24" max="24" width="42.81640625" customWidth="1"/>
    <col min="25" max="25" width="28.7265625" customWidth="1"/>
    <col min="26" max="26" width="18.1796875" customWidth="1"/>
    <col min="27" max="27" width="70.54296875" customWidth="1"/>
    <col min="28" max="28" width="25.453125" customWidth="1"/>
    <col min="29" max="29" width="18.1796875" customWidth="1"/>
    <col min="30" max="30" width="25.453125" customWidth="1"/>
    <col min="31" max="31" width="18.1796875" customWidth="1"/>
    <col min="32" max="32" width="21.1796875" customWidth="1"/>
    <col min="33" max="33" width="28.54296875" customWidth="1"/>
    <col min="34" max="34" width="21.1796875" customWidth="1"/>
  </cols>
  <sheetData>
    <row r="1" spans="16:32" ht="10" customHeight="1" x14ac:dyDescent="0.35">
      <c r="Y1" s="13"/>
      <c r="Z1" s="13"/>
      <c r="AA1" s="13"/>
      <c r="AB1" s="13"/>
      <c r="AC1" s="13"/>
      <c r="AE1" s="13"/>
      <c r="AF1" s="13"/>
    </row>
    <row r="2" spans="16:32" ht="19.5" customHeight="1" x14ac:dyDescent="0.35">
      <c r="P2" s="161" t="s">
        <v>16</v>
      </c>
      <c r="Q2" s="161"/>
      <c r="R2" s="175" t="s">
        <v>41</v>
      </c>
      <c r="S2" s="175"/>
      <c r="T2" s="176" t="s">
        <v>90</v>
      </c>
      <c r="U2" s="177"/>
      <c r="V2" s="178"/>
      <c r="W2" s="47" t="str">
        <f>IF('Cover Page'!D3="","",'Cover Page'!D3)</f>
        <v/>
      </c>
      <c r="Y2" s="13"/>
      <c r="Z2" s="13"/>
      <c r="AA2" s="13"/>
      <c r="AB2" s="13"/>
      <c r="AC2" s="13"/>
    </row>
    <row r="3" spans="16:32" ht="10" customHeight="1" x14ac:dyDescent="0.35">
      <c r="Y3" s="13"/>
      <c r="Z3" s="13"/>
      <c r="AA3" s="13"/>
      <c r="AB3" s="13"/>
      <c r="AC3" s="13"/>
    </row>
    <row r="4" spans="16:32" ht="19.5" customHeight="1" x14ac:dyDescent="0.35">
      <c r="P4" s="162" t="s">
        <v>1</v>
      </c>
      <c r="Q4" s="162"/>
      <c r="R4" s="168" t="str">
        <f>TRIM(PROPER(IF('Cover Page'!D5="","",'Cover Page'!D5)))</f>
        <v/>
      </c>
      <c r="S4" s="168"/>
      <c r="T4" s="173" t="s">
        <v>0</v>
      </c>
      <c r="U4" s="139"/>
      <c r="V4" s="174"/>
      <c r="W4" s="47" t="str">
        <f>TRIM(PROPER(IF('Cover Page'!H5="","",'Cover Page'!H5)))</f>
        <v/>
      </c>
      <c r="Y4" s="13"/>
      <c r="Z4" s="13"/>
      <c r="AA4" s="13"/>
      <c r="AB4" s="13"/>
      <c r="AC4" s="13"/>
    </row>
    <row r="5" spans="16:32" ht="19.5" customHeight="1" x14ac:dyDescent="0.35">
      <c r="P5" s="162" t="s">
        <v>3</v>
      </c>
      <c r="Q5" s="162"/>
      <c r="R5" s="168" t="str">
        <f>IF('Cover Page'!D6="","",'Cover Page'!D6)</f>
        <v/>
      </c>
      <c r="S5" s="168"/>
      <c r="T5" s="173" t="s">
        <v>984</v>
      </c>
      <c r="U5" s="139"/>
      <c r="V5" s="174"/>
      <c r="W5" s="47" t="str">
        <f>IF('Cover Page'!H6="","",'Cover Page'!H6)</f>
        <v/>
      </c>
      <c r="Y5" s="13"/>
      <c r="Z5" s="13"/>
      <c r="AA5" s="13"/>
      <c r="AB5" s="13"/>
      <c r="AC5" s="13"/>
    </row>
    <row r="6" spans="16:32" ht="19.5" customHeight="1" x14ac:dyDescent="0.35">
      <c r="P6" s="162" t="s">
        <v>1208</v>
      </c>
      <c r="Q6" s="162"/>
      <c r="R6" s="168" t="str">
        <f>TRIM(PROPER(IF('Cover Page'!D7="","",'Cover Page'!D7)))</f>
        <v/>
      </c>
      <c r="S6" s="168"/>
      <c r="T6" s="173" t="s">
        <v>930</v>
      </c>
      <c r="U6" s="139"/>
      <c r="V6" s="174"/>
      <c r="W6" s="47" t="str">
        <f>IF('Cover Page'!H7="","",'Cover Page'!H7)</f>
        <v/>
      </c>
      <c r="Y6" s="13"/>
      <c r="Z6" s="13"/>
      <c r="AA6" s="13"/>
      <c r="AB6" s="13"/>
      <c r="AC6" s="13"/>
    </row>
    <row r="7" spans="16:32" ht="19.5" customHeight="1" x14ac:dyDescent="0.35">
      <c r="P7" s="162" t="s">
        <v>5</v>
      </c>
      <c r="Q7" s="162"/>
      <c r="R7" s="168" t="str">
        <f>TRIM(PROPER(IF('Cover Page'!D8="","",'Cover Page'!D8)))</f>
        <v/>
      </c>
      <c r="S7" s="168"/>
      <c r="T7" s="173" t="s">
        <v>2</v>
      </c>
      <c r="U7" s="139"/>
      <c r="V7" s="174"/>
      <c r="W7" s="47" t="str">
        <f>TRIM(PROPER(IF('Cover Page'!H8="","",'Cover Page'!H8)))</f>
        <v/>
      </c>
      <c r="Y7" s="13"/>
      <c r="Z7" s="13"/>
      <c r="AA7" s="13"/>
      <c r="AB7" s="13"/>
      <c r="AC7" s="13"/>
    </row>
    <row r="8" spans="16:32" ht="19.5" customHeight="1" x14ac:dyDescent="0.35">
      <c r="P8" s="162" t="s">
        <v>7</v>
      </c>
      <c r="Q8" s="162"/>
      <c r="R8" s="168" t="str">
        <f>TRIM(PROPER(IF('Cover Page'!D9="","",'Cover Page'!D9)))</f>
        <v/>
      </c>
      <c r="S8" s="168"/>
      <c r="T8" s="173" t="s">
        <v>4</v>
      </c>
      <c r="U8" s="139"/>
      <c r="V8" s="174"/>
      <c r="W8" s="47" t="str">
        <f>TRIM(PROPER(IF('Cover Page'!H9="","",'Cover Page'!H9)))</f>
        <v/>
      </c>
      <c r="Y8" s="13"/>
      <c r="Z8" s="13"/>
      <c r="AA8" s="13"/>
      <c r="AB8" s="13"/>
      <c r="AC8" s="13"/>
    </row>
    <row r="9" spans="16:32" ht="19.5" customHeight="1" x14ac:dyDescent="0.35">
      <c r="P9" s="179" t="s">
        <v>6</v>
      </c>
      <c r="Q9" s="180"/>
      <c r="R9" s="181" t="str">
        <f>TRIM(PROPER(IF('Cover Page'!H10="","",'Cover Page'!H10)))</f>
        <v/>
      </c>
      <c r="S9" s="182"/>
      <c r="T9" s="173" t="s">
        <v>8</v>
      </c>
      <c r="U9" s="139"/>
      <c r="V9" s="174"/>
      <c r="W9" s="48" t="str">
        <f>IF('Cover Page'!H11="","",'Cover Page'!H11)</f>
        <v/>
      </c>
      <c r="Y9" s="13"/>
      <c r="Z9" s="13"/>
      <c r="AA9" s="13"/>
      <c r="AB9" s="13"/>
      <c r="AC9" s="13"/>
    </row>
    <row r="10" spans="16:32" ht="19.5" customHeight="1" x14ac:dyDescent="0.35">
      <c r="T10" s="173" t="s">
        <v>10</v>
      </c>
      <c r="U10" s="139"/>
      <c r="V10" s="174"/>
      <c r="W10" s="48" t="str">
        <f>IF('Cover Page'!H12="","",'Cover Page'!H12)</f>
        <v/>
      </c>
      <c r="Y10" s="13"/>
      <c r="Z10" s="13"/>
      <c r="AA10" s="13"/>
      <c r="AB10" s="13"/>
      <c r="AC10" s="13"/>
    </row>
    <row r="11" spans="16:32" ht="10" customHeight="1" x14ac:dyDescent="0.35">
      <c r="Y11" s="13"/>
      <c r="Z11" s="13"/>
      <c r="AA11" s="13"/>
      <c r="AB11" s="13"/>
      <c r="AC11" s="13"/>
    </row>
    <row r="12" spans="16:32" ht="19.5" customHeight="1" x14ac:dyDescent="0.35">
      <c r="P12" s="183" t="s">
        <v>13</v>
      </c>
      <c r="Q12" s="183"/>
      <c r="R12" s="183" t="s">
        <v>14</v>
      </c>
      <c r="S12" s="183"/>
      <c r="T12" s="183"/>
      <c r="U12" s="183"/>
      <c r="V12" s="183"/>
      <c r="W12" s="185" t="s">
        <v>15</v>
      </c>
      <c r="Y12" s="13"/>
      <c r="Z12" s="13"/>
      <c r="AA12" s="13"/>
      <c r="AB12" s="13"/>
      <c r="AC12" s="13"/>
    </row>
    <row r="13" spans="16:32" ht="19.5" customHeight="1" x14ac:dyDescent="0.35">
      <c r="P13" s="186"/>
      <c r="Q13" s="186"/>
      <c r="R13" s="184"/>
      <c r="S13" s="184"/>
      <c r="T13" s="184"/>
      <c r="U13" s="184"/>
      <c r="V13" s="184"/>
      <c r="W13" s="187"/>
      <c r="Y13" s="13"/>
      <c r="Z13" s="13"/>
      <c r="AA13" s="13"/>
      <c r="AB13" s="13"/>
      <c r="AC13" s="13"/>
    </row>
    <row r="14" spans="16:32" ht="19.5" customHeight="1" x14ac:dyDescent="0.35">
      <c r="P14" s="186"/>
      <c r="Q14" s="186"/>
      <c r="R14" s="184"/>
      <c r="S14" s="184"/>
      <c r="T14" s="184"/>
      <c r="U14" s="184"/>
      <c r="V14" s="184"/>
      <c r="W14" s="188"/>
      <c r="Y14" s="13"/>
      <c r="Z14" s="13"/>
      <c r="AA14" s="13"/>
      <c r="AB14" s="13"/>
      <c r="AC14" s="13"/>
    </row>
    <row r="15" spans="16:32" ht="19.5" customHeight="1" x14ac:dyDescent="0.35">
      <c r="P15" s="186"/>
      <c r="Q15" s="186"/>
      <c r="R15" s="184"/>
      <c r="S15" s="184"/>
      <c r="T15" s="184"/>
      <c r="U15" s="184"/>
      <c r="V15" s="184"/>
      <c r="W15" s="188"/>
      <c r="Y15" s="13"/>
      <c r="Z15" s="13"/>
      <c r="AA15" s="13"/>
      <c r="AB15" s="13"/>
      <c r="AC15" s="13"/>
    </row>
    <row r="16" spans="16:32" ht="14.5" x14ac:dyDescent="0.35">
      <c r="P16" s="169" t="s">
        <v>690</v>
      </c>
      <c r="Q16" s="169"/>
      <c r="R16" s="13"/>
      <c r="S16" s="13"/>
      <c r="T16" s="13"/>
      <c r="U16" s="13"/>
      <c r="V16" s="13"/>
      <c r="W16" s="13"/>
      <c r="Y16" s="13"/>
      <c r="Z16" s="13"/>
      <c r="AA16" s="13"/>
      <c r="AB16" s="13"/>
      <c r="AC16" s="13"/>
    </row>
    <row r="17" spans="1:34" ht="15" thickBot="1" x14ac:dyDescent="0.4">
      <c r="P17" s="35" t="s">
        <v>685</v>
      </c>
      <c r="Q17" s="35" t="s">
        <v>683</v>
      </c>
      <c r="R17" s="35" t="s">
        <v>682</v>
      </c>
      <c r="S17" s="35" t="s">
        <v>940</v>
      </c>
      <c r="T17" s="35" t="s">
        <v>941</v>
      </c>
      <c r="U17" s="35" t="s">
        <v>940</v>
      </c>
      <c r="V17" s="35" t="s">
        <v>940</v>
      </c>
      <c r="W17" s="35" t="s">
        <v>683</v>
      </c>
      <c r="X17" s="35" t="s">
        <v>683</v>
      </c>
      <c r="Y17" s="35" t="s">
        <v>683</v>
      </c>
      <c r="Z17" s="35" t="s">
        <v>15</v>
      </c>
      <c r="AA17" s="35" t="s">
        <v>683</v>
      </c>
      <c r="AB17" s="35" t="s">
        <v>683</v>
      </c>
      <c r="AC17" s="35" t="s">
        <v>15</v>
      </c>
      <c r="AD17" s="35" t="s">
        <v>683</v>
      </c>
      <c r="AE17" s="35" t="s">
        <v>683</v>
      </c>
      <c r="AF17" s="35" t="s">
        <v>15</v>
      </c>
      <c r="AG17" s="35" t="s">
        <v>683</v>
      </c>
      <c r="AH17" s="35" t="s">
        <v>15</v>
      </c>
    </row>
    <row r="18" spans="1:34" ht="85.5" thickBot="1" x14ac:dyDescent="0.4">
      <c r="A18" s="103" t="s">
        <v>16</v>
      </c>
      <c r="B18" s="103" t="s">
        <v>90</v>
      </c>
      <c r="C18" s="104" t="s">
        <v>1</v>
      </c>
      <c r="D18" s="104" t="s">
        <v>3</v>
      </c>
      <c r="E18" s="104" t="s">
        <v>1208</v>
      </c>
      <c r="F18" s="104" t="s">
        <v>5</v>
      </c>
      <c r="G18" s="104" t="s">
        <v>7</v>
      </c>
      <c r="H18" s="105" t="s">
        <v>6</v>
      </c>
      <c r="I18" s="93" t="s">
        <v>0</v>
      </c>
      <c r="J18" s="93" t="s">
        <v>984</v>
      </c>
      <c r="K18" s="93" t="s">
        <v>930</v>
      </c>
      <c r="L18" s="93" t="s">
        <v>2</v>
      </c>
      <c r="M18" s="93" t="s">
        <v>4</v>
      </c>
      <c r="N18" s="93" t="s">
        <v>8</v>
      </c>
      <c r="O18" s="93" t="s">
        <v>10</v>
      </c>
      <c r="P18" s="53" t="s">
        <v>89</v>
      </c>
      <c r="Q18" s="53" t="s">
        <v>42</v>
      </c>
      <c r="R18" s="75" t="s">
        <v>43</v>
      </c>
      <c r="S18" s="74" t="s">
        <v>936</v>
      </c>
      <c r="T18" s="74" t="s">
        <v>937</v>
      </c>
      <c r="U18" s="74" t="s">
        <v>938</v>
      </c>
      <c r="V18" s="53" t="s">
        <v>939</v>
      </c>
      <c r="W18" s="53" t="s">
        <v>88</v>
      </c>
      <c r="X18" s="53" t="s">
        <v>44</v>
      </c>
      <c r="Y18" s="53" t="s">
        <v>45</v>
      </c>
      <c r="Z18" s="53" t="s">
        <v>46</v>
      </c>
      <c r="AA18" s="53" t="s">
        <v>47</v>
      </c>
      <c r="AB18" s="53" t="s">
        <v>48</v>
      </c>
      <c r="AC18" s="53" t="s">
        <v>49</v>
      </c>
      <c r="AD18" s="53" t="s">
        <v>50</v>
      </c>
      <c r="AE18" s="53" t="s">
        <v>29</v>
      </c>
      <c r="AF18" s="53" t="s">
        <v>30</v>
      </c>
      <c r="AG18" s="53" t="s">
        <v>31</v>
      </c>
      <c r="AH18" s="53" t="s">
        <v>32</v>
      </c>
    </row>
    <row r="19" spans="1:34" ht="38.5" customHeight="1" x14ac:dyDescent="0.35">
      <c r="A19" s="106" t="s">
        <v>34</v>
      </c>
      <c r="B19" s="106" t="s">
        <v>34</v>
      </c>
      <c r="C19" s="106" t="s">
        <v>34</v>
      </c>
      <c r="D19" s="106" t="s">
        <v>34</v>
      </c>
      <c r="E19" s="106" t="s">
        <v>34</v>
      </c>
      <c r="F19" s="106" t="s">
        <v>34</v>
      </c>
      <c r="G19" s="106" t="s">
        <v>34</v>
      </c>
      <c r="H19" s="106" t="s">
        <v>34</v>
      </c>
      <c r="I19" s="106" t="s">
        <v>34</v>
      </c>
      <c r="J19" s="106" t="s">
        <v>34</v>
      </c>
      <c r="K19" s="106" t="s">
        <v>34</v>
      </c>
      <c r="L19" s="106" t="s">
        <v>34</v>
      </c>
      <c r="M19" s="106" t="s">
        <v>34</v>
      </c>
      <c r="N19" s="106" t="s">
        <v>34</v>
      </c>
      <c r="O19" s="107" t="s">
        <v>34</v>
      </c>
      <c r="P19" s="54" t="s">
        <v>34</v>
      </c>
      <c r="Q19" s="54" t="s">
        <v>34</v>
      </c>
      <c r="R19" s="42" t="s">
        <v>268</v>
      </c>
      <c r="S19" s="42">
        <v>3</v>
      </c>
      <c r="T19" s="42">
        <v>1.1000000000000001</v>
      </c>
      <c r="U19" s="42">
        <v>2</v>
      </c>
      <c r="V19" s="55">
        <v>1</v>
      </c>
      <c r="W19" s="56" t="s">
        <v>87</v>
      </c>
      <c r="X19" s="56" t="s">
        <v>51</v>
      </c>
      <c r="Y19" s="57" t="s">
        <v>52</v>
      </c>
      <c r="Z19" s="58">
        <v>43570</v>
      </c>
      <c r="AA19" s="58" t="s">
        <v>53</v>
      </c>
      <c r="AB19" s="59" t="s">
        <v>54</v>
      </c>
      <c r="AC19" s="60">
        <v>43600</v>
      </c>
      <c r="AD19" s="61" t="s">
        <v>55</v>
      </c>
      <c r="AE19" s="59" t="s">
        <v>56</v>
      </c>
      <c r="AF19" s="62">
        <v>43671</v>
      </c>
      <c r="AG19" s="59" t="s">
        <v>40</v>
      </c>
      <c r="AH19" s="62">
        <v>43671</v>
      </c>
    </row>
    <row r="20" spans="1:34" ht="38.5" customHeight="1" x14ac:dyDescent="0.35">
      <c r="A20" s="106" t="str">
        <f>IF(Tbl_HBN_Derogation_Other[[#This Row],[Room No.(s)]]="","",$R$2)</f>
        <v/>
      </c>
      <c r="B20" s="106" t="str">
        <f>IF(Tbl_HBN_Derogation_Other[[#This Row],[Room No.(s)]]="","",$W$2)</f>
        <v/>
      </c>
      <c r="C20" s="106" t="str">
        <f>IF(Tbl_HBN_Derogation_Other[[#This Row],[Room No.(s)]]="","",$R$4)</f>
        <v/>
      </c>
      <c r="D20" s="106" t="str">
        <f>IF(Tbl_HBN_Derogation_Other[[#This Row],[Room No.(s)]]="","",$R$5)</f>
        <v/>
      </c>
      <c r="E20" s="106" t="str">
        <f>IF(Tbl_HBN_Derogation_Other[[#This Row],[Room No.(s)]]="","",$R$6)</f>
        <v/>
      </c>
      <c r="F20" s="106" t="str">
        <f>IF(Tbl_HBN_Derogation_Other[[#This Row],[Room No.(s)]]="","",$R$7)</f>
        <v/>
      </c>
      <c r="G20" s="106" t="str">
        <f>IF(Tbl_HBN_Derogation_Other[[#This Row],[Room No.(s)]]="","",$R$8)</f>
        <v/>
      </c>
      <c r="H20" s="106" t="str">
        <f>IF(Tbl_HBN_Derogation_Other[[#This Row],[Room No.(s)]]="","",$R$9)</f>
        <v/>
      </c>
      <c r="I20" s="106" t="str">
        <f>IF(Tbl_HBN_Derogation_Other[[#This Row],[Room No.(s)]]="","",$W$4)</f>
        <v/>
      </c>
      <c r="J20" s="106" t="str">
        <f>IF(Tbl_HBN_Derogation_Other[[#This Row],[Room No.(s)]]="","",$W$5)</f>
        <v/>
      </c>
      <c r="K20" s="106" t="str">
        <f>IF(Tbl_HBN_Derogation_Other[[#This Row],[Room No.(s)]]="","",$W$6)</f>
        <v/>
      </c>
      <c r="L20" s="106" t="str">
        <f>IF(Tbl_HBN_Derogation_Other[[#This Row],[Room No.(s)]]="","",$W$7)</f>
        <v/>
      </c>
      <c r="M20" s="106" t="str">
        <f>IF(Tbl_HBN_Derogation_Other[[#This Row],[Room No.(s)]]="","",$W$8)</f>
        <v/>
      </c>
      <c r="N20" s="106" t="str">
        <f>IF(Tbl_HBN_Derogation_Other[[#This Row],[Room No.(s)]]="","",$W$9)</f>
        <v/>
      </c>
      <c r="O20" s="107" t="str">
        <f>IF(Tbl_HBN_Derogation_Other[[#This Row],[Room No.(s)]]="","",$W$10)</f>
        <v/>
      </c>
      <c r="P20" s="63">
        <v>1</v>
      </c>
      <c r="Q20" s="64"/>
      <c r="R20" s="65"/>
      <c r="S20" s="65"/>
      <c r="T20" s="65"/>
      <c r="U20" s="65"/>
      <c r="V20" s="66"/>
      <c r="W20" s="44"/>
      <c r="X20" s="44"/>
      <c r="Y20" s="67"/>
      <c r="Z20" s="68"/>
      <c r="AA20" s="68"/>
      <c r="AB20" s="69"/>
      <c r="AC20" s="70"/>
      <c r="AD20" s="71"/>
      <c r="AE20" s="69"/>
      <c r="AF20" s="72"/>
      <c r="AG20" s="69"/>
      <c r="AH20" s="72"/>
    </row>
    <row r="21" spans="1:34" ht="38.5" customHeight="1" x14ac:dyDescent="0.35">
      <c r="A21" s="106" t="str">
        <f>IF(Tbl_HBN_Derogation_Other[[#This Row],[Room No.(s)]]="","",$R$2)</f>
        <v/>
      </c>
      <c r="B21" s="106" t="str">
        <f>IF(Tbl_HBN_Derogation_Other[[#This Row],[Room No.(s)]]="","",$W$2)</f>
        <v/>
      </c>
      <c r="C21" s="106" t="str">
        <f>IF(Tbl_HBN_Derogation_Other[[#This Row],[Room No.(s)]]="","",$R$4)</f>
        <v/>
      </c>
      <c r="D21" s="106" t="str">
        <f>IF(Tbl_HBN_Derogation_Other[[#This Row],[Room No.(s)]]="","",$R$5)</f>
        <v/>
      </c>
      <c r="E21" s="106" t="str">
        <f>IF(Tbl_HBN_Derogation_Other[[#This Row],[Room No.(s)]]="","",$R$6)</f>
        <v/>
      </c>
      <c r="F21" s="106" t="str">
        <f>IF(Tbl_HBN_Derogation_Other[[#This Row],[Room No.(s)]]="","",$R$7)</f>
        <v/>
      </c>
      <c r="G21" s="106" t="str">
        <f>IF(Tbl_HBN_Derogation_Other[[#This Row],[Room No.(s)]]="","",$R$8)</f>
        <v/>
      </c>
      <c r="H21" s="106" t="str">
        <f>IF(Tbl_HBN_Derogation_Other[[#This Row],[Room No.(s)]]="","",$R$9)</f>
        <v/>
      </c>
      <c r="I21" s="106" t="str">
        <f>IF(Tbl_HBN_Derogation_Other[[#This Row],[Room No.(s)]]="","",$W$4)</f>
        <v/>
      </c>
      <c r="J21" s="106" t="str">
        <f>IF(Tbl_HBN_Derogation_Other[[#This Row],[Room No.(s)]]="","",$W$5)</f>
        <v/>
      </c>
      <c r="K21" s="106" t="str">
        <f>IF(Tbl_HBN_Derogation_Other[[#This Row],[Room No.(s)]]="","",$W$6)</f>
        <v/>
      </c>
      <c r="L21" s="106" t="str">
        <f>IF(Tbl_HBN_Derogation_Other[[#This Row],[Room No.(s)]]="","",$W$7)</f>
        <v/>
      </c>
      <c r="M21" s="106" t="str">
        <f>IF(Tbl_HBN_Derogation_Other[[#This Row],[Room No.(s)]]="","",$W$8)</f>
        <v/>
      </c>
      <c r="N21" s="106" t="str">
        <f>IF(Tbl_HBN_Derogation_Other[[#This Row],[Room No.(s)]]="","",$W$9)</f>
        <v/>
      </c>
      <c r="O21" s="107" t="str">
        <f>IF(Tbl_HBN_Derogation_Other[[#This Row],[Room No.(s)]]="","",$W$10)</f>
        <v/>
      </c>
      <c r="P21" s="63">
        <f>P20+1</f>
        <v>2</v>
      </c>
      <c r="Q21" s="64"/>
      <c r="R21" s="65"/>
      <c r="S21" s="65"/>
      <c r="T21" s="65"/>
      <c r="U21" s="65"/>
      <c r="V21" s="66"/>
      <c r="W21" s="44"/>
      <c r="X21" s="44"/>
      <c r="Y21" s="67"/>
      <c r="Z21" s="68"/>
      <c r="AA21" s="68"/>
      <c r="AB21" s="69"/>
      <c r="AC21" s="70"/>
      <c r="AD21" s="71"/>
      <c r="AE21" s="69"/>
      <c r="AF21" s="72"/>
      <c r="AG21" s="69"/>
      <c r="AH21" s="72"/>
    </row>
    <row r="22" spans="1:34" ht="38.5" customHeight="1" x14ac:dyDescent="0.35">
      <c r="A22" s="106" t="str">
        <f>IF(Tbl_HBN_Derogation_Other[[#This Row],[Room No.(s)]]="","",$R$2)</f>
        <v/>
      </c>
      <c r="B22" s="106" t="str">
        <f>IF(Tbl_HBN_Derogation_Other[[#This Row],[Room No.(s)]]="","",$W$2)</f>
        <v/>
      </c>
      <c r="C22" s="106" t="str">
        <f>IF(Tbl_HBN_Derogation_Other[[#This Row],[Room No.(s)]]="","",$R$4)</f>
        <v/>
      </c>
      <c r="D22" s="106" t="str">
        <f>IF(Tbl_HBN_Derogation_Other[[#This Row],[Room No.(s)]]="","",$R$5)</f>
        <v/>
      </c>
      <c r="E22" s="106" t="str">
        <f>IF(Tbl_HBN_Derogation_Other[[#This Row],[Room No.(s)]]="","",$R$6)</f>
        <v/>
      </c>
      <c r="F22" s="106" t="str">
        <f>IF(Tbl_HBN_Derogation_Other[[#This Row],[Room No.(s)]]="","",$R$7)</f>
        <v/>
      </c>
      <c r="G22" s="106" t="str">
        <f>IF(Tbl_HBN_Derogation_Other[[#This Row],[Room No.(s)]]="","",$R$8)</f>
        <v/>
      </c>
      <c r="H22" s="106" t="str">
        <f>IF(Tbl_HBN_Derogation_Other[[#This Row],[Room No.(s)]]="","",$R$9)</f>
        <v/>
      </c>
      <c r="I22" s="106" t="str">
        <f>IF(Tbl_HBN_Derogation_Other[[#This Row],[Room No.(s)]]="","",$W$4)</f>
        <v/>
      </c>
      <c r="J22" s="106" t="str">
        <f>IF(Tbl_HBN_Derogation_Other[[#This Row],[Room No.(s)]]="","",$W$5)</f>
        <v/>
      </c>
      <c r="K22" s="106" t="str">
        <f>IF(Tbl_HBN_Derogation_Other[[#This Row],[Room No.(s)]]="","",$W$6)</f>
        <v/>
      </c>
      <c r="L22" s="106" t="str">
        <f>IF(Tbl_HBN_Derogation_Other[[#This Row],[Room No.(s)]]="","",$W$7)</f>
        <v/>
      </c>
      <c r="M22" s="106" t="str">
        <f>IF(Tbl_HBN_Derogation_Other[[#This Row],[Room No.(s)]]="","",$W$8)</f>
        <v/>
      </c>
      <c r="N22" s="106" t="str">
        <f>IF(Tbl_HBN_Derogation_Other[[#This Row],[Room No.(s)]]="","",$W$9)</f>
        <v/>
      </c>
      <c r="O22" s="107" t="str">
        <f>IF(Tbl_HBN_Derogation_Other[[#This Row],[Room No.(s)]]="","",$W$10)</f>
        <v/>
      </c>
      <c r="P22" s="63">
        <f t="shared" ref="P22:P31" si="0">P21+1</f>
        <v>3</v>
      </c>
      <c r="Q22" s="64"/>
      <c r="R22" s="65"/>
      <c r="S22" s="65"/>
      <c r="T22" s="65"/>
      <c r="U22" s="65"/>
      <c r="V22" s="66"/>
      <c r="W22" s="44"/>
      <c r="X22" s="44"/>
      <c r="Y22" s="67"/>
      <c r="Z22" s="68"/>
      <c r="AA22" s="68"/>
      <c r="AB22" s="69"/>
      <c r="AC22" s="70"/>
      <c r="AD22" s="71"/>
      <c r="AE22" s="69"/>
      <c r="AF22" s="72"/>
      <c r="AG22" s="69"/>
      <c r="AH22" s="72"/>
    </row>
    <row r="23" spans="1:34" ht="38.5" customHeight="1" x14ac:dyDescent="0.35">
      <c r="A23" s="106" t="str">
        <f>IF(Tbl_HBN_Derogation_Other[[#This Row],[Room No.(s)]]="","",$R$2)</f>
        <v/>
      </c>
      <c r="B23" s="106" t="str">
        <f>IF(Tbl_HBN_Derogation_Other[[#This Row],[Room No.(s)]]="","",$W$2)</f>
        <v/>
      </c>
      <c r="C23" s="106" t="str">
        <f>IF(Tbl_HBN_Derogation_Other[[#This Row],[Room No.(s)]]="","",$R$4)</f>
        <v/>
      </c>
      <c r="D23" s="106" t="str">
        <f>IF(Tbl_HBN_Derogation_Other[[#This Row],[Room No.(s)]]="","",$R$5)</f>
        <v/>
      </c>
      <c r="E23" s="106" t="str">
        <f>IF(Tbl_HBN_Derogation_Other[[#This Row],[Room No.(s)]]="","",$R$6)</f>
        <v/>
      </c>
      <c r="F23" s="106" t="str">
        <f>IF(Tbl_HBN_Derogation_Other[[#This Row],[Room No.(s)]]="","",$R$7)</f>
        <v/>
      </c>
      <c r="G23" s="106" t="str">
        <f>IF(Tbl_HBN_Derogation_Other[[#This Row],[Room No.(s)]]="","",$R$8)</f>
        <v/>
      </c>
      <c r="H23" s="106" t="str">
        <f>IF(Tbl_HBN_Derogation_Other[[#This Row],[Room No.(s)]]="","",$R$9)</f>
        <v/>
      </c>
      <c r="I23" s="106" t="str">
        <f>IF(Tbl_HBN_Derogation_Other[[#This Row],[Room No.(s)]]="","",$W$4)</f>
        <v/>
      </c>
      <c r="J23" s="106" t="str">
        <f>IF(Tbl_HBN_Derogation_Other[[#This Row],[Room No.(s)]]="","",$W$5)</f>
        <v/>
      </c>
      <c r="K23" s="106" t="str">
        <f>IF(Tbl_HBN_Derogation_Other[[#This Row],[Room No.(s)]]="","",$W$6)</f>
        <v/>
      </c>
      <c r="L23" s="106" t="str">
        <f>IF(Tbl_HBN_Derogation_Other[[#This Row],[Room No.(s)]]="","",$W$7)</f>
        <v/>
      </c>
      <c r="M23" s="106" t="str">
        <f>IF(Tbl_HBN_Derogation_Other[[#This Row],[Room No.(s)]]="","",$W$8)</f>
        <v/>
      </c>
      <c r="N23" s="106" t="str">
        <f>IF(Tbl_HBN_Derogation_Other[[#This Row],[Room No.(s)]]="","",$W$9)</f>
        <v/>
      </c>
      <c r="O23" s="107" t="str">
        <f>IF(Tbl_HBN_Derogation_Other[[#This Row],[Room No.(s)]]="","",$W$10)</f>
        <v/>
      </c>
      <c r="P23" s="63">
        <f t="shared" si="0"/>
        <v>4</v>
      </c>
      <c r="Q23" s="64"/>
      <c r="R23" s="65"/>
      <c r="S23" s="65"/>
      <c r="T23" s="65"/>
      <c r="U23" s="65"/>
      <c r="V23" s="66"/>
      <c r="W23" s="44"/>
      <c r="X23" s="44"/>
      <c r="Y23" s="67"/>
      <c r="Z23" s="68"/>
      <c r="AA23" s="68"/>
      <c r="AB23" s="69"/>
      <c r="AC23" s="70"/>
      <c r="AD23" s="71"/>
      <c r="AE23" s="69"/>
      <c r="AF23" s="72"/>
      <c r="AG23" s="69"/>
      <c r="AH23" s="72"/>
    </row>
    <row r="24" spans="1:34" ht="38.5" customHeight="1" x14ac:dyDescent="0.35">
      <c r="A24" s="106" t="str">
        <f>IF(Tbl_HBN_Derogation_Other[[#This Row],[Room No.(s)]]="","",$R$2)</f>
        <v/>
      </c>
      <c r="B24" s="106" t="str">
        <f>IF(Tbl_HBN_Derogation_Other[[#This Row],[Room No.(s)]]="","",$W$2)</f>
        <v/>
      </c>
      <c r="C24" s="106" t="str">
        <f>IF(Tbl_HBN_Derogation_Other[[#This Row],[Room No.(s)]]="","",$R$4)</f>
        <v/>
      </c>
      <c r="D24" s="106" t="str">
        <f>IF(Tbl_HBN_Derogation_Other[[#This Row],[Room No.(s)]]="","",$R$5)</f>
        <v/>
      </c>
      <c r="E24" s="106" t="str">
        <f>IF(Tbl_HBN_Derogation_Other[[#This Row],[Room No.(s)]]="","",$R$6)</f>
        <v/>
      </c>
      <c r="F24" s="106" t="str">
        <f>IF(Tbl_HBN_Derogation_Other[[#This Row],[Room No.(s)]]="","",$R$7)</f>
        <v/>
      </c>
      <c r="G24" s="106" t="str">
        <f>IF(Tbl_HBN_Derogation_Other[[#This Row],[Room No.(s)]]="","",$R$8)</f>
        <v/>
      </c>
      <c r="H24" s="106" t="str">
        <f>IF(Tbl_HBN_Derogation_Other[[#This Row],[Room No.(s)]]="","",$R$9)</f>
        <v/>
      </c>
      <c r="I24" s="106" t="str">
        <f>IF(Tbl_HBN_Derogation_Other[[#This Row],[Room No.(s)]]="","",$W$4)</f>
        <v/>
      </c>
      <c r="J24" s="106" t="str">
        <f>IF(Tbl_HBN_Derogation_Other[[#This Row],[Room No.(s)]]="","",$W$5)</f>
        <v/>
      </c>
      <c r="K24" s="106" t="str">
        <f>IF(Tbl_HBN_Derogation_Other[[#This Row],[Room No.(s)]]="","",$W$6)</f>
        <v/>
      </c>
      <c r="L24" s="106" t="str">
        <f>IF(Tbl_HBN_Derogation_Other[[#This Row],[Room No.(s)]]="","",$W$7)</f>
        <v/>
      </c>
      <c r="M24" s="106" t="str">
        <f>IF(Tbl_HBN_Derogation_Other[[#This Row],[Room No.(s)]]="","",$W$8)</f>
        <v/>
      </c>
      <c r="N24" s="106" t="str">
        <f>IF(Tbl_HBN_Derogation_Other[[#This Row],[Room No.(s)]]="","",$W$9)</f>
        <v/>
      </c>
      <c r="O24" s="107" t="str">
        <f>IF(Tbl_HBN_Derogation_Other[[#This Row],[Room No.(s)]]="","",$W$10)</f>
        <v/>
      </c>
      <c r="P24" s="63">
        <f t="shared" si="0"/>
        <v>5</v>
      </c>
      <c r="Q24" s="64"/>
      <c r="R24" s="65"/>
      <c r="S24" s="65"/>
      <c r="T24" s="65"/>
      <c r="U24" s="65"/>
      <c r="V24" s="66"/>
      <c r="W24" s="44"/>
      <c r="X24" s="44"/>
      <c r="Y24" s="67"/>
      <c r="Z24" s="68"/>
      <c r="AA24" s="68"/>
      <c r="AB24" s="69"/>
      <c r="AC24" s="70"/>
      <c r="AD24" s="71"/>
      <c r="AE24" s="69"/>
      <c r="AF24" s="72"/>
      <c r="AG24" s="69"/>
      <c r="AH24" s="72"/>
    </row>
    <row r="25" spans="1:34" ht="38.5" customHeight="1" x14ac:dyDescent="0.35">
      <c r="A25" s="106" t="str">
        <f>IF(Tbl_HBN_Derogation_Other[[#This Row],[Room No.(s)]]="","",$R$2)</f>
        <v/>
      </c>
      <c r="B25" s="106" t="str">
        <f>IF(Tbl_HBN_Derogation_Other[[#This Row],[Room No.(s)]]="","",$W$2)</f>
        <v/>
      </c>
      <c r="C25" s="106" t="str">
        <f>IF(Tbl_HBN_Derogation_Other[[#This Row],[Room No.(s)]]="","",$R$4)</f>
        <v/>
      </c>
      <c r="D25" s="106" t="str">
        <f>IF(Tbl_HBN_Derogation_Other[[#This Row],[Room No.(s)]]="","",$R$5)</f>
        <v/>
      </c>
      <c r="E25" s="106" t="str">
        <f>IF(Tbl_HBN_Derogation_Other[[#This Row],[Room No.(s)]]="","",$R$6)</f>
        <v/>
      </c>
      <c r="F25" s="106" t="str">
        <f>IF(Tbl_HBN_Derogation_Other[[#This Row],[Room No.(s)]]="","",$R$7)</f>
        <v/>
      </c>
      <c r="G25" s="106" t="str">
        <f>IF(Tbl_HBN_Derogation_Other[[#This Row],[Room No.(s)]]="","",$R$8)</f>
        <v/>
      </c>
      <c r="H25" s="106" t="str">
        <f>IF(Tbl_HBN_Derogation_Other[[#This Row],[Room No.(s)]]="","",$R$9)</f>
        <v/>
      </c>
      <c r="I25" s="106" t="str">
        <f>IF(Tbl_HBN_Derogation_Other[[#This Row],[Room No.(s)]]="","",$W$4)</f>
        <v/>
      </c>
      <c r="J25" s="106" t="str">
        <f>IF(Tbl_HBN_Derogation_Other[[#This Row],[Room No.(s)]]="","",$W$5)</f>
        <v/>
      </c>
      <c r="K25" s="106" t="str">
        <f>IF(Tbl_HBN_Derogation_Other[[#This Row],[Room No.(s)]]="","",$W$6)</f>
        <v/>
      </c>
      <c r="L25" s="106" t="str">
        <f>IF(Tbl_HBN_Derogation_Other[[#This Row],[Room No.(s)]]="","",$W$7)</f>
        <v/>
      </c>
      <c r="M25" s="106" t="str">
        <f>IF(Tbl_HBN_Derogation_Other[[#This Row],[Room No.(s)]]="","",$W$8)</f>
        <v/>
      </c>
      <c r="N25" s="106" t="str">
        <f>IF(Tbl_HBN_Derogation_Other[[#This Row],[Room No.(s)]]="","",$W$9)</f>
        <v/>
      </c>
      <c r="O25" s="107" t="str">
        <f>IF(Tbl_HBN_Derogation_Other[[#This Row],[Room No.(s)]]="","",$W$10)</f>
        <v/>
      </c>
      <c r="P25" s="63">
        <f t="shared" si="0"/>
        <v>6</v>
      </c>
      <c r="Q25" s="64"/>
      <c r="R25" s="65"/>
      <c r="S25" s="65"/>
      <c r="T25" s="65"/>
      <c r="U25" s="65"/>
      <c r="V25" s="66"/>
      <c r="W25" s="44"/>
      <c r="X25" s="44"/>
      <c r="Y25" s="67"/>
      <c r="Z25" s="68"/>
      <c r="AA25" s="68"/>
      <c r="AB25" s="69"/>
      <c r="AC25" s="70"/>
      <c r="AD25" s="71"/>
      <c r="AE25" s="69"/>
      <c r="AF25" s="72"/>
      <c r="AG25" s="69"/>
      <c r="AH25" s="72"/>
    </row>
    <row r="26" spans="1:34" ht="38.5" customHeight="1" x14ac:dyDescent="0.35">
      <c r="A26" s="106" t="str">
        <f>IF(Tbl_HBN_Derogation_Other[[#This Row],[Room No.(s)]]="","",$R$2)</f>
        <v/>
      </c>
      <c r="B26" s="106" t="str">
        <f>IF(Tbl_HBN_Derogation_Other[[#This Row],[Room No.(s)]]="","",$W$2)</f>
        <v/>
      </c>
      <c r="C26" s="106" t="str">
        <f>IF(Tbl_HBN_Derogation_Other[[#This Row],[Room No.(s)]]="","",$R$4)</f>
        <v/>
      </c>
      <c r="D26" s="106" t="str">
        <f>IF(Tbl_HBN_Derogation_Other[[#This Row],[Room No.(s)]]="","",$R$5)</f>
        <v/>
      </c>
      <c r="E26" s="106" t="str">
        <f>IF(Tbl_HBN_Derogation_Other[[#This Row],[Room No.(s)]]="","",$R$6)</f>
        <v/>
      </c>
      <c r="F26" s="106" t="str">
        <f>IF(Tbl_HBN_Derogation_Other[[#This Row],[Room No.(s)]]="","",$R$7)</f>
        <v/>
      </c>
      <c r="G26" s="106" t="str">
        <f>IF(Tbl_HBN_Derogation_Other[[#This Row],[Room No.(s)]]="","",$R$8)</f>
        <v/>
      </c>
      <c r="H26" s="106" t="str">
        <f>IF(Tbl_HBN_Derogation_Other[[#This Row],[Room No.(s)]]="","",$R$9)</f>
        <v/>
      </c>
      <c r="I26" s="106" t="str">
        <f>IF(Tbl_HBN_Derogation_Other[[#This Row],[Room No.(s)]]="","",$W$4)</f>
        <v/>
      </c>
      <c r="J26" s="106" t="str">
        <f>IF(Tbl_HBN_Derogation_Other[[#This Row],[Room No.(s)]]="","",$W$5)</f>
        <v/>
      </c>
      <c r="K26" s="106" t="str">
        <f>IF(Tbl_HBN_Derogation_Other[[#This Row],[Room No.(s)]]="","",$W$6)</f>
        <v/>
      </c>
      <c r="L26" s="106" t="str">
        <f>IF(Tbl_HBN_Derogation_Other[[#This Row],[Room No.(s)]]="","",$W$7)</f>
        <v/>
      </c>
      <c r="M26" s="106" t="str">
        <f>IF(Tbl_HBN_Derogation_Other[[#This Row],[Room No.(s)]]="","",$W$8)</f>
        <v/>
      </c>
      <c r="N26" s="106" t="str">
        <f>IF(Tbl_HBN_Derogation_Other[[#This Row],[Room No.(s)]]="","",$W$9)</f>
        <v/>
      </c>
      <c r="O26" s="107" t="str">
        <f>IF(Tbl_HBN_Derogation_Other[[#This Row],[Room No.(s)]]="","",$W$10)</f>
        <v/>
      </c>
      <c r="P26" s="63">
        <f t="shared" si="0"/>
        <v>7</v>
      </c>
      <c r="Q26" s="64"/>
      <c r="R26" s="65"/>
      <c r="S26" s="65"/>
      <c r="T26" s="65"/>
      <c r="U26" s="65"/>
      <c r="V26" s="66"/>
      <c r="W26" s="44"/>
      <c r="X26" s="44"/>
      <c r="Y26" s="67"/>
      <c r="Z26" s="68"/>
      <c r="AA26" s="68"/>
      <c r="AB26" s="69"/>
      <c r="AC26" s="70"/>
      <c r="AD26" s="71"/>
      <c r="AE26" s="69"/>
      <c r="AF26" s="72"/>
      <c r="AG26" s="69"/>
      <c r="AH26" s="72"/>
    </row>
    <row r="27" spans="1:34" ht="38.5" customHeight="1" x14ac:dyDescent="0.35">
      <c r="A27" s="106" t="str">
        <f>IF(Tbl_HBN_Derogation_Other[[#This Row],[Room No.(s)]]="","",$R$2)</f>
        <v/>
      </c>
      <c r="B27" s="106" t="str">
        <f>IF(Tbl_HBN_Derogation_Other[[#This Row],[Room No.(s)]]="","",$W$2)</f>
        <v/>
      </c>
      <c r="C27" s="106" t="str">
        <f>IF(Tbl_HBN_Derogation_Other[[#This Row],[Room No.(s)]]="","",$R$4)</f>
        <v/>
      </c>
      <c r="D27" s="106" t="str">
        <f>IF(Tbl_HBN_Derogation_Other[[#This Row],[Room No.(s)]]="","",$R$5)</f>
        <v/>
      </c>
      <c r="E27" s="106" t="str">
        <f>IF(Tbl_HBN_Derogation_Other[[#This Row],[Room No.(s)]]="","",$R$6)</f>
        <v/>
      </c>
      <c r="F27" s="106" t="str">
        <f>IF(Tbl_HBN_Derogation_Other[[#This Row],[Room No.(s)]]="","",$R$7)</f>
        <v/>
      </c>
      <c r="G27" s="106" t="str">
        <f>IF(Tbl_HBN_Derogation_Other[[#This Row],[Room No.(s)]]="","",$R$8)</f>
        <v/>
      </c>
      <c r="H27" s="106" t="str">
        <f>IF(Tbl_HBN_Derogation_Other[[#This Row],[Room No.(s)]]="","",$R$9)</f>
        <v/>
      </c>
      <c r="I27" s="106" t="str">
        <f>IF(Tbl_HBN_Derogation_Other[[#This Row],[Room No.(s)]]="","",$W$4)</f>
        <v/>
      </c>
      <c r="J27" s="106" t="str">
        <f>IF(Tbl_HBN_Derogation_Other[[#This Row],[Room No.(s)]]="","",$W$5)</f>
        <v/>
      </c>
      <c r="K27" s="106" t="str">
        <f>IF(Tbl_HBN_Derogation_Other[[#This Row],[Room No.(s)]]="","",$W$6)</f>
        <v/>
      </c>
      <c r="L27" s="106" t="str">
        <f>IF(Tbl_HBN_Derogation_Other[[#This Row],[Room No.(s)]]="","",$W$7)</f>
        <v/>
      </c>
      <c r="M27" s="106" t="str">
        <f>IF(Tbl_HBN_Derogation_Other[[#This Row],[Room No.(s)]]="","",$W$8)</f>
        <v/>
      </c>
      <c r="N27" s="106" t="str">
        <f>IF(Tbl_HBN_Derogation_Other[[#This Row],[Room No.(s)]]="","",$W$9)</f>
        <v/>
      </c>
      <c r="O27" s="107" t="str">
        <f>IF(Tbl_HBN_Derogation_Other[[#This Row],[Room No.(s)]]="","",$W$10)</f>
        <v/>
      </c>
      <c r="P27" s="63">
        <f t="shared" si="0"/>
        <v>8</v>
      </c>
      <c r="Q27" s="64"/>
      <c r="R27" s="65"/>
      <c r="S27" s="65"/>
      <c r="T27" s="65"/>
      <c r="U27" s="65"/>
      <c r="V27" s="66"/>
      <c r="W27" s="44"/>
      <c r="X27" s="44"/>
      <c r="Y27" s="67"/>
      <c r="Z27" s="68"/>
      <c r="AA27" s="68"/>
      <c r="AB27" s="69"/>
      <c r="AC27" s="70"/>
      <c r="AD27" s="71"/>
      <c r="AE27" s="69"/>
      <c r="AF27" s="72"/>
      <c r="AG27" s="69"/>
      <c r="AH27" s="72"/>
    </row>
    <row r="28" spans="1:34" ht="38.5" customHeight="1" x14ac:dyDescent="0.35">
      <c r="A28" s="106" t="str">
        <f>IF(Tbl_HBN_Derogation_Other[[#This Row],[Room No.(s)]]="","",$R$2)</f>
        <v/>
      </c>
      <c r="B28" s="106" t="str">
        <f>IF(Tbl_HBN_Derogation_Other[[#This Row],[Room No.(s)]]="","",$W$2)</f>
        <v/>
      </c>
      <c r="C28" s="106" t="str">
        <f>IF(Tbl_HBN_Derogation_Other[[#This Row],[Room No.(s)]]="","",$R$4)</f>
        <v/>
      </c>
      <c r="D28" s="106" t="str">
        <f>IF(Tbl_HBN_Derogation_Other[[#This Row],[Room No.(s)]]="","",$R$5)</f>
        <v/>
      </c>
      <c r="E28" s="106" t="str">
        <f>IF(Tbl_HBN_Derogation_Other[[#This Row],[Room No.(s)]]="","",$R$6)</f>
        <v/>
      </c>
      <c r="F28" s="106" t="str">
        <f>IF(Tbl_HBN_Derogation_Other[[#This Row],[Room No.(s)]]="","",$R$7)</f>
        <v/>
      </c>
      <c r="G28" s="106" t="str">
        <f>IF(Tbl_HBN_Derogation_Other[[#This Row],[Room No.(s)]]="","",$R$8)</f>
        <v/>
      </c>
      <c r="H28" s="106" t="str">
        <f>IF(Tbl_HBN_Derogation_Other[[#This Row],[Room No.(s)]]="","",$R$9)</f>
        <v/>
      </c>
      <c r="I28" s="106" t="str">
        <f>IF(Tbl_HBN_Derogation_Other[[#This Row],[Room No.(s)]]="","",$W$4)</f>
        <v/>
      </c>
      <c r="J28" s="106" t="str">
        <f>IF(Tbl_HBN_Derogation_Other[[#This Row],[Room No.(s)]]="","",$W$5)</f>
        <v/>
      </c>
      <c r="K28" s="106" t="str">
        <f>IF(Tbl_HBN_Derogation_Other[[#This Row],[Room No.(s)]]="","",$W$6)</f>
        <v/>
      </c>
      <c r="L28" s="106" t="str">
        <f>IF(Tbl_HBN_Derogation_Other[[#This Row],[Room No.(s)]]="","",$W$7)</f>
        <v/>
      </c>
      <c r="M28" s="106" t="str">
        <f>IF(Tbl_HBN_Derogation_Other[[#This Row],[Room No.(s)]]="","",$W$8)</f>
        <v/>
      </c>
      <c r="N28" s="106" t="str">
        <f>IF(Tbl_HBN_Derogation_Other[[#This Row],[Room No.(s)]]="","",$W$9)</f>
        <v/>
      </c>
      <c r="O28" s="107" t="str">
        <f>IF(Tbl_HBN_Derogation_Other[[#This Row],[Room No.(s)]]="","",$W$10)</f>
        <v/>
      </c>
      <c r="P28" s="63">
        <f t="shared" si="0"/>
        <v>9</v>
      </c>
      <c r="Q28" s="64"/>
      <c r="R28" s="65"/>
      <c r="S28" s="65"/>
      <c r="T28" s="65"/>
      <c r="U28" s="65"/>
      <c r="V28" s="66"/>
      <c r="W28" s="44"/>
      <c r="X28" s="44"/>
      <c r="Y28" s="67"/>
      <c r="Z28" s="68"/>
      <c r="AA28" s="68"/>
      <c r="AB28" s="69"/>
      <c r="AC28" s="70"/>
      <c r="AD28" s="71"/>
      <c r="AE28" s="69"/>
      <c r="AF28" s="72"/>
      <c r="AG28" s="69"/>
      <c r="AH28" s="72"/>
    </row>
    <row r="29" spans="1:34" ht="38.5" customHeight="1" x14ac:dyDescent="0.35">
      <c r="A29" s="106" t="str">
        <f>IF(Tbl_HBN_Derogation_Other[[#This Row],[Room No.(s)]]="","",$R$2)</f>
        <v/>
      </c>
      <c r="B29" s="106" t="str">
        <f>IF(Tbl_HBN_Derogation_Other[[#This Row],[Room No.(s)]]="","",$W$2)</f>
        <v/>
      </c>
      <c r="C29" s="106" t="str">
        <f>IF(Tbl_HBN_Derogation_Other[[#This Row],[Room No.(s)]]="","",$R$4)</f>
        <v/>
      </c>
      <c r="D29" s="106" t="str">
        <f>IF(Tbl_HBN_Derogation_Other[[#This Row],[Room No.(s)]]="","",$R$5)</f>
        <v/>
      </c>
      <c r="E29" s="106" t="str">
        <f>IF(Tbl_HBN_Derogation_Other[[#This Row],[Room No.(s)]]="","",$R$6)</f>
        <v/>
      </c>
      <c r="F29" s="106" t="str">
        <f>IF(Tbl_HBN_Derogation_Other[[#This Row],[Room No.(s)]]="","",$R$7)</f>
        <v/>
      </c>
      <c r="G29" s="106" t="str">
        <f>IF(Tbl_HBN_Derogation_Other[[#This Row],[Room No.(s)]]="","",$R$8)</f>
        <v/>
      </c>
      <c r="H29" s="106" t="str">
        <f>IF(Tbl_HBN_Derogation_Other[[#This Row],[Room No.(s)]]="","",$R$9)</f>
        <v/>
      </c>
      <c r="I29" s="106" t="str">
        <f>IF(Tbl_HBN_Derogation_Other[[#This Row],[Room No.(s)]]="","",$W$4)</f>
        <v/>
      </c>
      <c r="J29" s="106" t="str">
        <f>IF(Tbl_HBN_Derogation_Other[[#This Row],[Room No.(s)]]="","",$W$5)</f>
        <v/>
      </c>
      <c r="K29" s="106" t="str">
        <f>IF(Tbl_HBN_Derogation_Other[[#This Row],[Room No.(s)]]="","",$W$6)</f>
        <v/>
      </c>
      <c r="L29" s="106" t="str">
        <f>IF(Tbl_HBN_Derogation_Other[[#This Row],[Room No.(s)]]="","",$W$7)</f>
        <v/>
      </c>
      <c r="M29" s="106" t="str">
        <f>IF(Tbl_HBN_Derogation_Other[[#This Row],[Room No.(s)]]="","",$W$8)</f>
        <v/>
      </c>
      <c r="N29" s="106" t="str">
        <f>IF(Tbl_HBN_Derogation_Other[[#This Row],[Room No.(s)]]="","",$W$9)</f>
        <v/>
      </c>
      <c r="O29" s="107" t="str">
        <f>IF(Tbl_HBN_Derogation_Other[[#This Row],[Room No.(s)]]="","",$W$10)</f>
        <v/>
      </c>
      <c r="P29" s="63">
        <f t="shared" si="0"/>
        <v>10</v>
      </c>
      <c r="Q29" s="64"/>
      <c r="R29" s="65"/>
      <c r="S29" s="65"/>
      <c r="T29" s="65"/>
      <c r="U29" s="65"/>
      <c r="V29" s="66"/>
      <c r="W29" s="44"/>
      <c r="X29" s="44"/>
      <c r="Y29" s="67"/>
      <c r="Z29" s="68"/>
      <c r="AA29" s="68"/>
      <c r="AB29" s="69"/>
      <c r="AC29" s="70"/>
      <c r="AD29" s="71"/>
      <c r="AE29" s="69"/>
      <c r="AF29" s="72"/>
      <c r="AG29" s="69"/>
      <c r="AH29" s="72"/>
    </row>
    <row r="30" spans="1:34" ht="38.5" customHeight="1" x14ac:dyDescent="0.35">
      <c r="A30" s="106" t="str">
        <f>IF(Tbl_HBN_Derogation_Other[[#This Row],[Room No.(s)]]="","",$R$2)</f>
        <v/>
      </c>
      <c r="B30" s="106" t="str">
        <f>IF(Tbl_HBN_Derogation_Other[[#This Row],[Room No.(s)]]="","",$W$2)</f>
        <v/>
      </c>
      <c r="C30" s="106" t="str">
        <f>IF(Tbl_HBN_Derogation_Other[[#This Row],[Room No.(s)]]="","",$R$4)</f>
        <v/>
      </c>
      <c r="D30" s="106" t="str">
        <f>IF(Tbl_HBN_Derogation_Other[[#This Row],[Room No.(s)]]="","",$R$5)</f>
        <v/>
      </c>
      <c r="E30" s="106" t="str">
        <f>IF(Tbl_HBN_Derogation_Other[[#This Row],[Room No.(s)]]="","",$R$6)</f>
        <v/>
      </c>
      <c r="F30" s="106" t="str">
        <f>IF(Tbl_HBN_Derogation_Other[[#This Row],[Room No.(s)]]="","",$R$7)</f>
        <v/>
      </c>
      <c r="G30" s="106" t="str">
        <f>IF(Tbl_HBN_Derogation_Other[[#This Row],[Room No.(s)]]="","",$R$8)</f>
        <v/>
      </c>
      <c r="H30" s="106" t="str">
        <f>IF(Tbl_HBN_Derogation_Other[[#This Row],[Room No.(s)]]="","",$R$9)</f>
        <v/>
      </c>
      <c r="I30" s="106" t="str">
        <f>IF(Tbl_HBN_Derogation_Other[[#This Row],[Room No.(s)]]="","",$W$4)</f>
        <v/>
      </c>
      <c r="J30" s="106" t="str">
        <f>IF(Tbl_HBN_Derogation_Other[[#This Row],[Room No.(s)]]="","",$W$5)</f>
        <v/>
      </c>
      <c r="K30" s="106" t="str">
        <f>IF(Tbl_HBN_Derogation_Other[[#This Row],[Room No.(s)]]="","",$W$6)</f>
        <v/>
      </c>
      <c r="L30" s="106" t="str">
        <f>IF(Tbl_HBN_Derogation_Other[[#This Row],[Room No.(s)]]="","",$W$7)</f>
        <v/>
      </c>
      <c r="M30" s="106" t="str">
        <f>IF(Tbl_HBN_Derogation_Other[[#This Row],[Room No.(s)]]="","",$W$8)</f>
        <v/>
      </c>
      <c r="N30" s="106" t="str">
        <f>IF(Tbl_HBN_Derogation_Other[[#This Row],[Room No.(s)]]="","",$W$9)</f>
        <v/>
      </c>
      <c r="O30" s="107" t="str">
        <f>IF(Tbl_HBN_Derogation_Other[[#This Row],[Room No.(s)]]="","",$W$10)</f>
        <v/>
      </c>
      <c r="P30" s="63">
        <f t="shared" si="0"/>
        <v>11</v>
      </c>
      <c r="Q30" s="64"/>
      <c r="R30" s="65"/>
      <c r="S30" s="65"/>
      <c r="T30" s="65"/>
      <c r="U30" s="65"/>
      <c r="V30" s="66"/>
      <c r="W30" s="44"/>
      <c r="X30" s="44"/>
      <c r="Y30" s="67"/>
      <c r="Z30" s="68"/>
      <c r="AA30" s="68"/>
      <c r="AB30" s="69"/>
      <c r="AC30" s="70"/>
      <c r="AD30" s="71"/>
      <c r="AE30" s="69"/>
      <c r="AF30" s="72"/>
      <c r="AG30" s="69"/>
      <c r="AH30" s="72"/>
    </row>
    <row r="31" spans="1:34" ht="38.5" customHeight="1" x14ac:dyDescent="0.35">
      <c r="A31" s="106" t="str">
        <f>IF(Tbl_HBN_Derogation_Other[[#This Row],[Room No.(s)]]="","",$R$2)</f>
        <v/>
      </c>
      <c r="B31" s="106" t="str">
        <f>IF(Tbl_HBN_Derogation_Other[[#This Row],[Room No.(s)]]="","",$W$2)</f>
        <v/>
      </c>
      <c r="C31" s="106" t="str">
        <f>IF(Tbl_HBN_Derogation_Other[[#This Row],[Room No.(s)]]="","",$R$4)</f>
        <v/>
      </c>
      <c r="D31" s="106" t="str">
        <f>IF(Tbl_HBN_Derogation_Other[[#This Row],[Room No.(s)]]="","",$R$5)</f>
        <v/>
      </c>
      <c r="E31" s="106" t="str">
        <f>IF(Tbl_HBN_Derogation_Other[[#This Row],[Room No.(s)]]="","",$R$6)</f>
        <v/>
      </c>
      <c r="F31" s="106" t="str">
        <f>IF(Tbl_HBN_Derogation_Other[[#This Row],[Room No.(s)]]="","",$R$7)</f>
        <v/>
      </c>
      <c r="G31" s="106" t="str">
        <f>IF(Tbl_HBN_Derogation_Other[[#This Row],[Room No.(s)]]="","",$R$8)</f>
        <v/>
      </c>
      <c r="H31" s="106" t="str">
        <f>IF(Tbl_HBN_Derogation_Other[[#This Row],[Room No.(s)]]="","",$R$9)</f>
        <v/>
      </c>
      <c r="I31" s="106" t="str">
        <f>IF(Tbl_HBN_Derogation_Other[[#This Row],[Room No.(s)]]="","",$W$4)</f>
        <v/>
      </c>
      <c r="J31" s="106" t="str">
        <f>IF(Tbl_HBN_Derogation_Other[[#This Row],[Room No.(s)]]="","",$W$5)</f>
        <v/>
      </c>
      <c r="K31" s="106" t="str">
        <f>IF(Tbl_HBN_Derogation_Other[[#This Row],[Room No.(s)]]="","",$W$6)</f>
        <v/>
      </c>
      <c r="L31" s="106" t="str">
        <f>IF(Tbl_HBN_Derogation_Other[[#This Row],[Room No.(s)]]="","",$W$7)</f>
        <v/>
      </c>
      <c r="M31" s="106" t="str">
        <f>IF(Tbl_HBN_Derogation_Other[[#This Row],[Room No.(s)]]="","",$W$8)</f>
        <v/>
      </c>
      <c r="N31" s="106" t="str">
        <f>IF(Tbl_HBN_Derogation_Other[[#This Row],[Room No.(s)]]="","",$W$9)</f>
        <v/>
      </c>
      <c r="O31" s="107" t="str">
        <f>IF(Tbl_HBN_Derogation_Other[[#This Row],[Room No.(s)]]="","",$W$10)</f>
        <v/>
      </c>
      <c r="P31" s="63">
        <f t="shared" si="0"/>
        <v>12</v>
      </c>
      <c r="Q31" s="64"/>
      <c r="R31" s="65"/>
      <c r="S31" s="65"/>
      <c r="T31" s="65"/>
      <c r="U31" s="65"/>
      <c r="V31" s="66"/>
      <c r="W31" s="44"/>
      <c r="X31" s="44"/>
      <c r="Y31" s="67"/>
      <c r="Z31" s="68"/>
      <c r="AA31" s="68"/>
      <c r="AB31" s="69"/>
      <c r="AC31" s="70"/>
      <c r="AD31" s="71"/>
      <c r="AE31" s="69"/>
      <c r="AF31" s="72"/>
      <c r="AG31" s="69"/>
      <c r="AH31" s="72"/>
    </row>
    <row r="32" spans="1:34" ht="38.5" customHeight="1" x14ac:dyDescent="0.35">
      <c r="A32" s="106" t="str">
        <f>IF(Tbl_HBN_Derogation_Other[[#This Row],[Room No.(s)]]="","",$R$2)</f>
        <v/>
      </c>
      <c r="B32" s="106" t="str">
        <f>IF(Tbl_HBN_Derogation_Other[[#This Row],[Room No.(s)]]="","",$W$2)</f>
        <v/>
      </c>
      <c r="C32" s="106" t="str">
        <f>IF(Tbl_HBN_Derogation_Other[[#This Row],[Room No.(s)]]="","",$R$4)</f>
        <v/>
      </c>
      <c r="D32" s="106" t="str">
        <f>IF(Tbl_HBN_Derogation_Other[[#This Row],[Room No.(s)]]="","",$R$5)</f>
        <v/>
      </c>
      <c r="E32" s="106" t="str">
        <f>IF(Tbl_HBN_Derogation_Other[[#This Row],[Room No.(s)]]="","",$R$6)</f>
        <v/>
      </c>
      <c r="F32" s="106" t="str">
        <f>IF(Tbl_HBN_Derogation_Other[[#This Row],[Room No.(s)]]="","",$R$7)</f>
        <v/>
      </c>
      <c r="G32" s="106" t="str">
        <f>IF(Tbl_HBN_Derogation_Other[[#This Row],[Room No.(s)]]="","",$R$8)</f>
        <v/>
      </c>
      <c r="H32" s="106" t="str">
        <f>IF(Tbl_HBN_Derogation_Other[[#This Row],[Room No.(s)]]="","",$R$9)</f>
        <v/>
      </c>
      <c r="I32" s="106" t="str">
        <f>IF(Tbl_HBN_Derogation_Other[[#This Row],[Room No.(s)]]="","",$W$4)</f>
        <v/>
      </c>
      <c r="J32" s="106" t="str">
        <f>IF(Tbl_HBN_Derogation_Other[[#This Row],[Room No.(s)]]="","",$W$5)</f>
        <v/>
      </c>
      <c r="K32" s="106" t="str">
        <f>IF(Tbl_HBN_Derogation_Other[[#This Row],[Room No.(s)]]="","",$W$6)</f>
        <v/>
      </c>
      <c r="L32" s="106" t="str">
        <f>IF(Tbl_HBN_Derogation_Other[[#This Row],[Room No.(s)]]="","",$W$7)</f>
        <v/>
      </c>
      <c r="M32" s="106" t="str">
        <f>IF(Tbl_HBN_Derogation_Other[[#This Row],[Room No.(s)]]="","",$W$8)</f>
        <v/>
      </c>
      <c r="N32" s="106" t="str">
        <f>IF(Tbl_HBN_Derogation_Other[[#This Row],[Room No.(s)]]="","",$W$9)</f>
        <v/>
      </c>
      <c r="O32" s="107" t="str">
        <f>IF(Tbl_HBN_Derogation_Other[[#This Row],[Room No.(s)]]="","",$W$10)</f>
        <v/>
      </c>
      <c r="P32" s="63">
        <f t="shared" ref="P32:P95" si="1">P31+1</f>
        <v>13</v>
      </c>
      <c r="Q32" s="64"/>
      <c r="R32" s="65"/>
      <c r="S32" s="65"/>
      <c r="T32" s="65"/>
      <c r="U32" s="65"/>
      <c r="V32" s="66"/>
      <c r="W32" s="44"/>
      <c r="X32" s="44"/>
      <c r="Y32" s="67"/>
      <c r="Z32" s="68"/>
      <c r="AA32" s="68"/>
      <c r="AB32" s="69"/>
      <c r="AC32" s="70"/>
      <c r="AD32" s="71"/>
      <c r="AE32" s="69"/>
      <c r="AF32" s="72"/>
      <c r="AG32" s="69"/>
      <c r="AH32" s="72"/>
    </row>
    <row r="33" spans="1:34" ht="38.5" customHeight="1" x14ac:dyDescent="0.35">
      <c r="A33" s="106" t="str">
        <f>IF(Tbl_HBN_Derogation_Other[[#This Row],[Room No.(s)]]="","",$R$2)</f>
        <v/>
      </c>
      <c r="B33" s="106" t="str">
        <f>IF(Tbl_HBN_Derogation_Other[[#This Row],[Room No.(s)]]="","",$W$2)</f>
        <v/>
      </c>
      <c r="C33" s="106" t="str">
        <f>IF(Tbl_HBN_Derogation_Other[[#This Row],[Room No.(s)]]="","",$R$4)</f>
        <v/>
      </c>
      <c r="D33" s="106" t="str">
        <f>IF(Tbl_HBN_Derogation_Other[[#This Row],[Room No.(s)]]="","",$R$5)</f>
        <v/>
      </c>
      <c r="E33" s="106" t="str">
        <f>IF(Tbl_HBN_Derogation_Other[[#This Row],[Room No.(s)]]="","",$R$6)</f>
        <v/>
      </c>
      <c r="F33" s="106" t="str">
        <f>IF(Tbl_HBN_Derogation_Other[[#This Row],[Room No.(s)]]="","",$R$7)</f>
        <v/>
      </c>
      <c r="G33" s="106" t="str">
        <f>IF(Tbl_HBN_Derogation_Other[[#This Row],[Room No.(s)]]="","",$R$8)</f>
        <v/>
      </c>
      <c r="H33" s="106" t="str">
        <f>IF(Tbl_HBN_Derogation_Other[[#This Row],[Room No.(s)]]="","",$R$9)</f>
        <v/>
      </c>
      <c r="I33" s="106" t="str">
        <f>IF(Tbl_HBN_Derogation_Other[[#This Row],[Room No.(s)]]="","",$W$4)</f>
        <v/>
      </c>
      <c r="J33" s="106" t="str">
        <f>IF(Tbl_HBN_Derogation_Other[[#This Row],[Room No.(s)]]="","",$W$5)</f>
        <v/>
      </c>
      <c r="K33" s="106" t="str">
        <f>IF(Tbl_HBN_Derogation_Other[[#This Row],[Room No.(s)]]="","",$W$6)</f>
        <v/>
      </c>
      <c r="L33" s="106" t="str">
        <f>IF(Tbl_HBN_Derogation_Other[[#This Row],[Room No.(s)]]="","",$W$7)</f>
        <v/>
      </c>
      <c r="M33" s="106" t="str">
        <f>IF(Tbl_HBN_Derogation_Other[[#This Row],[Room No.(s)]]="","",$W$8)</f>
        <v/>
      </c>
      <c r="N33" s="106" t="str">
        <f>IF(Tbl_HBN_Derogation_Other[[#This Row],[Room No.(s)]]="","",$W$9)</f>
        <v/>
      </c>
      <c r="O33" s="107" t="str">
        <f>IF(Tbl_HBN_Derogation_Other[[#This Row],[Room No.(s)]]="","",$W$10)</f>
        <v/>
      </c>
      <c r="P33" s="63">
        <f t="shared" si="1"/>
        <v>14</v>
      </c>
      <c r="Q33" s="64"/>
      <c r="R33" s="65"/>
      <c r="S33" s="65"/>
      <c r="T33" s="65"/>
      <c r="U33" s="65"/>
      <c r="V33" s="66"/>
      <c r="W33" s="44"/>
      <c r="X33" s="44"/>
      <c r="Y33" s="67"/>
      <c r="Z33" s="68"/>
      <c r="AA33" s="68"/>
      <c r="AB33" s="69"/>
      <c r="AC33" s="70"/>
      <c r="AD33" s="71"/>
      <c r="AE33" s="69"/>
      <c r="AF33" s="72"/>
      <c r="AG33" s="69"/>
      <c r="AH33" s="72"/>
    </row>
    <row r="34" spans="1:34" ht="38.5" customHeight="1" x14ac:dyDescent="0.35">
      <c r="A34" s="106" t="str">
        <f>IF(Tbl_HBN_Derogation_Other[[#This Row],[Room No.(s)]]="","",$R$2)</f>
        <v/>
      </c>
      <c r="B34" s="106" t="str">
        <f>IF(Tbl_HBN_Derogation_Other[[#This Row],[Room No.(s)]]="","",$W$2)</f>
        <v/>
      </c>
      <c r="C34" s="106" t="str">
        <f>IF(Tbl_HBN_Derogation_Other[[#This Row],[Room No.(s)]]="","",$R$4)</f>
        <v/>
      </c>
      <c r="D34" s="106" t="str">
        <f>IF(Tbl_HBN_Derogation_Other[[#This Row],[Room No.(s)]]="","",$R$5)</f>
        <v/>
      </c>
      <c r="E34" s="106" t="str">
        <f>IF(Tbl_HBN_Derogation_Other[[#This Row],[Room No.(s)]]="","",$R$6)</f>
        <v/>
      </c>
      <c r="F34" s="106" t="str">
        <f>IF(Tbl_HBN_Derogation_Other[[#This Row],[Room No.(s)]]="","",$R$7)</f>
        <v/>
      </c>
      <c r="G34" s="106" t="str">
        <f>IF(Tbl_HBN_Derogation_Other[[#This Row],[Room No.(s)]]="","",$R$8)</f>
        <v/>
      </c>
      <c r="H34" s="106" t="str">
        <f>IF(Tbl_HBN_Derogation_Other[[#This Row],[Room No.(s)]]="","",$R$9)</f>
        <v/>
      </c>
      <c r="I34" s="106" t="str">
        <f>IF(Tbl_HBN_Derogation_Other[[#This Row],[Room No.(s)]]="","",$W$4)</f>
        <v/>
      </c>
      <c r="J34" s="106" t="str">
        <f>IF(Tbl_HBN_Derogation_Other[[#This Row],[Room No.(s)]]="","",$W$5)</f>
        <v/>
      </c>
      <c r="K34" s="106" t="str">
        <f>IF(Tbl_HBN_Derogation_Other[[#This Row],[Room No.(s)]]="","",$W$6)</f>
        <v/>
      </c>
      <c r="L34" s="106" t="str">
        <f>IF(Tbl_HBN_Derogation_Other[[#This Row],[Room No.(s)]]="","",$W$7)</f>
        <v/>
      </c>
      <c r="M34" s="106" t="str">
        <f>IF(Tbl_HBN_Derogation_Other[[#This Row],[Room No.(s)]]="","",$W$8)</f>
        <v/>
      </c>
      <c r="N34" s="106" t="str">
        <f>IF(Tbl_HBN_Derogation_Other[[#This Row],[Room No.(s)]]="","",$W$9)</f>
        <v/>
      </c>
      <c r="O34" s="107" t="str">
        <f>IF(Tbl_HBN_Derogation_Other[[#This Row],[Room No.(s)]]="","",$W$10)</f>
        <v/>
      </c>
      <c r="P34" s="63">
        <f t="shared" si="1"/>
        <v>15</v>
      </c>
      <c r="Q34" s="64"/>
      <c r="R34" s="65"/>
      <c r="S34" s="65"/>
      <c r="T34" s="65"/>
      <c r="U34" s="65"/>
      <c r="V34" s="66"/>
      <c r="W34" s="44"/>
      <c r="X34" s="44"/>
      <c r="Y34" s="67"/>
      <c r="Z34" s="68"/>
      <c r="AA34" s="68"/>
      <c r="AB34" s="69"/>
      <c r="AC34" s="70"/>
      <c r="AD34" s="71"/>
      <c r="AE34" s="69"/>
      <c r="AF34" s="72"/>
      <c r="AG34" s="69"/>
      <c r="AH34" s="72"/>
    </row>
    <row r="35" spans="1:34" ht="38.5" customHeight="1" x14ac:dyDescent="0.35">
      <c r="A35" s="106" t="str">
        <f>IF(Tbl_HBN_Derogation_Other[[#This Row],[Room No.(s)]]="","",$R$2)</f>
        <v/>
      </c>
      <c r="B35" s="106" t="str">
        <f>IF(Tbl_HBN_Derogation_Other[[#This Row],[Room No.(s)]]="","",$W$2)</f>
        <v/>
      </c>
      <c r="C35" s="106" t="str">
        <f>IF(Tbl_HBN_Derogation_Other[[#This Row],[Room No.(s)]]="","",$R$4)</f>
        <v/>
      </c>
      <c r="D35" s="106" t="str">
        <f>IF(Tbl_HBN_Derogation_Other[[#This Row],[Room No.(s)]]="","",$R$5)</f>
        <v/>
      </c>
      <c r="E35" s="106" t="str">
        <f>IF(Tbl_HBN_Derogation_Other[[#This Row],[Room No.(s)]]="","",$R$6)</f>
        <v/>
      </c>
      <c r="F35" s="106" t="str">
        <f>IF(Tbl_HBN_Derogation_Other[[#This Row],[Room No.(s)]]="","",$R$7)</f>
        <v/>
      </c>
      <c r="G35" s="106" t="str">
        <f>IF(Tbl_HBN_Derogation_Other[[#This Row],[Room No.(s)]]="","",$R$8)</f>
        <v/>
      </c>
      <c r="H35" s="106" t="str">
        <f>IF(Tbl_HBN_Derogation_Other[[#This Row],[Room No.(s)]]="","",$R$9)</f>
        <v/>
      </c>
      <c r="I35" s="106" t="str">
        <f>IF(Tbl_HBN_Derogation_Other[[#This Row],[Room No.(s)]]="","",$W$4)</f>
        <v/>
      </c>
      <c r="J35" s="106" t="str">
        <f>IF(Tbl_HBN_Derogation_Other[[#This Row],[Room No.(s)]]="","",$W$5)</f>
        <v/>
      </c>
      <c r="K35" s="106" t="str">
        <f>IF(Tbl_HBN_Derogation_Other[[#This Row],[Room No.(s)]]="","",$W$6)</f>
        <v/>
      </c>
      <c r="L35" s="106" t="str">
        <f>IF(Tbl_HBN_Derogation_Other[[#This Row],[Room No.(s)]]="","",$W$7)</f>
        <v/>
      </c>
      <c r="M35" s="106" t="str">
        <f>IF(Tbl_HBN_Derogation_Other[[#This Row],[Room No.(s)]]="","",$W$8)</f>
        <v/>
      </c>
      <c r="N35" s="106" t="str">
        <f>IF(Tbl_HBN_Derogation_Other[[#This Row],[Room No.(s)]]="","",$W$9)</f>
        <v/>
      </c>
      <c r="O35" s="107" t="str">
        <f>IF(Tbl_HBN_Derogation_Other[[#This Row],[Room No.(s)]]="","",$W$10)</f>
        <v/>
      </c>
      <c r="P35" s="63">
        <f t="shared" si="1"/>
        <v>16</v>
      </c>
      <c r="Q35" s="64"/>
      <c r="R35" s="65"/>
      <c r="S35" s="65"/>
      <c r="T35" s="65"/>
      <c r="U35" s="65"/>
      <c r="V35" s="66"/>
      <c r="W35" s="44"/>
      <c r="X35" s="44"/>
      <c r="Y35" s="67"/>
      <c r="Z35" s="68"/>
      <c r="AA35" s="68"/>
      <c r="AB35" s="69"/>
      <c r="AC35" s="70"/>
      <c r="AD35" s="71"/>
      <c r="AE35" s="69"/>
      <c r="AF35" s="72"/>
      <c r="AG35" s="69"/>
      <c r="AH35" s="72"/>
    </row>
    <row r="36" spans="1:34" ht="38.5" customHeight="1" x14ac:dyDescent="0.35">
      <c r="A36" s="106" t="str">
        <f>IF(Tbl_HBN_Derogation_Other[[#This Row],[Room No.(s)]]="","",$R$2)</f>
        <v/>
      </c>
      <c r="B36" s="106" t="str">
        <f>IF(Tbl_HBN_Derogation_Other[[#This Row],[Room No.(s)]]="","",$W$2)</f>
        <v/>
      </c>
      <c r="C36" s="106" t="str">
        <f>IF(Tbl_HBN_Derogation_Other[[#This Row],[Room No.(s)]]="","",$R$4)</f>
        <v/>
      </c>
      <c r="D36" s="106" t="str">
        <f>IF(Tbl_HBN_Derogation_Other[[#This Row],[Room No.(s)]]="","",$R$5)</f>
        <v/>
      </c>
      <c r="E36" s="106" t="str">
        <f>IF(Tbl_HBN_Derogation_Other[[#This Row],[Room No.(s)]]="","",$R$6)</f>
        <v/>
      </c>
      <c r="F36" s="106" t="str">
        <f>IF(Tbl_HBN_Derogation_Other[[#This Row],[Room No.(s)]]="","",$R$7)</f>
        <v/>
      </c>
      <c r="G36" s="106" t="str">
        <f>IF(Tbl_HBN_Derogation_Other[[#This Row],[Room No.(s)]]="","",$R$8)</f>
        <v/>
      </c>
      <c r="H36" s="106" t="str">
        <f>IF(Tbl_HBN_Derogation_Other[[#This Row],[Room No.(s)]]="","",$R$9)</f>
        <v/>
      </c>
      <c r="I36" s="106" t="str">
        <f>IF(Tbl_HBN_Derogation_Other[[#This Row],[Room No.(s)]]="","",$W$4)</f>
        <v/>
      </c>
      <c r="J36" s="106" t="str">
        <f>IF(Tbl_HBN_Derogation_Other[[#This Row],[Room No.(s)]]="","",$W$5)</f>
        <v/>
      </c>
      <c r="K36" s="106" t="str">
        <f>IF(Tbl_HBN_Derogation_Other[[#This Row],[Room No.(s)]]="","",$W$6)</f>
        <v/>
      </c>
      <c r="L36" s="106" t="str">
        <f>IF(Tbl_HBN_Derogation_Other[[#This Row],[Room No.(s)]]="","",$W$7)</f>
        <v/>
      </c>
      <c r="M36" s="106" t="str">
        <f>IF(Tbl_HBN_Derogation_Other[[#This Row],[Room No.(s)]]="","",$W$8)</f>
        <v/>
      </c>
      <c r="N36" s="106" t="str">
        <f>IF(Tbl_HBN_Derogation_Other[[#This Row],[Room No.(s)]]="","",$W$9)</f>
        <v/>
      </c>
      <c r="O36" s="107" t="str">
        <f>IF(Tbl_HBN_Derogation_Other[[#This Row],[Room No.(s)]]="","",$W$10)</f>
        <v/>
      </c>
      <c r="P36" s="63">
        <f t="shared" si="1"/>
        <v>17</v>
      </c>
      <c r="Q36" s="64"/>
      <c r="R36" s="65"/>
      <c r="S36" s="65"/>
      <c r="T36" s="65"/>
      <c r="U36" s="65"/>
      <c r="V36" s="66"/>
      <c r="W36" s="44"/>
      <c r="X36" s="44"/>
      <c r="Y36" s="67"/>
      <c r="Z36" s="68"/>
      <c r="AA36" s="68"/>
      <c r="AB36" s="69"/>
      <c r="AC36" s="70"/>
      <c r="AD36" s="71"/>
      <c r="AE36" s="69"/>
      <c r="AF36" s="72"/>
      <c r="AG36" s="69"/>
      <c r="AH36" s="72"/>
    </row>
    <row r="37" spans="1:34" ht="38.5" customHeight="1" x14ac:dyDescent="0.35">
      <c r="A37" s="106" t="str">
        <f>IF(Tbl_HBN_Derogation_Other[[#This Row],[Room No.(s)]]="","",$R$2)</f>
        <v/>
      </c>
      <c r="B37" s="106" t="str">
        <f>IF(Tbl_HBN_Derogation_Other[[#This Row],[Room No.(s)]]="","",$W$2)</f>
        <v/>
      </c>
      <c r="C37" s="106" t="str">
        <f>IF(Tbl_HBN_Derogation_Other[[#This Row],[Room No.(s)]]="","",$R$4)</f>
        <v/>
      </c>
      <c r="D37" s="106" t="str">
        <f>IF(Tbl_HBN_Derogation_Other[[#This Row],[Room No.(s)]]="","",$R$5)</f>
        <v/>
      </c>
      <c r="E37" s="106" t="str">
        <f>IF(Tbl_HBN_Derogation_Other[[#This Row],[Room No.(s)]]="","",$R$6)</f>
        <v/>
      </c>
      <c r="F37" s="106" t="str">
        <f>IF(Tbl_HBN_Derogation_Other[[#This Row],[Room No.(s)]]="","",$R$7)</f>
        <v/>
      </c>
      <c r="G37" s="106" t="str">
        <f>IF(Tbl_HBN_Derogation_Other[[#This Row],[Room No.(s)]]="","",$R$8)</f>
        <v/>
      </c>
      <c r="H37" s="106" t="str">
        <f>IF(Tbl_HBN_Derogation_Other[[#This Row],[Room No.(s)]]="","",$R$9)</f>
        <v/>
      </c>
      <c r="I37" s="106" t="str">
        <f>IF(Tbl_HBN_Derogation_Other[[#This Row],[Room No.(s)]]="","",$W$4)</f>
        <v/>
      </c>
      <c r="J37" s="106" t="str">
        <f>IF(Tbl_HBN_Derogation_Other[[#This Row],[Room No.(s)]]="","",$W$5)</f>
        <v/>
      </c>
      <c r="K37" s="106" t="str">
        <f>IF(Tbl_HBN_Derogation_Other[[#This Row],[Room No.(s)]]="","",$W$6)</f>
        <v/>
      </c>
      <c r="L37" s="106" t="str">
        <f>IF(Tbl_HBN_Derogation_Other[[#This Row],[Room No.(s)]]="","",$W$7)</f>
        <v/>
      </c>
      <c r="M37" s="106" t="str">
        <f>IF(Tbl_HBN_Derogation_Other[[#This Row],[Room No.(s)]]="","",$W$8)</f>
        <v/>
      </c>
      <c r="N37" s="106" t="str">
        <f>IF(Tbl_HBN_Derogation_Other[[#This Row],[Room No.(s)]]="","",$W$9)</f>
        <v/>
      </c>
      <c r="O37" s="107" t="str">
        <f>IF(Tbl_HBN_Derogation_Other[[#This Row],[Room No.(s)]]="","",$W$10)</f>
        <v/>
      </c>
      <c r="P37" s="63">
        <f t="shared" si="1"/>
        <v>18</v>
      </c>
      <c r="Q37" s="64"/>
      <c r="R37" s="65"/>
      <c r="S37" s="65"/>
      <c r="T37" s="65"/>
      <c r="U37" s="65"/>
      <c r="V37" s="66"/>
      <c r="W37" s="44"/>
      <c r="X37" s="44"/>
      <c r="Y37" s="67"/>
      <c r="Z37" s="68"/>
      <c r="AA37" s="68"/>
      <c r="AB37" s="69"/>
      <c r="AC37" s="70"/>
      <c r="AD37" s="71"/>
      <c r="AE37" s="69"/>
      <c r="AF37" s="72"/>
      <c r="AG37" s="69"/>
      <c r="AH37" s="72"/>
    </row>
    <row r="38" spans="1:34" ht="38.5" customHeight="1" x14ac:dyDescent="0.35">
      <c r="A38" s="106" t="str">
        <f>IF(Tbl_HBN_Derogation_Other[[#This Row],[Room No.(s)]]="","",$R$2)</f>
        <v/>
      </c>
      <c r="B38" s="106" t="str">
        <f>IF(Tbl_HBN_Derogation_Other[[#This Row],[Room No.(s)]]="","",$W$2)</f>
        <v/>
      </c>
      <c r="C38" s="106" t="str">
        <f>IF(Tbl_HBN_Derogation_Other[[#This Row],[Room No.(s)]]="","",$R$4)</f>
        <v/>
      </c>
      <c r="D38" s="106" t="str">
        <f>IF(Tbl_HBN_Derogation_Other[[#This Row],[Room No.(s)]]="","",$R$5)</f>
        <v/>
      </c>
      <c r="E38" s="106" t="str">
        <f>IF(Tbl_HBN_Derogation_Other[[#This Row],[Room No.(s)]]="","",$R$6)</f>
        <v/>
      </c>
      <c r="F38" s="106" t="str">
        <f>IF(Tbl_HBN_Derogation_Other[[#This Row],[Room No.(s)]]="","",$R$7)</f>
        <v/>
      </c>
      <c r="G38" s="106" t="str">
        <f>IF(Tbl_HBN_Derogation_Other[[#This Row],[Room No.(s)]]="","",$R$8)</f>
        <v/>
      </c>
      <c r="H38" s="106" t="str">
        <f>IF(Tbl_HBN_Derogation_Other[[#This Row],[Room No.(s)]]="","",$R$9)</f>
        <v/>
      </c>
      <c r="I38" s="106" t="str">
        <f>IF(Tbl_HBN_Derogation_Other[[#This Row],[Room No.(s)]]="","",$W$4)</f>
        <v/>
      </c>
      <c r="J38" s="106" t="str">
        <f>IF(Tbl_HBN_Derogation_Other[[#This Row],[Room No.(s)]]="","",$W$5)</f>
        <v/>
      </c>
      <c r="K38" s="106" t="str">
        <f>IF(Tbl_HBN_Derogation_Other[[#This Row],[Room No.(s)]]="","",$W$6)</f>
        <v/>
      </c>
      <c r="L38" s="106" t="str">
        <f>IF(Tbl_HBN_Derogation_Other[[#This Row],[Room No.(s)]]="","",$W$7)</f>
        <v/>
      </c>
      <c r="M38" s="106" t="str">
        <f>IF(Tbl_HBN_Derogation_Other[[#This Row],[Room No.(s)]]="","",$W$8)</f>
        <v/>
      </c>
      <c r="N38" s="106" t="str">
        <f>IF(Tbl_HBN_Derogation_Other[[#This Row],[Room No.(s)]]="","",$W$9)</f>
        <v/>
      </c>
      <c r="O38" s="107" t="str">
        <f>IF(Tbl_HBN_Derogation_Other[[#This Row],[Room No.(s)]]="","",$W$10)</f>
        <v/>
      </c>
      <c r="P38" s="63">
        <f t="shared" si="1"/>
        <v>19</v>
      </c>
      <c r="Q38" s="64"/>
      <c r="R38" s="65"/>
      <c r="S38" s="65"/>
      <c r="T38" s="65"/>
      <c r="U38" s="65"/>
      <c r="V38" s="66"/>
      <c r="W38" s="44"/>
      <c r="X38" s="44"/>
      <c r="Y38" s="67"/>
      <c r="Z38" s="68"/>
      <c r="AA38" s="68"/>
      <c r="AB38" s="69"/>
      <c r="AC38" s="70"/>
      <c r="AD38" s="71"/>
      <c r="AE38" s="69"/>
      <c r="AF38" s="72"/>
      <c r="AG38" s="69"/>
      <c r="AH38" s="72"/>
    </row>
    <row r="39" spans="1:34" ht="38.5" customHeight="1" x14ac:dyDescent="0.35">
      <c r="A39" s="106" t="str">
        <f>IF(Tbl_HBN_Derogation_Other[[#This Row],[Room No.(s)]]="","",$R$2)</f>
        <v/>
      </c>
      <c r="B39" s="106" t="str">
        <f>IF(Tbl_HBN_Derogation_Other[[#This Row],[Room No.(s)]]="","",$W$2)</f>
        <v/>
      </c>
      <c r="C39" s="106" t="str">
        <f>IF(Tbl_HBN_Derogation_Other[[#This Row],[Room No.(s)]]="","",$R$4)</f>
        <v/>
      </c>
      <c r="D39" s="106" t="str">
        <f>IF(Tbl_HBN_Derogation_Other[[#This Row],[Room No.(s)]]="","",$R$5)</f>
        <v/>
      </c>
      <c r="E39" s="106" t="str">
        <f>IF(Tbl_HBN_Derogation_Other[[#This Row],[Room No.(s)]]="","",$R$6)</f>
        <v/>
      </c>
      <c r="F39" s="106" t="str">
        <f>IF(Tbl_HBN_Derogation_Other[[#This Row],[Room No.(s)]]="","",$R$7)</f>
        <v/>
      </c>
      <c r="G39" s="106" t="str">
        <f>IF(Tbl_HBN_Derogation_Other[[#This Row],[Room No.(s)]]="","",$R$8)</f>
        <v/>
      </c>
      <c r="H39" s="106" t="str">
        <f>IF(Tbl_HBN_Derogation_Other[[#This Row],[Room No.(s)]]="","",$R$9)</f>
        <v/>
      </c>
      <c r="I39" s="106" t="str">
        <f>IF(Tbl_HBN_Derogation_Other[[#This Row],[Room No.(s)]]="","",$W$4)</f>
        <v/>
      </c>
      <c r="J39" s="106" t="str">
        <f>IF(Tbl_HBN_Derogation_Other[[#This Row],[Room No.(s)]]="","",$W$5)</f>
        <v/>
      </c>
      <c r="K39" s="106" t="str">
        <f>IF(Tbl_HBN_Derogation_Other[[#This Row],[Room No.(s)]]="","",$W$6)</f>
        <v/>
      </c>
      <c r="L39" s="106" t="str">
        <f>IF(Tbl_HBN_Derogation_Other[[#This Row],[Room No.(s)]]="","",$W$7)</f>
        <v/>
      </c>
      <c r="M39" s="106" t="str">
        <f>IF(Tbl_HBN_Derogation_Other[[#This Row],[Room No.(s)]]="","",$W$8)</f>
        <v/>
      </c>
      <c r="N39" s="106" t="str">
        <f>IF(Tbl_HBN_Derogation_Other[[#This Row],[Room No.(s)]]="","",$W$9)</f>
        <v/>
      </c>
      <c r="O39" s="107" t="str">
        <f>IF(Tbl_HBN_Derogation_Other[[#This Row],[Room No.(s)]]="","",$W$10)</f>
        <v/>
      </c>
      <c r="P39" s="63">
        <f t="shared" si="1"/>
        <v>20</v>
      </c>
      <c r="Q39" s="64"/>
      <c r="R39" s="65"/>
      <c r="S39" s="65"/>
      <c r="T39" s="65"/>
      <c r="U39" s="65"/>
      <c r="V39" s="66"/>
      <c r="W39" s="44"/>
      <c r="X39" s="44"/>
      <c r="Y39" s="67"/>
      <c r="Z39" s="68"/>
      <c r="AA39" s="68"/>
      <c r="AB39" s="69"/>
      <c r="AC39" s="70"/>
      <c r="AD39" s="71"/>
      <c r="AE39" s="69"/>
      <c r="AF39" s="72"/>
      <c r="AG39" s="69"/>
      <c r="AH39" s="72"/>
    </row>
    <row r="40" spans="1:34" ht="38.5" customHeight="1" x14ac:dyDescent="0.35">
      <c r="A40" s="106" t="str">
        <f>IF(Tbl_HBN_Derogation_Other[[#This Row],[Room No.(s)]]="","",$R$2)</f>
        <v/>
      </c>
      <c r="B40" s="106" t="str">
        <f>IF(Tbl_HBN_Derogation_Other[[#This Row],[Room No.(s)]]="","",$W$2)</f>
        <v/>
      </c>
      <c r="C40" s="106" t="str">
        <f>IF(Tbl_HBN_Derogation_Other[[#This Row],[Room No.(s)]]="","",$R$4)</f>
        <v/>
      </c>
      <c r="D40" s="106" t="str">
        <f>IF(Tbl_HBN_Derogation_Other[[#This Row],[Room No.(s)]]="","",$R$5)</f>
        <v/>
      </c>
      <c r="E40" s="106" t="str">
        <f>IF(Tbl_HBN_Derogation_Other[[#This Row],[Room No.(s)]]="","",$R$6)</f>
        <v/>
      </c>
      <c r="F40" s="106" t="str">
        <f>IF(Tbl_HBN_Derogation_Other[[#This Row],[Room No.(s)]]="","",$R$7)</f>
        <v/>
      </c>
      <c r="G40" s="106" t="str">
        <f>IF(Tbl_HBN_Derogation_Other[[#This Row],[Room No.(s)]]="","",$R$8)</f>
        <v/>
      </c>
      <c r="H40" s="106" t="str">
        <f>IF(Tbl_HBN_Derogation_Other[[#This Row],[Room No.(s)]]="","",$R$9)</f>
        <v/>
      </c>
      <c r="I40" s="106" t="str">
        <f>IF(Tbl_HBN_Derogation_Other[[#This Row],[Room No.(s)]]="","",$W$4)</f>
        <v/>
      </c>
      <c r="J40" s="106" t="str">
        <f>IF(Tbl_HBN_Derogation_Other[[#This Row],[Room No.(s)]]="","",$W$5)</f>
        <v/>
      </c>
      <c r="K40" s="106" t="str">
        <f>IF(Tbl_HBN_Derogation_Other[[#This Row],[Room No.(s)]]="","",$W$6)</f>
        <v/>
      </c>
      <c r="L40" s="106" t="str">
        <f>IF(Tbl_HBN_Derogation_Other[[#This Row],[Room No.(s)]]="","",$W$7)</f>
        <v/>
      </c>
      <c r="M40" s="106" t="str">
        <f>IF(Tbl_HBN_Derogation_Other[[#This Row],[Room No.(s)]]="","",$W$8)</f>
        <v/>
      </c>
      <c r="N40" s="106" t="str">
        <f>IF(Tbl_HBN_Derogation_Other[[#This Row],[Room No.(s)]]="","",$W$9)</f>
        <v/>
      </c>
      <c r="O40" s="107" t="str">
        <f>IF(Tbl_HBN_Derogation_Other[[#This Row],[Room No.(s)]]="","",$W$10)</f>
        <v/>
      </c>
      <c r="P40" s="63">
        <f t="shared" si="1"/>
        <v>21</v>
      </c>
      <c r="Q40" s="64"/>
      <c r="R40" s="65"/>
      <c r="S40" s="65"/>
      <c r="T40" s="65"/>
      <c r="U40" s="65"/>
      <c r="V40" s="66"/>
      <c r="W40" s="44"/>
      <c r="X40" s="44"/>
      <c r="Y40" s="67"/>
      <c r="Z40" s="68"/>
      <c r="AA40" s="68"/>
      <c r="AB40" s="69"/>
      <c r="AC40" s="70"/>
      <c r="AD40" s="71"/>
      <c r="AE40" s="69"/>
      <c r="AF40" s="72"/>
      <c r="AG40" s="69"/>
      <c r="AH40" s="72"/>
    </row>
    <row r="41" spans="1:34" ht="38.5" customHeight="1" x14ac:dyDescent="0.35">
      <c r="A41" s="106" t="str">
        <f>IF(Tbl_HBN_Derogation_Other[[#This Row],[Room No.(s)]]="","",$R$2)</f>
        <v/>
      </c>
      <c r="B41" s="106" t="str">
        <f>IF(Tbl_HBN_Derogation_Other[[#This Row],[Room No.(s)]]="","",$W$2)</f>
        <v/>
      </c>
      <c r="C41" s="106" t="str">
        <f>IF(Tbl_HBN_Derogation_Other[[#This Row],[Room No.(s)]]="","",$R$4)</f>
        <v/>
      </c>
      <c r="D41" s="106" t="str">
        <f>IF(Tbl_HBN_Derogation_Other[[#This Row],[Room No.(s)]]="","",$R$5)</f>
        <v/>
      </c>
      <c r="E41" s="106" t="str">
        <f>IF(Tbl_HBN_Derogation_Other[[#This Row],[Room No.(s)]]="","",$R$6)</f>
        <v/>
      </c>
      <c r="F41" s="106" t="str">
        <f>IF(Tbl_HBN_Derogation_Other[[#This Row],[Room No.(s)]]="","",$R$7)</f>
        <v/>
      </c>
      <c r="G41" s="106" t="str">
        <f>IF(Tbl_HBN_Derogation_Other[[#This Row],[Room No.(s)]]="","",$R$8)</f>
        <v/>
      </c>
      <c r="H41" s="106" t="str">
        <f>IF(Tbl_HBN_Derogation_Other[[#This Row],[Room No.(s)]]="","",$R$9)</f>
        <v/>
      </c>
      <c r="I41" s="106" t="str">
        <f>IF(Tbl_HBN_Derogation_Other[[#This Row],[Room No.(s)]]="","",$W$4)</f>
        <v/>
      </c>
      <c r="J41" s="106" t="str">
        <f>IF(Tbl_HBN_Derogation_Other[[#This Row],[Room No.(s)]]="","",$W$5)</f>
        <v/>
      </c>
      <c r="K41" s="106" t="str">
        <f>IF(Tbl_HBN_Derogation_Other[[#This Row],[Room No.(s)]]="","",$W$6)</f>
        <v/>
      </c>
      <c r="L41" s="106" t="str">
        <f>IF(Tbl_HBN_Derogation_Other[[#This Row],[Room No.(s)]]="","",$W$7)</f>
        <v/>
      </c>
      <c r="M41" s="106" t="str">
        <f>IF(Tbl_HBN_Derogation_Other[[#This Row],[Room No.(s)]]="","",$W$8)</f>
        <v/>
      </c>
      <c r="N41" s="106" t="str">
        <f>IF(Tbl_HBN_Derogation_Other[[#This Row],[Room No.(s)]]="","",$W$9)</f>
        <v/>
      </c>
      <c r="O41" s="107" t="str">
        <f>IF(Tbl_HBN_Derogation_Other[[#This Row],[Room No.(s)]]="","",$W$10)</f>
        <v/>
      </c>
      <c r="P41" s="63">
        <f t="shared" si="1"/>
        <v>22</v>
      </c>
      <c r="Q41" s="64"/>
      <c r="R41" s="65"/>
      <c r="S41" s="65"/>
      <c r="T41" s="65"/>
      <c r="U41" s="65"/>
      <c r="V41" s="66"/>
      <c r="W41" s="44"/>
      <c r="X41" s="44"/>
      <c r="Y41" s="67"/>
      <c r="Z41" s="68"/>
      <c r="AA41" s="68"/>
      <c r="AB41" s="69"/>
      <c r="AC41" s="70"/>
      <c r="AD41" s="71"/>
      <c r="AE41" s="69"/>
      <c r="AF41" s="72"/>
      <c r="AG41" s="69"/>
      <c r="AH41" s="72"/>
    </row>
    <row r="42" spans="1:34" ht="38.5" customHeight="1" x14ac:dyDescent="0.35">
      <c r="A42" s="106" t="str">
        <f>IF(Tbl_HBN_Derogation_Other[[#This Row],[Room No.(s)]]="","",$R$2)</f>
        <v/>
      </c>
      <c r="B42" s="106" t="str">
        <f>IF(Tbl_HBN_Derogation_Other[[#This Row],[Room No.(s)]]="","",$W$2)</f>
        <v/>
      </c>
      <c r="C42" s="106" t="str">
        <f>IF(Tbl_HBN_Derogation_Other[[#This Row],[Room No.(s)]]="","",$R$4)</f>
        <v/>
      </c>
      <c r="D42" s="106" t="str">
        <f>IF(Tbl_HBN_Derogation_Other[[#This Row],[Room No.(s)]]="","",$R$5)</f>
        <v/>
      </c>
      <c r="E42" s="106" t="str">
        <f>IF(Tbl_HBN_Derogation_Other[[#This Row],[Room No.(s)]]="","",$R$6)</f>
        <v/>
      </c>
      <c r="F42" s="106" t="str">
        <f>IF(Tbl_HBN_Derogation_Other[[#This Row],[Room No.(s)]]="","",$R$7)</f>
        <v/>
      </c>
      <c r="G42" s="106" t="str">
        <f>IF(Tbl_HBN_Derogation_Other[[#This Row],[Room No.(s)]]="","",$R$8)</f>
        <v/>
      </c>
      <c r="H42" s="106" t="str">
        <f>IF(Tbl_HBN_Derogation_Other[[#This Row],[Room No.(s)]]="","",$R$9)</f>
        <v/>
      </c>
      <c r="I42" s="106" t="str">
        <f>IF(Tbl_HBN_Derogation_Other[[#This Row],[Room No.(s)]]="","",$W$4)</f>
        <v/>
      </c>
      <c r="J42" s="106" t="str">
        <f>IF(Tbl_HBN_Derogation_Other[[#This Row],[Room No.(s)]]="","",$W$5)</f>
        <v/>
      </c>
      <c r="K42" s="106" t="str">
        <f>IF(Tbl_HBN_Derogation_Other[[#This Row],[Room No.(s)]]="","",$W$6)</f>
        <v/>
      </c>
      <c r="L42" s="106" t="str">
        <f>IF(Tbl_HBN_Derogation_Other[[#This Row],[Room No.(s)]]="","",$W$7)</f>
        <v/>
      </c>
      <c r="M42" s="106" t="str">
        <f>IF(Tbl_HBN_Derogation_Other[[#This Row],[Room No.(s)]]="","",$W$8)</f>
        <v/>
      </c>
      <c r="N42" s="106" t="str">
        <f>IF(Tbl_HBN_Derogation_Other[[#This Row],[Room No.(s)]]="","",$W$9)</f>
        <v/>
      </c>
      <c r="O42" s="107" t="str">
        <f>IF(Tbl_HBN_Derogation_Other[[#This Row],[Room No.(s)]]="","",$W$10)</f>
        <v/>
      </c>
      <c r="P42" s="63">
        <f t="shared" si="1"/>
        <v>23</v>
      </c>
      <c r="Q42" s="64"/>
      <c r="R42" s="65"/>
      <c r="S42" s="65"/>
      <c r="T42" s="65"/>
      <c r="U42" s="65"/>
      <c r="V42" s="66"/>
      <c r="W42" s="44"/>
      <c r="X42" s="44"/>
      <c r="Y42" s="67"/>
      <c r="Z42" s="68"/>
      <c r="AA42" s="68"/>
      <c r="AB42" s="69"/>
      <c r="AC42" s="70"/>
      <c r="AD42" s="71"/>
      <c r="AE42" s="69"/>
      <c r="AF42" s="72"/>
      <c r="AG42" s="69"/>
      <c r="AH42" s="72"/>
    </row>
    <row r="43" spans="1:34" ht="38.5" customHeight="1" x14ac:dyDescent="0.35">
      <c r="A43" s="106" t="str">
        <f>IF(Tbl_HBN_Derogation_Other[[#This Row],[Room No.(s)]]="","",$R$2)</f>
        <v/>
      </c>
      <c r="B43" s="106" t="str">
        <f>IF(Tbl_HBN_Derogation_Other[[#This Row],[Room No.(s)]]="","",$W$2)</f>
        <v/>
      </c>
      <c r="C43" s="106" t="str">
        <f>IF(Tbl_HBN_Derogation_Other[[#This Row],[Room No.(s)]]="","",$R$4)</f>
        <v/>
      </c>
      <c r="D43" s="106" t="str">
        <f>IF(Tbl_HBN_Derogation_Other[[#This Row],[Room No.(s)]]="","",$R$5)</f>
        <v/>
      </c>
      <c r="E43" s="106" t="str">
        <f>IF(Tbl_HBN_Derogation_Other[[#This Row],[Room No.(s)]]="","",$R$6)</f>
        <v/>
      </c>
      <c r="F43" s="106" t="str">
        <f>IF(Tbl_HBN_Derogation_Other[[#This Row],[Room No.(s)]]="","",$R$7)</f>
        <v/>
      </c>
      <c r="G43" s="106" t="str">
        <f>IF(Tbl_HBN_Derogation_Other[[#This Row],[Room No.(s)]]="","",$R$8)</f>
        <v/>
      </c>
      <c r="H43" s="106" t="str">
        <f>IF(Tbl_HBN_Derogation_Other[[#This Row],[Room No.(s)]]="","",$R$9)</f>
        <v/>
      </c>
      <c r="I43" s="106" t="str">
        <f>IF(Tbl_HBN_Derogation_Other[[#This Row],[Room No.(s)]]="","",$W$4)</f>
        <v/>
      </c>
      <c r="J43" s="106" t="str">
        <f>IF(Tbl_HBN_Derogation_Other[[#This Row],[Room No.(s)]]="","",$W$5)</f>
        <v/>
      </c>
      <c r="K43" s="106" t="str">
        <f>IF(Tbl_HBN_Derogation_Other[[#This Row],[Room No.(s)]]="","",$W$6)</f>
        <v/>
      </c>
      <c r="L43" s="106" t="str">
        <f>IF(Tbl_HBN_Derogation_Other[[#This Row],[Room No.(s)]]="","",$W$7)</f>
        <v/>
      </c>
      <c r="M43" s="106" t="str">
        <f>IF(Tbl_HBN_Derogation_Other[[#This Row],[Room No.(s)]]="","",$W$8)</f>
        <v/>
      </c>
      <c r="N43" s="106" t="str">
        <f>IF(Tbl_HBN_Derogation_Other[[#This Row],[Room No.(s)]]="","",$W$9)</f>
        <v/>
      </c>
      <c r="O43" s="107" t="str">
        <f>IF(Tbl_HBN_Derogation_Other[[#This Row],[Room No.(s)]]="","",$W$10)</f>
        <v/>
      </c>
      <c r="P43" s="63">
        <f t="shared" si="1"/>
        <v>24</v>
      </c>
      <c r="Q43" s="64"/>
      <c r="R43" s="65"/>
      <c r="S43" s="65"/>
      <c r="T43" s="65"/>
      <c r="U43" s="65"/>
      <c r="V43" s="66"/>
      <c r="W43" s="44"/>
      <c r="X43" s="44"/>
      <c r="Y43" s="67"/>
      <c r="Z43" s="68"/>
      <c r="AA43" s="68"/>
      <c r="AB43" s="69"/>
      <c r="AC43" s="70"/>
      <c r="AD43" s="71"/>
      <c r="AE43" s="69"/>
      <c r="AF43" s="72"/>
      <c r="AG43" s="69"/>
      <c r="AH43" s="72"/>
    </row>
    <row r="44" spans="1:34" ht="38.5" customHeight="1" x14ac:dyDescent="0.35">
      <c r="A44" s="106" t="str">
        <f>IF(Tbl_HBN_Derogation_Other[[#This Row],[Room No.(s)]]="","",$R$2)</f>
        <v/>
      </c>
      <c r="B44" s="106" t="str">
        <f>IF(Tbl_HBN_Derogation_Other[[#This Row],[Room No.(s)]]="","",$W$2)</f>
        <v/>
      </c>
      <c r="C44" s="106" t="str">
        <f>IF(Tbl_HBN_Derogation_Other[[#This Row],[Room No.(s)]]="","",$R$4)</f>
        <v/>
      </c>
      <c r="D44" s="106" t="str">
        <f>IF(Tbl_HBN_Derogation_Other[[#This Row],[Room No.(s)]]="","",$R$5)</f>
        <v/>
      </c>
      <c r="E44" s="106" t="str">
        <f>IF(Tbl_HBN_Derogation_Other[[#This Row],[Room No.(s)]]="","",$R$6)</f>
        <v/>
      </c>
      <c r="F44" s="106" t="str">
        <f>IF(Tbl_HBN_Derogation_Other[[#This Row],[Room No.(s)]]="","",$R$7)</f>
        <v/>
      </c>
      <c r="G44" s="106" t="str">
        <f>IF(Tbl_HBN_Derogation_Other[[#This Row],[Room No.(s)]]="","",$R$8)</f>
        <v/>
      </c>
      <c r="H44" s="106" t="str">
        <f>IF(Tbl_HBN_Derogation_Other[[#This Row],[Room No.(s)]]="","",$R$9)</f>
        <v/>
      </c>
      <c r="I44" s="106" t="str">
        <f>IF(Tbl_HBN_Derogation_Other[[#This Row],[Room No.(s)]]="","",$W$4)</f>
        <v/>
      </c>
      <c r="J44" s="106" t="str">
        <f>IF(Tbl_HBN_Derogation_Other[[#This Row],[Room No.(s)]]="","",$W$5)</f>
        <v/>
      </c>
      <c r="K44" s="106" t="str">
        <f>IF(Tbl_HBN_Derogation_Other[[#This Row],[Room No.(s)]]="","",$W$6)</f>
        <v/>
      </c>
      <c r="L44" s="106" t="str">
        <f>IF(Tbl_HBN_Derogation_Other[[#This Row],[Room No.(s)]]="","",$W$7)</f>
        <v/>
      </c>
      <c r="M44" s="106" t="str">
        <f>IF(Tbl_HBN_Derogation_Other[[#This Row],[Room No.(s)]]="","",$W$8)</f>
        <v/>
      </c>
      <c r="N44" s="106" t="str">
        <f>IF(Tbl_HBN_Derogation_Other[[#This Row],[Room No.(s)]]="","",$W$9)</f>
        <v/>
      </c>
      <c r="O44" s="107" t="str">
        <f>IF(Tbl_HBN_Derogation_Other[[#This Row],[Room No.(s)]]="","",$W$10)</f>
        <v/>
      </c>
      <c r="P44" s="63">
        <f t="shared" si="1"/>
        <v>25</v>
      </c>
      <c r="Q44" s="64"/>
      <c r="R44" s="65"/>
      <c r="S44" s="65"/>
      <c r="T44" s="65"/>
      <c r="U44" s="65"/>
      <c r="V44" s="66"/>
      <c r="W44" s="44"/>
      <c r="X44" s="44"/>
      <c r="Y44" s="67"/>
      <c r="Z44" s="68"/>
      <c r="AA44" s="68"/>
      <c r="AB44" s="69"/>
      <c r="AC44" s="70"/>
      <c r="AD44" s="71"/>
      <c r="AE44" s="69"/>
      <c r="AF44" s="72"/>
      <c r="AG44" s="69"/>
      <c r="AH44" s="72"/>
    </row>
    <row r="45" spans="1:34" ht="38.5" customHeight="1" x14ac:dyDescent="0.35">
      <c r="A45" s="106"/>
      <c r="B45" s="106"/>
      <c r="C45" s="106"/>
      <c r="D45" s="106"/>
      <c r="E45" s="106"/>
      <c r="F45" s="106"/>
      <c r="G45" s="106"/>
      <c r="H45" s="106"/>
      <c r="I45" s="106"/>
      <c r="J45" s="106"/>
      <c r="K45" s="106"/>
      <c r="L45" s="106"/>
      <c r="M45" s="106"/>
      <c r="N45" s="106"/>
      <c r="O45" s="107"/>
      <c r="P45" s="63">
        <f t="shared" si="1"/>
        <v>26</v>
      </c>
      <c r="Q45" s="64"/>
      <c r="R45" s="65"/>
      <c r="S45" s="65"/>
      <c r="T45" s="65"/>
      <c r="U45" s="65"/>
      <c r="V45" s="66"/>
      <c r="W45" s="44"/>
      <c r="X45" s="44"/>
      <c r="Y45" s="67"/>
      <c r="Z45" s="68"/>
      <c r="AA45" s="68"/>
      <c r="AB45" s="69"/>
      <c r="AC45" s="70"/>
      <c r="AD45" s="71"/>
      <c r="AE45" s="69"/>
      <c r="AF45" s="72"/>
      <c r="AG45" s="69"/>
      <c r="AH45" s="72"/>
    </row>
    <row r="46" spans="1:34" ht="38.5" customHeight="1" x14ac:dyDescent="0.35">
      <c r="A46" s="106"/>
      <c r="B46" s="106"/>
      <c r="C46" s="106"/>
      <c r="D46" s="106"/>
      <c r="E46" s="106"/>
      <c r="F46" s="106"/>
      <c r="G46" s="106"/>
      <c r="H46" s="106"/>
      <c r="I46" s="106"/>
      <c r="J46" s="106"/>
      <c r="K46" s="106"/>
      <c r="L46" s="106"/>
      <c r="M46" s="106"/>
      <c r="N46" s="106"/>
      <c r="O46" s="107"/>
      <c r="P46" s="63">
        <f t="shared" si="1"/>
        <v>27</v>
      </c>
      <c r="Q46" s="64"/>
      <c r="R46" s="65"/>
      <c r="S46" s="65"/>
      <c r="T46" s="65"/>
      <c r="U46" s="65"/>
      <c r="V46" s="66"/>
      <c r="W46" s="44"/>
      <c r="X46" s="44"/>
      <c r="Y46" s="67"/>
      <c r="Z46" s="68"/>
      <c r="AA46" s="68"/>
      <c r="AB46" s="69"/>
      <c r="AC46" s="70"/>
      <c r="AD46" s="71"/>
      <c r="AE46" s="69"/>
      <c r="AF46" s="72"/>
      <c r="AG46" s="69"/>
      <c r="AH46" s="72"/>
    </row>
    <row r="47" spans="1:34" ht="38.5" customHeight="1" x14ac:dyDescent="0.35">
      <c r="A47" s="106"/>
      <c r="B47" s="106"/>
      <c r="C47" s="106"/>
      <c r="D47" s="106"/>
      <c r="E47" s="106"/>
      <c r="F47" s="106"/>
      <c r="G47" s="106"/>
      <c r="H47" s="106"/>
      <c r="I47" s="106"/>
      <c r="J47" s="106"/>
      <c r="K47" s="106"/>
      <c r="L47" s="106"/>
      <c r="M47" s="106"/>
      <c r="N47" s="106"/>
      <c r="O47" s="107"/>
      <c r="P47" s="63">
        <f t="shared" si="1"/>
        <v>28</v>
      </c>
      <c r="Q47" s="64"/>
      <c r="R47" s="65"/>
      <c r="S47" s="65"/>
      <c r="T47" s="65"/>
      <c r="U47" s="65"/>
      <c r="V47" s="66"/>
      <c r="W47" s="44"/>
      <c r="X47" s="44"/>
      <c r="Y47" s="67"/>
      <c r="Z47" s="68"/>
      <c r="AA47" s="68"/>
      <c r="AB47" s="69"/>
      <c r="AC47" s="70"/>
      <c r="AD47" s="71"/>
      <c r="AE47" s="69"/>
      <c r="AF47" s="72"/>
      <c r="AG47" s="69"/>
      <c r="AH47" s="72"/>
    </row>
    <row r="48" spans="1:34" ht="38.5" customHeight="1" x14ac:dyDescent="0.35">
      <c r="A48" s="106"/>
      <c r="B48" s="106"/>
      <c r="C48" s="106"/>
      <c r="D48" s="106"/>
      <c r="E48" s="106"/>
      <c r="F48" s="106"/>
      <c r="G48" s="106"/>
      <c r="H48" s="106"/>
      <c r="I48" s="106"/>
      <c r="J48" s="106"/>
      <c r="K48" s="106"/>
      <c r="L48" s="106"/>
      <c r="M48" s="106"/>
      <c r="N48" s="106"/>
      <c r="O48" s="107"/>
      <c r="P48" s="63">
        <f t="shared" si="1"/>
        <v>29</v>
      </c>
      <c r="Q48" s="64"/>
      <c r="R48" s="65"/>
      <c r="S48" s="65"/>
      <c r="T48" s="65"/>
      <c r="U48" s="65"/>
      <c r="V48" s="66"/>
      <c r="W48" s="44"/>
      <c r="X48" s="44"/>
      <c r="Y48" s="67"/>
      <c r="Z48" s="68"/>
      <c r="AA48" s="68"/>
      <c r="AB48" s="69"/>
      <c r="AC48" s="70"/>
      <c r="AD48" s="71"/>
      <c r="AE48" s="69"/>
      <c r="AF48" s="72"/>
      <c r="AG48" s="69"/>
      <c r="AH48" s="72"/>
    </row>
    <row r="49" spans="1:34" ht="38.5" customHeight="1" x14ac:dyDescent="0.35">
      <c r="A49" s="106"/>
      <c r="B49" s="106"/>
      <c r="C49" s="106"/>
      <c r="D49" s="106"/>
      <c r="E49" s="106"/>
      <c r="F49" s="106"/>
      <c r="G49" s="106"/>
      <c r="H49" s="106"/>
      <c r="I49" s="106"/>
      <c r="J49" s="106"/>
      <c r="K49" s="106"/>
      <c r="L49" s="106"/>
      <c r="M49" s="106"/>
      <c r="N49" s="106"/>
      <c r="O49" s="107"/>
      <c r="P49" s="63">
        <f t="shared" si="1"/>
        <v>30</v>
      </c>
      <c r="Q49" s="64"/>
      <c r="R49" s="65"/>
      <c r="S49" s="65"/>
      <c r="T49" s="65"/>
      <c r="U49" s="65"/>
      <c r="V49" s="66"/>
      <c r="W49" s="44"/>
      <c r="X49" s="44"/>
      <c r="Y49" s="67"/>
      <c r="Z49" s="68"/>
      <c r="AA49" s="68"/>
      <c r="AB49" s="69"/>
      <c r="AC49" s="70"/>
      <c r="AD49" s="71"/>
      <c r="AE49" s="69"/>
      <c r="AF49" s="72"/>
      <c r="AG49" s="69"/>
      <c r="AH49" s="72"/>
    </row>
    <row r="50" spans="1:34" ht="38.5" customHeight="1" x14ac:dyDescent="0.35">
      <c r="A50" s="106"/>
      <c r="B50" s="106"/>
      <c r="C50" s="106"/>
      <c r="D50" s="106"/>
      <c r="E50" s="106"/>
      <c r="F50" s="106"/>
      <c r="G50" s="106"/>
      <c r="H50" s="106"/>
      <c r="I50" s="106"/>
      <c r="J50" s="106"/>
      <c r="K50" s="106"/>
      <c r="L50" s="106"/>
      <c r="M50" s="106"/>
      <c r="N50" s="106"/>
      <c r="O50" s="107"/>
      <c r="P50" s="63">
        <f t="shared" si="1"/>
        <v>31</v>
      </c>
      <c r="Q50" s="64"/>
      <c r="R50" s="65"/>
      <c r="S50" s="65"/>
      <c r="T50" s="65"/>
      <c r="U50" s="65"/>
      <c r="V50" s="66"/>
      <c r="W50" s="44"/>
      <c r="X50" s="44"/>
      <c r="Y50" s="67"/>
      <c r="Z50" s="68"/>
      <c r="AA50" s="68"/>
      <c r="AB50" s="69"/>
      <c r="AC50" s="70"/>
      <c r="AD50" s="71"/>
      <c r="AE50" s="69"/>
      <c r="AF50" s="72"/>
      <c r="AG50" s="69"/>
      <c r="AH50" s="72"/>
    </row>
    <row r="51" spans="1:34" ht="38.5" customHeight="1" x14ac:dyDescent="0.35">
      <c r="A51" s="106"/>
      <c r="B51" s="106"/>
      <c r="C51" s="106"/>
      <c r="D51" s="106"/>
      <c r="E51" s="106"/>
      <c r="F51" s="106"/>
      <c r="G51" s="106"/>
      <c r="H51" s="106"/>
      <c r="I51" s="106"/>
      <c r="J51" s="106"/>
      <c r="K51" s="106"/>
      <c r="L51" s="106"/>
      <c r="M51" s="106"/>
      <c r="N51" s="106"/>
      <c r="O51" s="107"/>
      <c r="P51" s="63">
        <f t="shared" si="1"/>
        <v>32</v>
      </c>
      <c r="Q51" s="64"/>
      <c r="R51" s="65"/>
      <c r="S51" s="65"/>
      <c r="T51" s="65"/>
      <c r="U51" s="65"/>
      <c r="V51" s="66"/>
      <c r="W51" s="44"/>
      <c r="X51" s="44"/>
      <c r="Y51" s="67"/>
      <c r="Z51" s="68"/>
      <c r="AA51" s="68"/>
      <c r="AB51" s="69"/>
      <c r="AC51" s="70"/>
      <c r="AD51" s="71"/>
      <c r="AE51" s="69"/>
      <c r="AF51" s="72"/>
      <c r="AG51" s="69"/>
      <c r="AH51" s="72"/>
    </row>
    <row r="52" spans="1:34" ht="38.5" customHeight="1" x14ac:dyDescent="0.35">
      <c r="A52" s="106"/>
      <c r="B52" s="106"/>
      <c r="C52" s="106"/>
      <c r="D52" s="106"/>
      <c r="E52" s="106"/>
      <c r="F52" s="106"/>
      <c r="G52" s="106"/>
      <c r="H52" s="106"/>
      <c r="I52" s="106"/>
      <c r="J52" s="106"/>
      <c r="K52" s="106"/>
      <c r="L52" s="106"/>
      <c r="M52" s="106"/>
      <c r="N52" s="106"/>
      <c r="O52" s="107"/>
      <c r="P52" s="63">
        <f t="shared" si="1"/>
        <v>33</v>
      </c>
      <c r="Q52" s="64"/>
      <c r="R52" s="65"/>
      <c r="S52" s="65"/>
      <c r="T52" s="65"/>
      <c r="U52" s="65"/>
      <c r="V52" s="66"/>
      <c r="W52" s="44"/>
      <c r="X52" s="44"/>
      <c r="Y52" s="67"/>
      <c r="Z52" s="68"/>
      <c r="AA52" s="68"/>
      <c r="AB52" s="69"/>
      <c r="AC52" s="70"/>
      <c r="AD52" s="71"/>
      <c r="AE52" s="69"/>
      <c r="AF52" s="72"/>
      <c r="AG52" s="69"/>
      <c r="AH52" s="72"/>
    </row>
    <row r="53" spans="1:34" ht="38.5" customHeight="1" x14ac:dyDescent="0.35">
      <c r="A53" s="106"/>
      <c r="B53" s="106"/>
      <c r="C53" s="106"/>
      <c r="D53" s="106"/>
      <c r="E53" s="106"/>
      <c r="F53" s="106"/>
      <c r="G53" s="106"/>
      <c r="H53" s="106"/>
      <c r="I53" s="106"/>
      <c r="J53" s="106"/>
      <c r="K53" s="106"/>
      <c r="L53" s="106"/>
      <c r="M53" s="106"/>
      <c r="N53" s="106"/>
      <c r="O53" s="107"/>
      <c r="P53" s="63">
        <f t="shared" si="1"/>
        <v>34</v>
      </c>
      <c r="Q53" s="64"/>
      <c r="R53" s="65"/>
      <c r="S53" s="65"/>
      <c r="T53" s="65"/>
      <c r="U53" s="65"/>
      <c r="V53" s="66"/>
      <c r="W53" s="44"/>
      <c r="X53" s="44"/>
      <c r="Y53" s="67"/>
      <c r="Z53" s="68"/>
      <c r="AA53" s="68"/>
      <c r="AB53" s="69"/>
      <c r="AC53" s="70"/>
      <c r="AD53" s="71"/>
      <c r="AE53" s="69"/>
      <c r="AF53" s="72"/>
      <c r="AG53" s="69"/>
      <c r="AH53" s="72"/>
    </row>
    <row r="54" spans="1:34" ht="38.5" customHeight="1" x14ac:dyDescent="0.35">
      <c r="A54" s="106"/>
      <c r="B54" s="106"/>
      <c r="C54" s="106"/>
      <c r="D54" s="106"/>
      <c r="E54" s="106"/>
      <c r="F54" s="106"/>
      <c r="G54" s="106"/>
      <c r="H54" s="106"/>
      <c r="I54" s="106"/>
      <c r="J54" s="106"/>
      <c r="K54" s="106"/>
      <c r="L54" s="106"/>
      <c r="M54" s="106"/>
      <c r="N54" s="106"/>
      <c r="O54" s="107"/>
      <c r="P54" s="63">
        <f t="shared" si="1"/>
        <v>35</v>
      </c>
      <c r="Q54" s="64"/>
      <c r="R54" s="65"/>
      <c r="S54" s="65"/>
      <c r="T54" s="65"/>
      <c r="U54" s="65"/>
      <c r="V54" s="66"/>
      <c r="W54" s="44"/>
      <c r="X54" s="44"/>
      <c r="Y54" s="67"/>
      <c r="Z54" s="68"/>
      <c r="AA54" s="68"/>
      <c r="AB54" s="69"/>
      <c r="AC54" s="70"/>
      <c r="AD54" s="71"/>
      <c r="AE54" s="69"/>
      <c r="AF54" s="72"/>
      <c r="AG54" s="69"/>
      <c r="AH54" s="72"/>
    </row>
    <row r="55" spans="1:34" ht="38.5" customHeight="1" x14ac:dyDescent="0.35">
      <c r="A55" s="106"/>
      <c r="B55" s="106"/>
      <c r="C55" s="106"/>
      <c r="D55" s="106"/>
      <c r="E55" s="106"/>
      <c r="F55" s="106"/>
      <c r="G55" s="106"/>
      <c r="H55" s="106"/>
      <c r="I55" s="106"/>
      <c r="J55" s="106"/>
      <c r="K55" s="106"/>
      <c r="L55" s="106"/>
      <c r="M55" s="106"/>
      <c r="N55" s="106"/>
      <c r="O55" s="107"/>
      <c r="P55" s="63">
        <f t="shared" si="1"/>
        <v>36</v>
      </c>
      <c r="Q55" s="64"/>
      <c r="R55" s="65"/>
      <c r="S55" s="65"/>
      <c r="T55" s="65"/>
      <c r="U55" s="65"/>
      <c r="V55" s="66"/>
      <c r="W55" s="44"/>
      <c r="X55" s="44"/>
      <c r="Y55" s="67"/>
      <c r="Z55" s="68"/>
      <c r="AA55" s="68"/>
      <c r="AB55" s="69"/>
      <c r="AC55" s="70"/>
      <c r="AD55" s="71"/>
      <c r="AE55" s="69"/>
      <c r="AF55" s="72"/>
      <c r="AG55" s="69"/>
      <c r="AH55" s="72"/>
    </row>
    <row r="56" spans="1:34" ht="38.5" customHeight="1" x14ac:dyDescent="0.35">
      <c r="A56" s="106"/>
      <c r="B56" s="106"/>
      <c r="C56" s="106"/>
      <c r="D56" s="106"/>
      <c r="E56" s="106"/>
      <c r="F56" s="106"/>
      <c r="G56" s="106"/>
      <c r="H56" s="106"/>
      <c r="I56" s="106"/>
      <c r="J56" s="106"/>
      <c r="K56" s="106"/>
      <c r="L56" s="106"/>
      <c r="M56" s="106"/>
      <c r="N56" s="106"/>
      <c r="O56" s="107"/>
      <c r="P56" s="63">
        <f t="shared" si="1"/>
        <v>37</v>
      </c>
      <c r="Q56" s="64"/>
      <c r="R56" s="65"/>
      <c r="S56" s="65"/>
      <c r="T56" s="65"/>
      <c r="U56" s="65"/>
      <c r="V56" s="66"/>
      <c r="W56" s="44"/>
      <c r="X56" s="44"/>
      <c r="Y56" s="67"/>
      <c r="Z56" s="68"/>
      <c r="AA56" s="68"/>
      <c r="AB56" s="69"/>
      <c r="AC56" s="70"/>
      <c r="AD56" s="71"/>
      <c r="AE56" s="69"/>
      <c r="AF56" s="72"/>
      <c r="AG56" s="69"/>
      <c r="AH56" s="72"/>
    </row>
    <row r="57" spans="1:34" ht="38.5" customHeight="1" x14ac:dyDescent="0.35">
      <c r="A57" s="106"/>
      <c r="B57" s="106"/>
      <c r="C57" s="106"/>
      <c r="D57" s="106"/>
      <c r="E57" s="106"/>
      <c r="F57" s="106"/>
      <c r="G57" s="106"/>
      <c r="H57" s="106"/>
      <c r="I57" s="106"/>
      <c r="J57" s="106"/>
      <c r="K57" s="106"/>
      <c r="L57" s="106"/>
      <c r="M57" s="106"/>
      <c r="N57" s="106"/>
      <c r="O57" s="107"/>
      <c r="P57" s="63">
        <f t="shared" si="1"/>
        <v>38</v>
      </c>
      <c r="Q57" s="64"/>
      <c r="R57" s="65"/>
      <c r="S57" s="65"/>
      <c r="T57" s="65"/>
      <c r="U57" s="65"/>
      <c r="V57" s="66"/>
      <c r="W57" s="44"/>
      <c r="X57" s="44"/>
      <c r="Y57" s="67"/>
      <c r="Z57" s="68"/>
      <c r="AA57" s="68"/>
      <c r="AB57" s="69"/>
      <c r="AC57" s="70"/>
      <c r="AD57" s="71"/>
      <c r="AE57" s="69"/>
      <c r="AF57" s="72"/>
      <c r="AG57" s="69"/>
      <c r="AH57" s="72"/>
    </row>
    <row r="58" spans="1:34" ht="38.5" customHeight="1" x14ac:dyDescent="0.35">
      <c r="A58" s="106"/>
      <c r="B58" s="106"/>
      <c r="C58" s="106"/>
      <c r="D58" s="106"/>
      <c r="E58" s="106"/>
      <c r="F58" s="106"/>
      <c r="G58" s="106"/>
      <c r="H58" s="106"/>
      <c r="I58" s="106"/>
      <c r="J58" s="106"/>
      <c r="K58" s="106"/>
      <c r="L58" s="106"/>
      <c r="M58" s="106"/>
      <c r="N58" s="106"/>
      <c r="O58" s="107"/>
      <c r="P58" s="63">
        <f t="shared" si="1"/>
        <v>39</v>
      </c>
      <c r="Q58" s="64"/>
      <c r="R58" s="65"/>
      <c r="S58" s="65"/>
      <c r="T58" s="65"/>
      <c r="U58" s="65"/>
      <c r="V58" s="66"/>
      <c r="W58" s="44"/>
      <c r="X58" s="44"/>
      <c r="Y58" s="67"/>
      <c r="Z58" s="68"/>
      <c r="AA58" s="68"/>
      <c r="AB58" s="69"/>
      <c r="AC58" s="70"/>
      <c r="AD58" s="71"/>
      <c r="AE58" s="69"/>
      <c r="AF58" s="72"/>
      <c r="AG58" s="69"/>
      <c r="AH58" s="72"/>
    </row>
    <row r="59" spans="1:34" ht="38.5" customHeight="1" x14ac:dyDescent="0.35">
      <c r="A59" s="106"/>
      <c r="B59" s="106"/>
      <c r="C59" s="106"/>
      <c r="D59" s="106"/>
      <c r="E59" s="106"/>
      <c r="F59" s="106"/>
      <c r="G59" s="106"/>
      <c r="H59" s="106"/>
      <c r="I59" s="106"/>
      <c r="J59" s="106"/>
      <c r="K59" s="106"/>
      <c r="L59" s="106"/>
      <c r="M59" s="106"/>
      <c r="N59" s="106"/>
      <c r="O59" s="107"/>
      <c r="P59" s="63">
        <f t="shared" si="1"/>
        <v>40</v>
      </c>
      <c r="Q59" s="64"/>
      <c r="R59" s="65"/>
      <c r="S59" s="65"/>
      <c r="T59" s="65"/>
      <c r="U59" s="65"/>
      <c r="V59" s="66"/>
      <c r="W59" s="44"/>
      <c r="X59" s="44"/>
      <c r="Y59" s="67"/>
      <c r="Z59" s="68"/>
      <c r="AA59" s="68"/>
      <c r="AB59" s="69"/>
      <c r="AC59" s="70"/>
      <c r="AD59" s="71"/>
      <c r="AE59" s="69"/>
      <c r="AF59" s="72"/>
      <c r="AG59" s="69"/>
      <c r="AH59" s="72"/>
    </row>
    <row r="60" spans="1:34" ht="38.5" customHeight="1" x14ac:dyDescent="0.35">
      <c r="A60" s="106"/>
      <c r="B60" s="106"/>
      <c r="C60" s="106"/>
      <c r="D60" s="106"/>
      <c r="E60" s="106"/>
      <c r="F60" s="106"/>
      <c r="G60" s="106"/>
      <c r="H60" s="106"/>
      <c r="I60" s="106"/>
      <c r="J60" s="106"/>
      <c r="K60" s="106"/>
      <c r="L60" s="106"/>
      <c r="M60" s="106"/>
      <c r="N60" s="106"/>
      <c r="O60" s="107"/>
      <c r="P60" s="63">
        <f t="shared" si="1"/>
        <v>41</v>
      </c>
      <c r="Q60" s="64"/>
      <c r="R60" s="65"/>
      <c r="S60" s="65"/>
      <c r="T60" s="65"/>
      <c r="U60" s="65"/>
      <c r="V60" s="66"/>
      <c r="W60" s="44"/>
      <c r="X60" s="44"/>
      <c r="Y60" s="67"/>
      <c r="Z60" s="68"/>
      <c r="AA60" s="68"/>
      <c r="AB60" s="69"/>
      <c r="AC60" s="70"/>
      <c r="AD60" s="71"/>
      <c r="AE60" s="69"/>
      <c r="AF60" s="72"/>
      <c r="AG60" s="69"/>
      <c r="AH60" s="72"/>
    </row>
    <row r="61" spans="1:34" ht="38.5" customHeight="1" x14ac:dyDescent="0.35">
      <c r="A61" s="106"/>
      <c r="B61" s="106"/>
      <c r="C61" s="106"/>
      <c r="D61" s="106"/>
      <c r="E61" s="106"/>
      <c r="F61" s="106"/>
      <c r="G61" s="106"/>
      <c r="H61" s="106"/>
      <c r="I61" s="106"/>
      <c r="J61" s="106"/>
      <c r="K61" s="106"/>
      <c r="L61" s="106"/>
      <c r="M61" s="106"/>
      <c r="N61" s="106"/>
      <c r="O61" s="107"/>
      <c r="P61" s="63">
        <f t="shared" si="1"/>
        <v>42</v>
      </c>
      <c r="Q61" s="64"/>
      <c r="R61" s="65"/>
      <c r="S61" s="65"/>
      <c r="T61" s="65"/>
      <c r="U61" s="65"/>
      <c r="V61" s="66"/>
      <c r="W61" s="44"/>
      <c r="X61" s="44"/>
      <c r="Y61" s="67"/>
      <c r="Z61" s="68"/>
      <c r="AA61" s="68"/>
      <c r="AB61" s="69"/>
      <c r="AC61" s="70"/>
      <c r="AD61" s="71"/>
      <c r="AE61" s="69"/>
      <c r="AF61" s="72"/>
      <c r="AG61" s="69"/>
      <c r="AH61" s="72"/>
    </row>
    <row r="62" spans="1:34" ht="38.5" customHeight="1" x14ac:dyDescent="0.35">
      <c r="A62" s="106"/>
      <c r="B62" s="106"/>
      <c r="C62" s="106"/>
      <c r="D62" s="106"/>
      <c r="E62" s="106"/>
      <c r="F62" s="106"/>
      <c r="G62" s="106"/>
      <c r="H62" s="106"/>
      <c r="I62" s="106"/>
      <c r="J62" s="106"/>
      <c r="K62" s="106"/>
      <c r="L62" s="106"/>
      <c r="M62" s="106"/>
      <c r="N62" s="106"/>
      <c r="O62" s="107"/>
      <c r="P62" s="63">
        <f t="shared" si="1"/>
        <v>43</v>
      </c>
      <c r="Q62" s="64"/>
      <c r="R62" s="65"/>
      <c r="S62" s="65"/>
      <c r="T62" s="65"/>
      <c r="U62" s="65"/>
      <c r="V62" s="66"/>
      <c r="W62" s="44"/>
      <c r="X62" s="44"/>
      <c r="Y62" s="67"/>
      <c r="Z62" s="68"/>
      <c r="AA62" s="68"/>
      <c r="AB62" s="69"/>
      <c r="AC62" s="70"/>
      <c r="AD62" s="71"/>
      <c r="AE62" s="69"/>
      <c r="AF62" s="72"/>
      <c r="AG62" s="69"/>
      <c r="AH62" s="72"/>
    </row>
    <row r="63" spans="1:34" ht="38.5" customHeight="1" x14ac:dyDescent="0.35">
      <c r="A63" s="106"/>
      <c r="B63" s="106"/>
      <c r="C63" s="106"/>
      <c r="D63" s="106"/>
      <c r="E63" s="106"/>
      <c r="F63" s="106"/>
      <c r="G63" s="106"/>
      <c r="H63" s="106"/>
      <c r="I63" s="106"/>
      <c r="J63" s="106"/>
      <c r="K63" s="106"/>
      <c r="L63" s="106"/>
      <c r="M63" s="106"/>
      <c r="N63" s="106"/>
      <c r="O63" s="107"/>
      <c r="P63" s="63">
        <f t="shared" si="1"/>
        <v>44</v>
      </c>
      <c r="Q63" s="64"/>
      <c r="R63" s="65"/>
      <c r="S63" s="65"/>
      <c r="T63" s="65"/>
      <c r="U63" s="65"/>
      <c r="V63" s="66"/>
      <c r="W63" s="44"/>
      <c r="X63" s="44"/>
      <c r="Y63" s="67"/>
      <c r="Z63" s="68"/>
      <c r="AA63" s="68"/>
      <c r="AB63" s="69"/>
      <c r="AC63" s="70"/>
      <c r="AD63" s="71"/>
      <c r="AE63" s="69"/>
      <c r="AF63" s="72"/>
      <c r="AG63" s="69"/>
      <c r="AH63" s="72"/>
    </row>
    <row r="64" spans="1:34" ht="38.5" customHeight="1" x14ac:dyDescent="0.35">
      <c r="A64" s="106"/>
      <c r="B64" s="106"/>
      <c r="C64" s="106"/>
      <c r="D64" s="106"/>
      <c r="E64" s="106"/>
      <c r="F64" s="106"/>
      <c r="G64" s="106"/>
      <c r="H64" s="106"/>
      <c r="I64" s="106"/>
      <c r="J64" s="106"/>
      <c r="K64" s="106"/>
      <c r="L64" s="106"/>
      <c r="M64" s="106"/>
      <c r="N64" s="106"/>
      <c r="O64" s="107"/>
      <c r="P64" s="63">
        <f t="shared" si="1"/>
        <v>45</v>
      </c>
      <c r="Q64" s="64"/>
      <c r="R64" s="65"/>
      <c r="S64" s="65"/>
      <c r="T64" s="65"/>
      <c r="U64" s="65"/>
      <c r="V64" s="66"/>
      <c r="W64" s="44"/>
      <c r="X64" s="44"/>
      <c r="Y64" s="67"/>
      <c r="Z64" s="68"/>
      <c r="AA64" s="68"/>
      <c r="AB64" s="69"/>
      <c r="AC64" s="70"/>
      <c r="AD64" s="71"/>
      <c r="AE64" s="69"/>
      <c r="AF64" s="72"/>
      <c r="AG64" s="69"/>
      <c r="AH64" s="72"/>
    </row>
    <row r="65" spans="1:34" ht="38.5" customHeight="1" x14ac:dyDescent="0.35">
      <c r="A65" s="106"/>
      <c r="B65" s="106"/>
      <c r="C65" s="106"/>
      <c r="D65" s="106"/>
      <c r="E65" s="106"/>
      <c r="F65" s="106"/>
      <c r="G65" s="106"/>
      <c r="H65" s="106"/>
      <c r="I65" s="106"/>
      <c r="J65" s="106"/>
      <c r="K65" s="106"/>
      <c r="L65" s="106"/>
      <c r="M65" s="106"/>
      <c r="N65" s="106"/>
      <c r="O65" s="107"/>
      <c r="P65" s="63">
        <f t="shared" si="1"/>
        <v>46</v>
      </c>
      <c r="Q65" s="64"/>
      <c r="R65" s="65"/>
      <c r="S65" s="65"/>
      <c r="T65" s="65"/>
      <c r="U65" s="65"/>
      <c r="V65" s="66"/>
      <c r="W65" s="44"/>
      <c r="X65" s="44"/>
      <c r="Y65" s="67"/>
      <c r="Z65" s="68"/>
      <c r="AA65" s="68"/>
      <c r="AB65" s="69"/>
      <c r="AC65" s="70"/>
      <c r="AD65" s="71"/>
      <c r="AE65" s="69"/>
      <c r="AF65" s="72"/>
      <c r="AG65" s="69"/>
      <c r="AH65" s="72"/>
    </row>
    <row r="66" spans="1:34" ht="38.5" customHeight="1" x14ac:dyDescent="0.35">
      <c r="A66" s="106"/>
      <c r="B66" s="106"/>
      <c r="C66" s="106"/>
      <c r="D66" s="106"/>
      <c r="E66" s="106"/>
      <c r="F66" s="106"/>
      <c r="G66" s="106"/>
      <c r="H66" s="106"/>
      <c r="I66" s="106"/>
      <c r="J66" s="106"/>
      <c r="K66" s="106"/>
      <c r="L66" s="106"/>
      <c r="M66" s="106"/>
      <c r="N66" s="106"/>
      <c r="O66" s="107"/>
      <c r="P66" s="63">
        <f t="shared" si="1"/>
        <v>47</v>
      </c>
      <c r="Q66" s="64"/>
      <c r="R66" s="65"/>
      <c r="S66" s="65"/>
      <c r="T66" s="65"/>
      <c r="U66" s="65"/>
      <c r="V66" s="66"/>
      <c r="W66" s="44"/>
      <c r="X66" s="44"/>
      <c r="Y66" s="67"/>
      <c r="Z66" s="68"/>
      <c r="AA66" s="68"/>
      <c r="AB66" s="69"/>
      <c r="AC66" s="70"/>
      <c r="AD66" s="71"/>
      <c r="AE66" s="69"/>
      <c r="AF66" s="72"/>
      <c r="AG66" s="69"/>
      <c r="AH66" s="72"/>
    </row>
    <row r="67" spans="1:34" ht="38.5" customHeight="1" x14ac:dyDescent="0.35">
      <c r="A67" s="106"/>
      <c r="B67" s="106"/>
      <c r="C67" s="106"/>
      <c r="D67" s="106"/>
      <c r="E67" s="106"/>
      <c r="F67" s="106"/>
      <c r="G67" s="106"/>
      <c r="H67" s="106"/>
      <c r="I67" s="106"/>
      <c r="J67" s="106"/>
      <c r="K67" s="106"/>
      <c r="L67" s="106"/>
      <c r="M67" s="106"/>
      <c r="N67" s="106"/>
      <c r="O67" s="107"/>
      <c r="P67" s="63">
        <f t="shared" si="1"/>
        <v>48</v>
      </c>
      <c r="Q67" s="64"/>
      <c r="R67" s="65"/>
      <c r="S67" s="65"/>
      <c r="T67" s="65"/>
      <c r="U67" s="65"/>
      <c r="V67" s="66"/>
      <c r="W67" s="44"/>
      <c r="X67" s="44"/>
      <c r="Y67" s="67"/>
      <c r="Z67" s="68"/>
      <c r="AA67" s="68"/>
      <c r="AB67" s="69"/>
      <c r="AC67" s="70"/>
      <c r="AD67" s="71"/>
      <c r="AE67" s="69"/>
      <c r="AF67" s="72"/>
      <c r="AG67" s="69"/>
      <c r="AH67" s="72"/>
    </row>
    <row r="68" spans="1:34" ht="38.5" customHeight="1" x14ac:dyDescent="0.35">
      <c r="A68" s="106"/>
      <c r="B68" s="106"/>
      <c r="C68" s="106"/>
      <c r="D68" s="106"/>
      <c r="E68" s="106"/>
      <c r="F68" s="106"/>
      <c r="G68" s="106"/>
      <c r="H68" s="106"/>
      <c r="I68" s="106"/>
      <c r="J68" s="106"/>
      <c r="K68" s="106"/>
      <c r="L68" s="106"/>
      <c r="M68" s="106"/>
      <c r="N68" s="106"/>
      <c r="O68" s="107"/>
      <c r="P68" s="63">
        <f t="shared" si="1"/>
        <v>49</v>
      </c>
      <c r="Q68" s="64"/>
      <c r="R68" s="65"/>
      <c r="S68" s="65"/>
      <c r="T68" s="65"/>
      <c r="U68" s="65"/>
      <c r="V68" s="66"/>
      <c r="W68" s="44"/>
      <c r="X68" s="44"/>
      <c r="Y68" s="67"/>
      <c r="Z68" s="68"/>
      <c r="AA68" s="68"/>
      <c r="AB68" s="69"/>
      <c r="AC68" s="70"/>
      <c r="AD68" s="71"/>
      <c r="AE68" s="69"/>
      <c r="AF68" s="72"/>
      <c r="AG68" s="69"/>
      <c r="AH68" s="72"/>
    </row>
    <row r="69" spans="1:34" ht="38.5" customHeight="1" x14ac:dyDescent="0.35">
      <c r="A69" s="106"/>
      <c r="B69" s="106"/>
      <c r="C69" s="106"/>
      <c r="D69" s="106"/>
      <c r="E69" s="106"/>
      <c r="F69" s="106"/>
      <c r="G69" s="106"/>
      <c r="H69" s="106"/>
      <c r="I69" s="106"/>
      <c r="J69" s="106"/>
      <c r="K69" s="106"/>
      <c r="L69" s="106"/>
      <c r="M69" s="106"/>
      <c r="N69" s="106"/>
      <c r="O69" s="107"/>
      <c r="P69" s="63">
        <f t="shared" si="1"/>
        <v>50</v>
      </c>
      <c r="Q69" s="64"/>
      <c r="R69" s="65"/>
      <c r="S69" s="65"/>
      <c r="T69" s="65"/>
      <c r="U69" s="65"/>
      <c r="V69" s="66"/>
      <c r="W69" s="44"/>
      <c r="X69" s="44"/>
      <c r="Y69" s="67"/>
      <c r="Z69" s="68"/>
      <c r="AA69" s="68"/>
      <c r="AB69" s="69"/>
      <c r="AC69" s="70"/>
      <c r="AD69" s="71"/>
      <c r="AE69" s="69"/>
      <c r="AF69" s="72"/>
      <c r="AG69" s="69"/>
      <c r="AH69" s="72"/>
    </row>
    <row r="70" spans="1:34" ht="38.5" customHeight="1" x14ac:dyDescent="0.35">
      <c r="A70" s="106"/>
      <c r="B70" s="106"/>
      <c r="C70" s="106"/>
      <c r="D70" s="106"/>
      <c r="E70" s="106"/>
      <c r="F70" s="106"/>
      <c r="G70" s="106"/>
      <c r="H70" s="106"/>
      <c r="I70" s="106"/>
      <c r="J70" s="106"/>
      <c r="K70" s="106"/>
      <c r="L70" s="106"/>
      <c r="M70" s="106"/>
      <c r="N70" s="106"/>
      <c r="O70" s="107"/>
      <c r="P70" s="63">
        <f t="shared" si="1"/>
        <v>51</v>
      </c>
      <c r="Q70" s="64"/>
      <c r="R70" s="65"/>
      <c r="S70" s="65"/>
      <c r="T70" s="65"/>
      <c r="U70" s="65"/>
      <c r="V70" s="66"/>
      <c r="W70" s="44"/>
      <c r="X70" s="44"/>
      <c r="Y70" s="67"/>
      <c r="Z70" s="68"/>
      <c r="AA70" s="68"/>
      <c r="AB70" s="69"/>
      <c r="AC70" s="70"/>
      <c r="AD70" s="71"/>
      <c r="AE70" s="69"/>
      <c r="AF70" s="72"/>
      <c r="AG70" s="69"/>
      <c r="AH70" s="72"/>
    </row>
    <row r="71" spans="1:34" ht="38.5" customHeight="1" x14ac:dyDescent="0.35">
      <c r="A71" s="106"/>
      <c r="B71" s="106"/>
      <c r="C71" s="106"/>
      <c r="D71" s="106"/>
      <c r="E71" s="106"/>
      <c r="F71" s="106"/>
      <c r="G71" s="106"/>
      <c r="H71" s="106"/>
      <c r="I71" s="106"/>
      <c r="J71" s="106"/>
      <c r="K71" s="106"/>
      <c r="L71" s="106"/>
      <c r="M71" s="106"/>
      <c r="N71" s="106"/>
      <c r="O71" s="107"/>
      <c r="P71" s="63">
        <f t="shared" si="1"/>
        <v>52</v>
      </c>
      <c r="Q71" s="64"/>
      <c r="R71" s="65"/>
      <c r="S71" s="65"/>
      <c r="T71" s="65"/>
      <c r="U71" s="65"/>
      <c r="V71" s="66"/>
      <c r="W71" s="44"/>
      <c r="X71" s="44"/>
      <c r="Y71" s="67"/>
      <c r="Z71" s="68"/>
      <c r="AA71" s="68"/>
      <c r="AB71" s="69"/>
      <c r="AC71" s="70"/>
      <c r="AD71" s="71"/>
      <c r="AE71" s="69"/>
      <c r="AF71" s="72"/>
      <c r="AG71" s="69"/>
      <c r="AH71" s="72"/>
    </row>
    <row r="72" spans="1:34" ht="38.5" customHeight="1" x14ac:dyDescent="0.35">
      <c r="A72" s="106"/>
      <c r="B72" s="106"/>
      <c r="C72" s="106"/>
      <c r="D72" s="106"/>
      <c r="E72" s="106"/>
      <c r="F72" s="106"/>
      <c r="G72" s="106"/>
      <c r="H72" s="106"/>
      <c r="I72" s="106"/>
      <c r="J72" s="106"/>
      <c r="K72" s="106"/>
      <c r="L72" s="106"/>
      <c r="M72" s="106"/>
      <c r="N72" s="106"/>
      <c r="O72" s="107"/>
      <c r="P72" s="63">
        <f t="shared" si="1"/>
        <v>53</v>
      </c>
      <c r="Q72" s="64"/>
      <c r="R72" s="65"/>
      <c r="S72" s="65"/>
      <c r="T72" s="65"/>
      <c r="U72" s="65"/>
      <c r="V72" s="66"/>
      <c r="W72" s="44"/>
      <c r="X72" s="44"/>
      <c r="Y72" s="67"/>
      <c r="Z72" s="68"/>
      <c r="AA72" s="68"/>
      <c r="AB72" s="69"/>
      <c r="AC72" s="70"/>
      <c r="AD72" s="71"/>
      <c r="AE72" s="69"/>
      <c r="AF72" s="72"/>
      <c r="AG72" s="69"/>
      <c r="AH72" s="72"/>
    </row>
    <row r="73" spans="1:34" ht="38.5" customHeight="1" x14ac:dyDescent="0.35">
      <c r="A73" s="106"/>
      <c r="B73" s="106"/>
      <c r="C73" s="106"/>
      <c r="D73" s="106"/>
      <c r="E73" s="106"/>
      <c r="F73" s="106"/>
      <c r="G73" s="106"/>
      <c r="H73" s="106"/>
      <c r="I73" s="106"/>
      <c r="J73" s="106"/>
      <c r="K73" s="106"/>
      <c r="L73" s="106"/>
      <c r="M73" s="106"/>
      <c r="N73" s="106"/>
      <c r="O73" s="107"/>
      <c r="P73" s="63">
        <f t="shared" si="1"/>
        <v>54</v>
      </c>
      <c r="Q73" s="64"/>
      <c r="R73" s="65"/>
      <c r="S73" s="65"/>
      <c r="T73" s="65"/>
      <c r="U73" s="65"/>
      <c r="V73" s="66"/>
      <c r="W73" s="44"/>
      <c r="X73" s="44"/>
      <c r="Y73" s="67"/>
      <c r="Z73" s="68"/>
      <c r="AA73" s="68"/>
      <c r="AB73" s="69"/>
      <c r="AC73" s="70"/>
      <c r="AD73" s="71"/>
      <c r="AE73" s="69"/>
      <c r="AF73" s="72"/>
      <c r="AG73" s="69"/>
      <c r="AH73" s="72"/>
    </row>
    <row r="74" spans="1:34" ht="38.5" customHeight="1" x14ac:dyDescent="0.35">
      <c r="A74" s="106"/>
      <c r="B74" s="106"/>
      <c r="C74" s="106"/>
      <c r="D74" s="106"/>
      <c r="E74" s="106"/>
      <c r="F74" s="106"/>
      <c r="G74" s="106"/>
      <c r="H74" s="106"/>
      <c r="I74" s="106"/>
      <c r="J74" s="106"/>
      <c r="K74" s="106"/>
      <c r="L74" s="106"/>
      <c r="M74" s="106"/>
      <c r="N74" s="106"/>
      <c r="O74" s="107"/>
      <c r="P74" s="63">
        <f t="shared" si="1"/>
        <v>55</v>
      </c>
      <c r="Q74" s="64"/>
      <c r="R74" s="65"/>
      <c r="S74" s="65"/>
      <c r="T74" s="65"/>
      <c r="U74" s="65"/>
      <c r="V74" s="66"/>
      <c r="W74" s="44"/>
      <c r="X74" s="44"/>
      <c r="Y74" s="67"/>
      <c r="Z74" s="68"/>
      <c r="AA74" s="68"/>
      <c r="AB74" s="69"/>
      <c r="AC74" s="70"/>
      <c r="AD74" s="71"/>
      <c r="AE74" s="69"/>
      <c r="AF74" s="72"/>
      <c r="AG74" s="69"/>
      <c r="AH74" s="72"/>
    </row>
    <row r="75" spans="1:34" ht="38.5" customHeight="1" x14ac:dyDescent="0.35">
      <c r="A75" s="106"/>
      <c r="B75" s="106"/>
      <c r="C75" s="106"/>
      <c r="D75" s="106"/>
      <c r="E75" s="106"/>
      <c r="F75" s="106"/>
      <c r="G75" s="106"/>
      <c r="H75" s="106"/>
      <c r="I75" s="106"/>
      <c r="J75" s="106"/>
      <c r="K75" s="106"/>
      <c r="L75" s="106"/>
      <c r="M75" s="106"/>
      <c r="N75" s="106"/>
      <c r="O75" s="107"/>
      <c r="P75" s="63">
        <f t="shared" si="1"/>
        <v>56</v>
      </c>
      <c r="Q75" s="64"/>
      <c r="R75" s="65"/>
      <c r="S75" s="65"/>
      <c r="T75" s="65"/>
      <c r="U75" s="65"/>
      <c r="V75" s="66"/>
      <c r="W75" s="44"/>
      <c r="X75" s="44"/>
      <c r="Y75" s="67"/>
      <c r="Z75" s="68"/>
      <c r="AA75" s="68"/>
      <c r="AB75" s="69"/>
      <c r="AC75" s="70"/>
      <c r="AD75" s="71"/>
      <c r="AE75" s="69"/>
      <c r="AF75" s="72"/>
      <c r="AG75" s="69"/>
      <c r="AH75" s="72"/>
    </row>
    <row r="76" spans="1:34" ht="38.5" customHeight="1" x14ac:dyDescent="0.35">
      <c r="A76" s="106"/>
      <c r="B76" s="106"/>
      <c r="C76" s="106"/>
      <c r="D76" s="106"/>
      <c r="E76" s="106"/>
      <c r="F76" s="106"/>
      <c r="G76" s="106"/>
      <c r="H76" s="106"/>
      <c r="I76" s="106"/>
      <c r="J76" s="106"/>
      <c r="K76" s="106"/>
      <c r="L76" s="106"/>
      <c r="M76" s="106"/>
      <c r="N76" s="106"/>
      <c r="O76" s="107"/>
      <c r="P76" s="63">
        <f t="shared" si="1"/>
        <v>57</v>
      </c>
      <c r="Q76" s="64"/>
      <c r="R76" s="65"/>
      <c r="S76" s="65"/>
      <c r="T76" s="65"/>
      <c r="U76" s="65"/>
      <c r="V76" s="66"/>
      <c r="W76" s="44"/>
      <c r="X76" s="44"/>
      <c r="Y76" s="67"/>
      <c r="Z76" s="68"/>
      <c r="AA76" s="68"/>
      <c r="AB76" s="69"/>
      <c r="AC76" s="70"/>
      <c r="AD76" s="71"/>
      <c r="AE76" s="69"/>
      <c r="AF76" s="72"/>
      <c r="AG76" s="69"/>
      <c r="AH76" s="72"/>
    </row>
    <row r="77" spans="1:34" ht="38.5" customHeight="1" x14ac:dyDescent="0.35">
      <c r="A77" s="106"/>
      <c r="B77" s="106"/>
      <c r="C77" s="106"/>
      <c r="D77" s="106"/>
      <c r="E77" s="106"/>
      <c r="F77" s="106"/>
      <c r="G77" s="106"/>
      <c r="H77" s="106"/>
      <c r="I77" s="106"/>
      <c r="J77" s="106"/>
      <c r="K77" s="106"/>
      <c r="L77" s="106"/>
      <c r="M77" s="106"/>
      <c r="N77" s="106"/>
      <c r="O77" s="107"/>
      <c r="P77" s="63">
        <f t="shared" si="1"/>
        <v>58</v>
      </c>
      <c r="Q77" s="64"/>
      <c r="R77" s="65"/>
      <c r="S77" s="65"/>
      <c r="T77" s="65"/>
      <c r="U77" s="65"/>
      <c r="V77" s="66"/>
      <c r="W77" s="44"/>
      <c r="X77" s="44"/>
      <c r="Y77" s="67"/>
      <c r="Z77" s="68"/>
      <c r="AA77" s="68"/>
      <c r="AB77" s="69"/>
      <c r="AC77" s="70"/>
      <c r="AD77" s="71"/>
      <c r="AE77" s="69"/>
      <c r="AF77" s="72"/>
      <c r="AG77" s="69"/>
      <c r="AH77" s="72"/>
    </row>
    <row r="78" spans="1:34" ht="38.5" customHeight="1" x14ac:dyDescent="0.35">
      <c r="A78" s="106"/>
      <c r="B78" s="106"/>
      <c r="C78" s="106"/>
      <c r="D78" s="106"/>
      <c r="E78" s="106"/>
      <c r="F78" s="106"/>
      <c r="G78" s="106"/>
      <c r="H78" s="106"/>
      <c r="I78" s="106"/>
      <c r="J78" s="106"/>
      <c r="K78" s="106"/>
      <c r="L78" s="106"/>
      <c r="M78" s="106"/>
      <c r="N78" s="106"/>
      <c r="O78" s="107"/>
      <c r="P78" s="63">
        <f t="shared" si="1"/>
        <v>59</v>
      </c>
      <c r="Q78" s="64"/>
      <c r="R78" s="65"/>
      <c r="S78" s="65"/>
      <c r="T78" s="65"/>
      <c r="U78" s="65"/>
      <c r="V78" s="66"/>
      <c r="W78" s="44"/>
      <c r="X78" s="44"/>
      <c r="Y78" s="67"/>
      <c r="Z78" s="68"/>
      <c r="AA78" s="68"/>
      <c r="AB78" s="69"/>
      <c r="AC78" s="70"/>
      <c r="AD78" s="71"/>
      <c r="AE78" s="69"/>
      <c r="AF78" s="72"/>
      <c r="AG78" s="69"/>
      <c r="AH78" s="72"/>
    </row>
    <row r="79" spans="1:34" ht="38.5" customHeight="1" x14ac:dyDescent="0.35">
      <c r="A79" s="106"/>
      <c r="B79" s="106"/>
      <c r="C79" s="106"/>
      <c r="D79" s="106"/>
      <c r="E79" s="106"/>
      <c r="F79" s="106"/>
      <c r="G79" s="106"/>
      <c r="H79" s="106"/>
      <c r="I79" s="106"/>
      <c r="J79" s="106"/>
      <c r="K79" s="106"/>
      <c r="L79" s="106"/>
      <c r="M79" s="106"/>
      <c r="N79" s="106"/>
      <c r="O79" s="107"/>
      <c r="P79" s="63">
        <f t="shared" si="1"/>
        <v>60</v>
      </c>
      <c r="Q79" s="64"/>
      <c r="R79" s="65"/>
      <c r="S79" s="65"/>
      <c r="T79" s="65"/>
      <c r="U79" s="65"/>
      <c r="V79" s="66"/>
      <c r="W79" s="44"/>
      <c r="X79" s="44"/>
      <c r="Y79" s="67"/>
      <c r="Z79" s="68"/>
      <c r="AA79" s="68"/>
      <c r="AB79" s="69"/>
      <c r="AC79" s="70"/>
      <c r="AD79" s="71"/>
      <c r="AE79" s="69"/>
      <c r="AF79" s="72"/>
      <c r="AG79" s="69"/>
      <c r="AH79" s="72"/>
    </row>
    <row r="80" spans="1:34" ht="38.5" customHeight="1" x14ac:dyDescent="0.35">
      <c r="A80" s="106"/>
      <c r="B80" s="106"/>
      <c r="C80" s="106"/>
      <c r="D80" s="106"/>
      <c r="E80" s="106"/>
      <c r="F80" s="106"/>
      <c r="G80" s="106"/>
      <c r="H80" s="106"/>
      <c r="I80" s="106"/>
      <c r="J80" s="106"/>
      <c r="K80" s="106"/>
      <c r="L80" s="106"/>
      <c r="M80" s="106"/>
      <c r="N80" s="106"/>
      <c r="O80" s="107"/>
      <c r="P80" s="63">
        <f t="shared" si="1"/>
        <v>61</v>
      </c>
      <c r="Q80" s="64"/>
      <c r="R80" s="65"/>
      <c r="S80" s="65"/>
      <c r="T80" s="65"/>
      <c r="U80" s="65"/>
      <c r="V80" s="66"/>
      <c r="W80" s="44"/>
      <c r="X80" s="44"/>
      <c r="Y80" s="67"/>
      <c r="Z80" s="68"/>
      <c r="AA80" s="68"/>
      <c r="AB80" s="69"/>
      <c r="AC80" s="70"/>
      <c r="AD80" s="71"/>
      <c r="AE80" s="69"/>
      <c r="AF80" s="72"/>
      <c r="AG80" s="69"/>
      <c r="AH80" s="72"/>
    </row>
    <row r="81" spans="1:34" ht="38.5" customHeight="1" x14ac:dyDescent="0.35">
      <c r="A81" s="106"/>
      <c r="B81" s="106"/>
      <c r="C81" s="106"/>
      <c r="D81" s="106"/>
      <c r="E81" s="106"/>
      <c r="F81" s="106"/>
      <c r="G81" s="106"/>
      <c r="H81" s="106"/>
      <c r="I81" s="106"/>
      <c r="J81" s="106"/>
      <c r="K81" s="106"/>
      <c r="L81" s="106"/>
      <c r="M81" s="106"/>
      <c r="N81" s="106"/>
      <c r="O81" s="107"/>
      <c r="P81" s="63">
        <f t="shared" si="1"/>
        <v>62</v>
      </c>
      <c r="Q81" s="64"/>
      <c r="R81" s="65"/>
      <c r="S81" s="65"/>
      <c r="T81" s="65"/>
      <c r="U81" s="65"/>
      <c r="V81" s="66"/>
      <c r="W81" s="44"/>
      <c r="X81" s="44"/>
      <c r="Y81" s="67"/>
      <c r="Z81" s="68"/>
      <c r="AA81" s="68"/>
      <c r="AB81" s="69"/>
      <c r="AC81" s="70"/>
      <c r="AD81" s="71"/>
      <c r="AE81" s="69"/>
      <c r="AF81" s="72"/>
      <c r="AG81" s="69"/>
      <c r="AH81" s="72"/>
    </row>
    <row r="82" spans="1:34" ht="38.5" customHeight="1" x14ac:dyDescent="0.35">
      <c r="A82" s="106"/>
      <c r="B82" s="106"/>
      <c r="C82" s="106"/>
      <c r="D82" s="106"/>
      <c r="E82" s="106"/>
      <c r="F82" s="106"/>
      <c r="G82" s="106"/>
      <c r="H82" s="106"/>
      <c r="I82" s="106"/>
      <c r="J82" s="106"/>
      <c r="K82" s="106"/>
      <c r="L82" s="106"/>
      <c r="M82" s="106"/>
      <c r="N82" s="106"/>
      <c r="O82" s="107"/>
      <c r="P82" s="63">
        <f t="shared" si="1"/>
        <v>63</v>
      </c>
      <c r="Q82" s="64"/>
      <c r="R82" s="65"/>
      <c r="S82" s="65"/>
      <c r="T82" s="65"/>
      <c r="U82" s="65"/>
      <c r="V82" s="66"/>
      <c r="W82" s="44"/>
      <c r="X82" s="44"/>
      <c r="Y82" s="67"/>
      <c r="Z82" s="68"/>
      <c r="AA82" s="68"/>
      <c r="AB82" s="69"/>
      <c r="AC82" s="70"/>
      <c r="AD82" s="71"/>
      <c r="AE82" s="69"/>
      <c r="AF82" s="72"/>
      <c r="AG82" s="69"/>
      <c r="AH82" s="72"/>
    </row>
    <row r="83" spans="1:34" ht="38.5" customHeight="1" x14ac:dyDescent="0.35">
      <c r="A83" s="106"/>
      <c r="B83" s="106"/>
      <c r="C83" s="106"/>
      <c r="D83" s="106"/>
      <c r="E83" s="106"/>
      <c r="F83" s="106"/>
      <c r="G83" s="106"/>
      <c r="H83" s="106"/>
      <c r="I83" s="106"/>
      <c r="J83" s="106"/>
      <c r="K83" s="106"/>
      <c r="L83" s="106"/>
      <c r="M83" s="106"/>
      <c r="N83" s="106"/>
      <c r="O83" s="107"/>
      <c r="P83" s="63">
        <f t="shared" si="1"/>
        <v>64</v>
      </c>
      <c r="Q83" s="64"/>
      <c r="R83" s="65"/>
      <c r="S83" s="65"/>
      <c r="T83" s="65"/>
      <c r="U83" s="65"/>
      <c r="V83" s="66"/>
      <c r="W83" s="44"/>
      <c r="X83" s="44"/>
      <c r="Y83" s="67"/>
      <c r="Z83" s="68"/>
      <c r="AA83" s="68"/>
      <c r="AB83" s="69"/>
      <c r="AC83" s="70"/>
      <c r="AD83" s="71"/>
      <c r="AE83" s="69"/>
      <c r="AF83" s="72"/>
      <c r="AG83" s="69"/>
      <c r="AH83" s="72"/>
    </row>
    <row r="84" spans="1:34" ht="38.5" customHeight="1" x14ac:dyDescent="0.35">
      <c r="A84" s="106"/>
      <c r="B84" s="106"/>
      <c r="C84" s="106"/>
      <c r="D84" s="106"/>
      <c r="E84" s="106"/>
      <c r="F84" s="106"/>
      <c r="G84" s="106"/>
      <c r="H84" s="106"/>
      <c r="I84" s="106"/>
      <c r="J84" s="106"/>
      <c r="K84" s="106"/>
      <c r="L84" s="106"/>
      <c r="M84" s="106"/>
      <c r="N84" s="106"/>
      <c r="O84" s="107"/>
      <c r="P84" s="63">
        <f t="shared" si="1"/>
        <v>65</v>
      </c>
      <c r="Q84" s="64"/>
      <c r="R84" s="65"/>
      <c r="S84" s="65"/>
      <c r="T84" s="65"/>
      <c r="U84" s="65"/>
      <c r="V84" s="66"/>
      <c r="W84" s="44"/>
      <c r="X84" s="44"/>
      <c r="Y84" s="67"/>
      <c r="Z84" s="68"/>
      <c r="AA84" s="68"/>
      <c r="AB84" s="69"/>
      <c r="AC84" s="70"/>
      <c r="AD84" s="71"/>
      <c r="AE84" s="69"/>
      <c r="AF84" s="72"/>
      <c r="AG84" s="69"/>
      <c r="AH84" s="72"/>
    </row>
    <row r="85" spans="1:34" ht="38.5" customHeight="1" x14ac:dyDescent="0.35">
      <c r="A85" s="106"/>
      <c r="B85" s="106"/>
      <c r="C85" s="106"/>
      <c r="D85" s="106"/>
      <c r="E85" s="106"/>
      <c r="F85" s="106"/>
      <c r="G85" s="106"/>
      <c r="H85" s="106"/>
      <c r="I85" s="106"/>
      <c r="J85" s="106"/>
      <c r="K85" s="106"/>
      <c r="L85" s="106"/>
      <c r="M85" s="106"/>
      <c r="N85" s="106"/>
      <c r="O85" s="107"/>
      <c r="P85" s="63">
        <f t="shared" si="1"/>
        <v>66</v>
      </c>
      <c r="Q85" s="64"/>
      <c r="R85" s="65"/>
      <c r="S85" s="65"/>
      <c r="T85" s="65"/>
      <c r="U85" s="65"/>
      <c r="V85" s="66"/>
      <c r="W85" s="44"/>
      <c r="X85" s="44"/>
      <c r="Y85" s="67"/>
      <c r="Z85" s="68"/>
      <c r="AA85" s="68"/>
      <c r="AB85" s="69"/>
      <c r="AC85" s="70"/>
      <c r="AD85" s="71"/>
      <c r="AE85" s="69"/>
      <c r="AF85" s="72"/>
      <c r="AG85" s="69"/>
      <c r="AH85" s="72"/>
    </row>
    <row r="86" spans="1:34" ht="38.5" customHeight="1" x14ac:dyDescent="0.35">
      <c r="A86" s="106"/>
      <c r="B86" s="106"/>
      <c r="C86" s="106"/>
      <c r="D86" s="106"/>
      <c r="E86" s="106"/>
      <c r="F86" s="106"/>
      <c r="G86" s="106"/>
      <c r="H86" s="106"/>
      <c r="I86" s="106"/>
      <c r="J86" s="106"/>
      <c r="K86" s="106"/>
      <c r="L86" s="106"/>
      <c r="M86" s="106"/>
      <c r="N86" s="106"/>
      <c r="O86" s="107"/>
      <c r="P86" s="63">
        <f t="shared" si="1"/>
        <v>67</v>
      </c>
      <c r="Q86" s="64"/>
      <c r="R86" s="65"/>
      <c r="S86" s="65"/>
      <c r="T86" s="65"/>
      <c r="U86" s="65"/>
      <c r="V86" s="66"/>
      <c r="W86" s="44"/>
      <c r="X86" s="44"/>
      <c r="Y86" s="67"/>
      <c r="Z86" s="68"/>
      <c r="AA86" s="68"/>
      <c r="AB86" s="69"/>
      <c r="AC86" s="70"/>
      <c r="AD86" s="71"/>
      <c r="AE86" s="69"/>
      <c r="AF86" s="72"/>
      <c r="AG86" s="69"/>
      <c r="AH86" s="72"/>
    </row>
    <row r="87" spans="1:34" ht="38.5" customHeight="1" x14ac:dyDescent="0.35">
      <c r="A87" s="106"/>
      <c r="B87" s="106"/>
      <c r="C87" s="106"/>
      <c r="D87" s="106"/>
      <c r="E87" s="106"/>
      <c r="F87" s="106"/>
      <c r="G87" s="106"/>
      <c r="H87" s="106"/>
      <c r="I87" s="106"/>
      <c r="J87" s="106"/>
      <c r="K87" s="106"/>
      <c r="L87" s="106"/>
      <c r="M87" s="106"/>
      <c r="N87" s="106"/>
      <c r="O87" s="107"/>
      <c r="P87" s="63">
        <f t="shared" si="1"/>
        <v>68</v>
      </c>
      <c r="Q87" s="64"/>
      <c r="R87" s="65"/>
      <c r="S87" s="65"/>
      <c r="T87" s="65"/>
      <c r="U87" s="65"/>
      <c r="V87" s="66"/>
      <c r="W87" s="44"/>
      <c r="X87" s="44"/>
      <c r="Y87" s="67"/>
      <c r="Z87" s="68"/>
      <c r="AA87" s="68"/>
      <c r="AB87" s="69"/>
      <c r="AC87" s="70"/>
      <c r="AD87" s="71"/>
      <c r="AE87" s="69"/>
      <c r="AF87" s="72"/>
      <c r="AG87" s="69"/>
      <c r="AH87" s="72"/>
    </row>
    <row r="88" spans="1:34" ht="38.5" customHeight="1" x14ac:dyDescent="0.35">
      <c r="A88" s="106"/>
      <c r="B88" s="106"/>
      <c r="C88" s="106"/>
      <c r="D88" s="106"/>
      <c r="E88" s="106"/>
      <c r="F88" s="106"/>
      <c r="G88" s="106"/>
      <c r="H88" s="106"/>
      <c r="I88" s="106"/>
      <c r="J88" s="106"/>
      <c r="K88" s="106"/>
      <c r="L88" s="106"/>
      <c r="M88" s="106"/>
      <c r="N88" s="106"/>
      <c r="O88" s="107"/>
      <c r="P88" s="63">
        <f t="shared" si="1"/>
        <v>69</v>
      </c>
      <c r="Q88" s="64"/>
      <c r="R88" s="65"/>
      <c r="S88" s="65"/>
      <c r="T88" s="65"/>
      <c r="U88" s="65"/>
      <c r="V88" s="66"/>
      <c r="W88" s="44"/>
      <c r="X88" s="44"/>
      <c r="Y88" s="67"/>
      <c r="Z88" s="68"/>
      <c r="AA88" s="68"/>
      <c r="AB88" s="69"/>
      <c r="AC88" s="70"/>
      <c r="AD88" s="71"/>
      <c r="AE88" s="69"/>
      <c r="AF88" s="72"/>
      <c r="AG88" s="69"/>
      <c r="AH88" s="72"/>
    </row>
    <row r="89" spans="1:34" ht="38.5" customHeight="1" x14ac:dyDescent="0.35">
      <c r="A89" s="106"/>
      <c r="B89" s="106"/>
      <c r="C89" s="106"/>
      <c r="D89" s="106"/>
      <c r="E89" s="106"/>
      <c r="F89" s="106"/>
      <c r="G89" s="106"/>
      <c r="H89" s="106"/>
      <c r="I89" s="106"/>
      <c r="J89" s="106"/>
      <c r="K89" s="106"/>
      <c r="L89" s="106"/>
      <c r="M89" s="106"/>
      <c r="N89" s="106"/>
      <c r="O89" s="107"/>
      <c r="P89" s="63">
        <f t="shared" si="1"/>
        <v>70</v>
      </c>
      <c r="Q89" s="64"/>
      <c r="R89" s="65"/>
      <c r="S89" s="65"/>
      <c r="T89" s="65"/>
      <c r="U89" s="65"/>
      <c r="V89" s="66"/>
      <c r="W89" s="44"/>
      <c r="X89" s="44"/>
      <c r="Y89" s="67"/>
      <c r="Z89" s="68"/>
      <c r="AA89" s="68"/>
      <c r="AB89" s="69"/>
      <c r="AC89" s="70"/>
      <c r="AD89" s="71"/>
      <c r="AE89" s="69"/>
      <c r="AF89" s="72"/>
      <c r="AG89" s="69"/>
      <c r="AH89" s="72"/>
    </row>
    <row r="90" spans="1:34" ht="38.5" customHeight="1" x14ac:dyDescent="0.35">
      <c r="A90" s="106"/>
      <c r="B90" s="106"/>
      <c r="C90" s="106"/>
      <c r="D90" s="106"/>
      <c r="E90" s="106"/>
      <c r="F90" s="106"/>
      <c r="G90" s="106"/>
      <c r="H90" s="106"/>
      <c r="I90" s="106"/>
      <c r="J90" s="106"/>
      <c r="K90" s="106"/>
      <c r="L90" s="106"/>
      <c r="M90" s="106"/>
      <c r="N90" s="106"/>
      <c r="O90" s="107"/>
      <c r="P90" s="63">
        <f t="shared" si="1"/>
        <v>71</v>
      </c>
      <c r="Q90" s="64"/>
      <c r="R90" s="65"/>
      <c r="S90" s="65"/>
      <c r="T90" s="65"/>
      <c r="U90" s="65"/>
      <c r="V90" s="66"/>
      <c r="W90" s="44"/>
      <c r="X90" s="44"/>
      <c r="Y90" s="67"/>
      <c r="Z90" s="68"/>
      <c r="AA90" s="68"/>
      <c r="AB90" s="69"/>
      <c r="AC90" s="70"/>
      <c r="AD90" s="71"/>
      <c r="AE90" s="69"/>
      <c r="AF90" s="72"/>
      <c r="AG90" s="69"/>
      <c r="AH90" s="72"/>
    </row>
    <row r="91" spans="1:34" ht="38.5" customHeight="1" x14ac:dyDescent="0.35">
      <c r="A91" s="106"/>
      <c r="B91" s="106"/>
      <c r="C91" s="106"/>
      <c r="D91" s="106"/>
      <c r="E91" s="106"/>
      <c r="F91" s="106"/>
      <c r="G91" s="106"/>
      <c r="H91" s="106"/>
      <c r="I91" s="106"/>
      <c r="J91" s="106"/>
      <c r="K91" s="106"/>
      <c r="L91" s="106"/>
      <c r="M91" s="106"/>
      <c r="N91" s="106"/>
      <c r="O91" s="107"/>
      <c r="P91" s="63">
        <f t="shared" si="1"/>
        <v>72</v>
      </c>
      <c r="Q91" s="64"/>
      <c r="R91" s="65"/>
      <c r="S91" s="65"/>
      <c r="T91" s="65"/>
      <c r="U91" s="65"/>
      <c r="V91" s="66"/>
      <c r="W91" s="44"/>
      <c r="X91" s="44"/>
      <c r="Y91" s="67"/>
      <c r="Z91" s="68"/>
      <c r="AA91" s="68"/>
      <c r="AB91" s="69"/>
      <c r="AC91" s="70"/>
      <c r="AD91" s="71"/>
      <c r="AE91" s="69"/>
      <c r="AF91" s="72"/>
      <c r="AG91" s="69"/>
      <c r="AH91" s="72"/>
    </row>
    <row r="92" spans="1:34" ht="38.5" customHeight="1" x14ac:dyDescent="0.35">
      <c r="A92" s="106"/>
      <c r="B92" s="106"/>
      <c r="C92" s="106"/>
      <c r="D92" s="106"/>
      <c r="E92" s="106"/>
      <c r="F92" s="106"/>
      <c r="G92" s="106"/>
      <c r="H92" s="106"/>
      <c r="I92" s="106"/>
      <c r="J92" s="106"/>
      <c r="K92" s="106"/>
      <c r="L92" s="106"/>
      <c r="M92" s="106"/>
      <c r="N92" s="106"/>
      <c r="O92" s="107"/>
      <c r="P92" s="63">
        <f t="shared" si="1"/>
        <v>73</v>
      </c>
      <c r="Q92" s="64"/>
      <c r="R92" s="65"/>
      <c r="S92" s="65"/>
      <c r="T92" s="65"/>
      <c r="U92" s="65"/>
      <c r="V92" s="66"/>
      <c r="W92" s="44"/>
      <c r="X92" s="44"/>
      <c r="Y92" s="67"/>
      <c r="Z92" s="68"/>
      <c r="AA92" s="68"/>
      <c r="AB92" s="69"/>
      <c r="AC92" s="70"/>
      <c r="AD92" s="71"/>
      <c r="AE92" s="69"/>
      <c r="AF92" s="72"/>
      <c r="AG92" s="69"/>
      <c r="AH92" s="72"/>
    </row>
    <row r="93" spans="1:34" ht="38.5" customHeight="1" x14ac:dyDescent="0.35">
      <c r="A93" s="106"/>
      <c r="B93" s="106"/>
      <c r="C93" s="106"/>
      <c r="D93" s="106"/>
      <c r="E93" s="106"/>
      <c r="F93" s="106"/>
      <c r="G93" s="106"/>
      <c r="H93" s="106"/>
      <c r="I93" s="106"/>
      <c r="J93" s="106"/>
      <c r="K93" s="106"/>
      <c r="L93" s="106"/>
      <c r="M93" s="106"/>
      <c r="N93" s="106"/>
      <c r="O93" s="107"/>
      <c r="P93" s="63">
        <f t="shared" si="1"/>
        <v>74</v>
      </c>
      <c r="Q93" s="64"/>
      <c r="R93" s="65"/>
      <c r="S93" s="65"/>
      <c r="T93" s="65"/>
      <c r="U93" s="65"/>
      <c r="V93" s="66"/>
      <c r="W93" s="44"/>
      <c r="X93" s="44"/>
      <c r="Y93" s="67"/>
      <c r="Z93" s="68"/>
      <c r="AA93" s="68"/>
      <c r="AB93" s="69"/>
      <c r="AC93" s="70"/>
      <c r="AD93" s="71"/>
      <c r="AE93" s="69"/>
      <c r="AF93" s="72"/>
      <c r="AG93" s="69"/>
      <c r="AH93" s="72"/>
    </row>
    <row r="94" spans="1:34" ht="38.5" customHeight="1" x14ac:dyDescent="0.35">
      <c r="A94" s="106"/>
      <c r="B94" s="106"/>
      <c r="C94" s="106"/>
      <c r="D94" s="106"/>
      <c r="E94" s="106"/>
      <c r="F94" s="106"/>
      <c r="G94" s="106"/>
      <c r="H94" s="106"/>
      <c r="I94" s="106"/>
      <c r="J94" s="106"/>
      <c r="K94" s="106"/>
      <c r="L94" s="106"/>
      <c r="M94" s="106"/>
      <c r="N94" s="106"/>
      <c r="O94" s="107"/>
      <c r="P94" s="63">
        <f t="shared" si="1"/>
        <v>75</v>
      </c>
      <c r="Q94" s="64"/>
      <c r="R94" s="65"/>
      <c r="S94" s="65"/>
      <c r="T94" s="65"/>
      <c r="U94" s="65"/>
      <c r="V94" s="66"/>
      <c r="W94" s="44"/>
      <c r="X94" s="44"/>
      <c r="Y94" s="67"/>
      <c r="Z94" s="68"/>
      <c r="AA94" s="68"/>
      <c r="AB94" s="69"/>
      <c r="AC94" s="70"/>
      <c r="AD94" s="71"/>
      <c r="AE94" s="69"/>
      <c r="AF94" s="72"/>
      <c r="AG94" s="69"/>
      <c r="AH94" s="72"/>
    </row>
    <row r="95" spans="1:34" ht="38.5" customHeight="1" x14ac:dyDescent="0.35">
      <c r="A95" s="106"/>
      <c r="B95" s="106"/>
      <c r="C95" s="106"/>
      <c r="D95" s="106"/>
      <c r="E95" s="106"/>
      <c r="F95" s="106"/>
      <c r="G95" s="106"/>
      <c r="H95" s="106"/>
      <c r="I95" s="106"/>
      <c r="J95" s="106"/>
      <c r="K95" s="106"/>
      <c r="L95" s="106"/>
      <c r="M95" s="106"/>
      <c r="N95" s="106"/>
      <c r="O95" s="107"/>
      <c r="P95" s="63">
        <f t="shared" si="1"/>
        <v>76</v>
      </c>
      <c r="Q95" s="64"/>
      <c r="R95" s="65"/>
      <c r="S95" s="65"/>
      <c r="T95" s="65"/>
      <c r="U95" s="65"/>
      <c r="V95" s="66"/>
      <c r="W95" s="44"/>
      <c r="X95" s="44"/>
      <c r="Y95" s="67"/>
      <c r="Z95" s="68"/>
      <c r="AA95" s="68"/>
      <c r="AB95" s="69"/>
      <c r="AC95" s="70"/>
      <c r="AD95" s="71"/>
      <c r="AE95" s="69"/>
      <c r="AF95" s="72"/>
      <c r="AG95" s="69"/>
      <c r="AH95" s="72"/>
    </row>
    <row r="96" spans="1:34" ht="38.5" customHeight="1" x14ac:dyDescent="0.35">
      <c r="A96" s="106"/>
      <c r="B96" s="106"/>
      <c r="C96" s="106"/>
      <c r="D96" s="106"/>
      <c r="E96" s="106"/>
      <c r="F96" s="106"/>
      <c r="G96" s="106"/>
      <c r="H96" s="106"/>
      <c r="I96" s="106"/>
      <c r="J96" s="106"/>
      <c r="K96" s="106"/>
      <c r="L96" s="106"/>
      <c r="M96" s="106"/>
      <c r="N96" s="106"/>
      <c r="O96" s="107"/>
      <c r="P96" s="63">
        <f t="shared" ref="P96:P119" si="2">P95+1</f>
        <v>77</v>
      </c>
      <c r="Q96" s="64"/>
      <c r="R96" s="65"/>
      <c r="S96" s="65"/>
      <c r="T96" s="65"/>
      <c r="U96" s="65"/>
      <c r="V96" s="66"/>
      <c r="W96" s="44"/>
      <c r="X96" s="44"/>
      <c r="Y96" s="67"/>
      <c r="Z96" s="68"/>
      <c r="AA96" s="68"/>
      <c r="AB96" s="69"/>
      <c r="AC96" s="70"/>
      <c r="AD96" s="71"/>
      <c r="AE96" s="69"/>
      <c r="AF96" s="72"/>
      <c r="AG96" s="69"/>
      <c r="AH96" s="72"/>
    </row>
    <row r="97" spans="1:34" ht="38.5" customHeight="1" x14ac:dyDescent="0.35">
      <c r="A97" s="106"/>
      <c r="B97" s="106"/>
      <c r="C97" s="106"/>
      <c r="D97" s="106"/>
      <c r="E97" s="106"/>
      <c r="F97" s="106"/>
      <c r="G97" s="106"/>
      <c r="H97" s="106"/>
      <c r="I97" s="106"/>
      <c r="J97" s="106"/>
      <c r="K97" s="106"/>
      <c r="L97" s="106"/>
      <c r="M97" s="106"/>
      <c r="N97" s="106"/>
      <c r="O97" s="107"/>
      <c r="P97" s="63">
        <f t="shared" si="2"/>
        <v>78</v>
      </c>
      <c r="Q97" s="64"/>
      <c r="R97" s="65"/>
      <c r="S97" s="65"/>
      <c r="T97" s="65"/>
      <c r="U97" s="65"/>
      <c r="V97" s="66"/>
      <c r="W97" s="44"/>
      <c r="X97" s="44"/>
      <c r="Y97" s="67"/>
      <c r="Z97" s="68"/>
      <c r="AA97" s="68"/>
      <c r="AB97" s="69"/>
      <c r="AC97" s="70"/>
      <c r="AD97" s="71"/>
      <c r="AE97" s="69"/>
      <c r="AF97" s="72"/>
      <c r="AG97" s="69"/>
      <c r="AH97" s="72"/>
    </row>
    <row r="98" spans="1:34" ht="38.5" customHeight="1" x14ac:dyDescent="0.35">
      <c r="A98" s="106"/>
      <c r="B98" s="106"/>
      <c r="C98" s="106"/>
      <c r="D98" s="106"/>
      <c r="E98" s="106"/>
      <c r="F98" s="106"/>
      <c r="G98" s="106"/>
      <c r="H98" s="106"/>
      <c r="I98" s="106"/>
      <c r="J98" s="106"/>
      <c r="K98" s="106"/>
      <c r="L98" s="106"/>
      <c r="M98" s="106"/>
      <c r="N98" s="106"/>
      <c r="O98" s="107"/>
      <c r="P98" s="63">
        <f t="shared" si="2"/>
        <v>79</v>
      </c>
      <c r="Q98" s="64"/>
      <c r="R98" s="65"/>
      <c r="S98" s="65"/>
      <c r="T98" s="65"/>
      <c r="U98" s="65"/>
      <c r="V98" s="66"/>
      <c r="W98" s="44"/>
      <c r="X98" s="44"/>
      <c r="Y98" s="67"/>
      <c r="Z98" s="68"/>
      <c r="AA98" s="68"/>
      <c r="AB98" s="69"/>
      <c r="AC98" s="70"/>
      <c r="AD98" s="71"/>
      <c r="AE98" s="69"/>
      <c r="AF98" s="72"/>
      <c r="AG98" s="69"/>
      <c r="AH98" s="72"/>
    </row>
    <row r="99" spans="1:34" ht="38.5" customHeight="1" x14ac:dyDescent="0.35">
      <c r="A99" s="106"/>
      <c r="B99" s="106"/>
      <c r="C99" s="106"/>
      <c r="D99" s="106"/>
      <c r="E99" s="106"/>
      <c r="F99" s="106"/>
      <c r="G99" s="106"/>
      <c r="H99" s="106"/>
      <c r="I99" s="106"/>
      <c r="J99" s="106"/>
      <c r="K99" s="106"/>
      <c r="L99" s="106"/>
      <c r="M99" s="106"/>
      <c r="N99" s="106"/>
      <c r="O99" s="107"/>
      <c r="P99" s="63">
        <f t="shared" si="2"/>
        <v>80</v>
      </c>
      <c r="Q99" s="64"/>
      <c r="R99" s="65"/>
      <c r="S99" s="65"/>
      <c r="T99" s="65"/>
      <c r="U99" s="65"/>
      <c r="V99" s="66"/>
      <c r="W99" s="44"/>
      <c r="X99" s="44"/>
      <c r="Y99" s="67"/>
      <c r="Z99" s="68"/>
      <c r="AA99" s="68"/>
      <c r="AB99" s="69"/>
      <c r="AC99" s="70"/>
      <c r="AD99" s="71"/>
      <c r="AE99" s="69"/>
      <c r="AF99" s="72"/>
      <c r="AG99" s="69"/>
      <c r="AH99" s="72"/>
    </row>
    <row r="100" spans="1:34" ht="38.5" customHeight="1" x14ac:dyDescent="0.35">
      <c r="A100" s="106"/>
      <c r="B100" s="106"/>
      <c r="C100" s="106"/>
      <c r="D100" s="106"/>
      <c r="E100" s="106"/>
      <c r="F100" s="106"/>
      <c r="G100" s="106"/>
      <c r="H100" s="106"/>
      <c r="I100" s="106"/>
      <c r="J100" s="106"/>
      <c r="K100" s="106"/>
      <c r="L100" s="106"/>
      <c r="M100" s="106"/>
      <c r="N100" s="106"/>
      <c r="O100" s="107"/>
      <c r="P100" s="63">
        <f t="shared" si="2"/>
        <v>81</v>
      </c>
      <c r="Q100" s="64"/>
      <c r="R100" s="65"/>
      <c r="S100" s="65"/>
      <c r="T100" s="65"/>
      <c r="U100" s="65"/>
      <c r="V100" s="66"/>
      <c r="W100" s="44"/>
      <c r="X100" s="44"/>
      <c r="Y100" s="67"/>
      <c r="Z100" s="68"/>
      <c r="AA100" s="68"/>
      <c r="AB100" s="69"/>
      <c r="AC100" s="70"/>
      <c r="AD100" s="71"/>
      <c r="AE100" s="69"/>
      <c r="AF100" s="72"/>
      <c r="AG100" s="69"/>
      <c r="AH100" s="72"/>
    </row>
    <row r="101" spans="1:34" ht="38.5" customHeight="1" x14ac:dyDescent="0.35">
      <c r="A101" s="106"/>
      <c r="B101" s="106"/>
      <c r="C101" s="106"/>
      <c r="D101" s="106"/>
      <c r="E101" s="106"/>
      <c r="F101" s="106"/>
      <c r="G101" s="106"/>
      <c r="H101" s="106"/>
      <c r="I101" s="106"/>
      <c r="J101" s="106"/>
      <c r="K101" s="106"/>
      <c r="L101" s="106"/>
      <c r="M101" s="106"/>
      <c r="N101" s="106"/>
      <c r="O101" s="107"/>
      <c r="P101" s="63">
        <f t="shared" si="2"/>
        <v>82</v>
      </c>
      <c r="Q101" s="64"/>
      <c r="R101" s="65"/>
      <c r="S101" s="65"/>
      <c r="T101" s="65"/>
      <c r="U101" s="65"/>
      <c r="V101" s="66"/>
      <c r="W101" s="44"/>
      <c r="X101" s="44"/>
      <c r="Y101" s="67"/>
      <c r="Z101" s="68"/>
      <c r="AA101" s="68"/>
      <c r="AB101" s="69"/>
      <c r="AC101" s="70"/>
      <c r="AD101" s="71"/>
      <c r="AE101" s="69"/>
      <c r="AF101" s="72"/>
      <c r="AG101" s="69"/>
      <c r="AH101" s="72"/>
    </row>
    <row r="102" spans="1:34" ht="38.5" customHeight="1" x14ac:dyDescent="0.35">
      <c r="A102" s="106"/>
      <c r="B102" s="106"/>
      <c r="C102" s="106"/>
      <c r="D102" s="106"/>
      <c r="E102" s="106"/>
      <c r="F102" s="106"/>
      <c r="G102" s="106"/>
      <c r="H102" s="106"/>
      <c r="I102" s="106"/>
      <c r="J102" s="106"/>
      <c r="K102" s="106"/>
      <c r="L102" s="106"/>
      <c r="M102" s="106"/>
      <c r="N102" s="106"/>
      <c r="O102" s="107"/>
      <c r="P102" s="63">
        <f t="shared" si="2"/>
        <v>83</v>
      </c>
      <c r="Q102" s="64"/>
      <c r="R102" s="65"/>
      <c r="S102" s="65"/>
      <c r="T102" s="65"/>
      <c r="U102" s="65"/>
      <c r="V102" s="66"/>
      <c r="W102" s="44"/>
      <c r="X102" s="44"/>
      <c r="Y102" s="67"/>
      <c r="Z102" s="68"/>
      <c r="AA102" s="68"/>
      <c r="AB102" s="69"/>
      <c r="AC102" s="70"/>
      <c r="AD102" s="71"/>
      <c r="AE102" s="69"/>
      <c r="AF102" s="72"/>
      <c r="AG102" s="69"/>
      <c r="AH102" s="72"/>
    </row>
    <row r="103" spans="1:34" ht="38.5" customHeight="1" x14ac:dyDescent="0.35">
      <c r="A103" s="106"/>
      <c r="B103" s="106"/>
      <c r="C103" s="106"/>
      <c r="D103" s="106"/>
      <c r="E103" s="106"/>
      <c r="F103" s="106"/>
      <c r="G103" s="106"/>
      <c r="H103" s="106"/>
      <c r="I103" s="106"/>
      <c r="J103" s="106"/>
      <c r="K103" s="106"/>
      <c r="L103" s="106"/>
      <c r="M103" s="106"/>
      <c r="N103" s="106"/>
      <c r="O103" s="107"/>
      <c r="P103" s="63">
        <f t="shared" si="2"/>
        <v>84</v>
      </c>
      <c r="Q103" s="64"/>
      <c r="R103" s="65"/>
      <c r="S103" s="65"/>
      <c r="T103" s="65"/>
      <c r="U103" s="65"/>
      <c r="V103" s="66"/>
      <c r="W103" s="44"/>
      <c r="X103" s="44"/>
      <c r="Y103" s="67"/>
      <c r="Z103" s="68"/>
      <c r="AA103" s="68"/>
      <c r="AB103" s="69"/>
      <c r="AC103" s="70"/>
      <c r="AD103" s="71"/>
      <c r="AE103" s="69"/>
      <c r="AF103" s="72"/>
      <c r="AG103" s="69"/>
      <c r="AH103" s="72"/>
    </row>
    <row r="104" spans="1:34" ht="38.5" customHeight="1" x14ac:dyDescent="0.35">
      <c r="A104" s="106"/>
      <c r="B104" s="106"/>
      <c r="C104" s="106"/>
      <c r="D104" s="106"/>
      <c r="E104" s="106"/>
      <c r="F104" s="106"/>
      <c r="G104" s="106"/>
      <c r="H104" s="106"/>
      <c r="I104" s="106"/>
      <c r="J104" s="106"/>
      <c r="K104" s="106"/>
      <c r="L104" s="106"/>
      <c r="M104" s="106"/>
      <c r="N104" s="106"/>
      <c r="O104" s="107"/>
      <c r="P104" s="63">
        <f t="shared" si="2"/>
        <v>85</v>
      </c>
      <c r="Q104" s="64"/>
      <c r="R104" s="65"/>
      <c r="S104" s="65"/>
      <c r="T104" s="65"/>
      <c r="U104" s="65"/>
      <c r="V104" s="66"/>
      <c r="W104" s="44"/>
      <c r="X104" s="44"/>
      <c r="Y104" s="67"/>
      <c r="Z104" s="68"/>
      <c r="AA104" s="68"/>
      <c r="AB104" s="69"/>
      <c r="AC104" s="70"/>
      <c r="AD104" s="71"/>
      <c r="AE104" s="69"/>
      <c r="AF104" s="72"/>
      <c r="AG104" s="69"/>
      <c r="AH104" s="72"/>
    </row>
    <row r="105" spans="1:34" ht="38.5" customHeight="1" x14ac:dyDescent="0.35">
      <c r="A105" s="106"/>
      <c r="B105" s="106"/>
      <c r="C105" s="106"/>
      <c r="D105" s="106"/>
      <c r="E105" s="106"/>
      <c r="F105" s="106"/>
      <c r="G105" s="106"/>
      <c r="H105" s="106"/>
      <c r="I105" s="106"/>
      <c r="J105" s="106"/>
      <c r="K105" s="106"/>
      <c r="L105" s="106"/>
      <c r="M105" s="106"/>
      <c r="N105" s="106"/>
      <c r="O105" s="107"/>
      <c r="P105" s="63">
        <f t="shared" si="2"/>
        <v>86</v>
      </c>
      <c r="Q105" s="64"/>
      <c r="R105" s="65"/>
      <c r="S105" s="65"/>
      <c r="T105" s="65"/>
      <c r="U105" s="65"/>
      <c r="V105" s="66"/>
      <c r="W105" s="44"/>
      <c r="X105" s="44"/>
      <c r="Y105" s="67"/>
      <c r="Z105" s="68"/>
      <c r="AA105" s="68"/>
      <c r="AB105" s="69"/>
      <c r="AC105" s="70"/>
      <c r="AD105" s="71"/>
      <c r="AE105" s="69"/>
      <c r="AF105" s="72"/>
      <c r="AG105" s="69"/>
      <c r="AH105" s="72"/>
    </row>
    <row r="106" spans="1:34" ht="38.5" customHeight="1" x14ac:dyDescent="0.35">
      <c r="A106" s="106"/>
      <c r="B106" s="106"/>
      <c r="C106" s="106"/>
      <c r="D106" s="106"/>
      <c r="E106" s="106"/>
      <c r="F106" s="106"/>
      <c r="G106" s="106"/>
      <c r="H106" s="106"/>
      <c r="I106" s="106"/>
      <c r="J106" s="106"/>
      <c r="K106" s="106"/>
      <c r="L106" s="106"/>
      <c r="M106" s="106"/>
      <c r="N106" s="106"/>
      <c r="O106" s="107"/>
      <c r="P106" s="63">
        <f t="shared" si="2"/>
        <v>87</v>
      </c>
      <c r="Q106" s="64"/>
      <c r="R106" s="65"/>
      <c r="S106" s="65"/>
      <c r="T106" s="65"/>
      <c r="U106" s="65"/>
      <c r="V106" s="66"/>
      <c r="W106" s="44"/>
      <c r="X106" s="44"/>
      <c r="Y106" s="67"/>
      <c r="Z106" s="68"/>
      <c r="AA106" s="68"/>
      <c r="AB106" s="69"/>
      <c r="AC106" s="70"/>
      <c r="AD106" s="71"/>
      <c r="AE106" s="69"/>
      <c r="AF106" s="72"/>
      <c r="AG106" s="69"/>
      <c r="AH106" s="72"/>
    </row>
    <row r="107" spans="1:34" ht="38.5" customHeight="1" x14ac:dyDescent="0.35">
      <c r="A107" s="106"/>
      <c r="B107" s="106"/>
      <c r="C107" s="106"/>
      <c r="D107" s="106"/>
      <c r="E107" s="106"/>
      <c r="F107" s="106"/>
      <c r="G107" s="106"/>
      <c r="H107" s="106"/>
      <c r="I107" s="106"/>
      <c r="J107" s="106"/>
      <c r="K107" s="106"/>
      <c r="L107" s="106"/>
      <c r="M107" s="106"/>
      <c r="N107" s="106"/>
      <c r="O107" s="107"/>
      <c r="P107" s="63">
        <f t="shared" si="2"/>
        <v>88</v>
      </c>
      <c r="Q107" s="64"/>
      <c r="R107" s="65"/>
      <c r="S107" s="65"/>
      <c r="T107" s="65"/>
      <c r="U107" s="65"/>
      <c r="V107" s="66"/>
      <c r="W107" s="44"/>
      <c r="X107" s="44"/>
      <c r="Y107" s="67"/>
      <c r="Z107" s="68"/>
      <c r="AA107" s="68"/>
      <c r="AB107" s="69"/>
      <c r="AC107" s="70"/>
      <c r="AD107" s="71"/>
      <c r="AE107" s="69"/>
      <c r="AF107" s="72"/>
      <c r="AG107" s="69"/>
      <c r="AH107" s="72"/>
    </row>
    <row r="108" spans="1:34" ht="38.5" customHeight="1" x14ac:dyDescent="0.35">
      <c r="A108" s="106"/>
      <c r="B108" s="106"/>
      <c r="C108" s="106"/>
      <c r="D108" s="106"/>
      <c r="E108" s="106"/>
      <c r="F108" s="106"/>
      <c r="G108" s="106"/>
      <c r="H108" s="106"/>
      <c r="I108" s="106"/>
      <c r="J108" s="106"/>
      <c r="K108" s="106"/>
      <c r="L108" s="106"/>
      <c r="M108" s="106"/>
      <c r="N108" s="106"/>
      <c r="O108" s="107"/>
      <c r="P108" s="63">
        <f t="shared" si="2"/>
        <v>89</v>
      </c>
      <c r="Q108" s="64"/>
      <c r="R108" s="65"/>
      <c r="S108" s="65"/>
      <c r="T108" s="65"/>
      <c r="U108" s="65"/>
      <c r="V108" s="66"/>
      <c r="W108" s="44"/>
      <c r="X108" s="44"/>
      <c r="Y108" s="67"/>
      <c r="Z108" s="68"/>
      <c r="AA108" s="68"/>
      <c r="AB108" s="69"/>
      <c r="AC108" s="70"/>
      <c r="AD108" s="71"/>
      <c r="AE108" s="69"/>
      <c r="AF108" s="72"/>
      <c r="AG108" s="69"/>
      <c r="AH108" s="72"/>
    </row>
    <row r="109" spans="1:34" ht="38.5" customHeight="1" x14ac:dyDescent="0.35">
      <c r="A109" s="106"/>
      <c r="B109" s="106"/>
      <c r="C109" s="106"/>
      <c r="D109" s="106"/>
      <c r="E109" s="106"/>
      <c r="F109" s="106"/>
      <c r="G109" s="106"/>
      <c r="H109" s="106"/>
      <c r="I109" s="106"/>
      <c r="J109" s="106"/>
      <c r="K109" s="106"/>
      <c r="L109" s="106"/>
      <c r="M109" s="106"/>
      <c r="N109" s="106"/>
      <c r="O109" s="107"/>
      <c r="P109" s="63">
        <f t="shared" si="2"/>
        <v>90</v>
      </c>
      <c r="Q109" s="64"/>
      <c r="R109" s="65"/>
      <c r="S109" s="65"/>
      <c r="T109" s="65"/>
      <c r="U109" s="65"/>
      <c r="V109" s="66"/>
      <c r="W109" s="44"/>
      <c r="X109" s="44"/>
      <c r="Y109" s="67"/>
      <c r="Z109" s="68"/>
      <c r="AA109" s="68"/>
      <c r="AB109" s="69"/>
      <c r="AC109" s="70"/>
      <c r="AD109" s="71"/>
      <c r="AE109" s="69"/>
      <c r="AF109" s="72"/>
      <c r="AG109" s="69"/>
      <c r="AH109" s="72"/>
    </row>
    <row r="110" spans="1:34" ht="38.5" customHeight="1" x14ac:dyDescent="0.35">
      <c r="A110" s="106"/>
      <c r="B110" s="106"/>
      <c r="C110" s="106"/>
      <c r="D110" s="106"/>
      <c r="E110" s="106"/>
      <c r="F110" s="106"/>
      <c r="G110" s="106"/>
      <c r="H110" s="106"/>
      <c r="I110" s="106"/>
      <c r="J110" s="106"/>
      <c r="K110" s="106"/>
      <c r="L110" s="106"/>
      <c r="M110" s="106"/>
      <c r="N110" s="106"/>
      <c r="O110" s="107"/>
      <c r="P110" s="63">
        <f t="shared" si="2"/>
        <v>91</v>
      </c>
      <c r="Q110" s="64"/>
      <c r="R110" s="65"/>
      <c r="S110" s="65"/>
      <c r="T110" s="65"/>
      <c r="U110" s="65"/>
      <c r="V110" s="66"/>
      <c r="W110" s="44"/>
      <c r="X110" s="44"/>
      <c r="Y110" s="67"/>
      <c r="Z110" s="68"/>
      <c r="AA110" s="68"/>
      <c r="AB110" s="69"/>
      <c r="AC110" s="70"/>
      <c r="AD110" s="71"/>
      <c r="AE110" s="69"/>
      <c r="AF110" s="72"/>
      <c r="AG110" s="69"/>
      <c r="AH110" s="72"/>
    </row>
    <row r="111" spans="1:34" ht="38.5" customHeight="1" x14ac:dyDescent="0.35">
      <c r="A111" s="106"/>
      <c r="B111" s="106"/>
      <c r="C111" s="106"/>
      <c r="D111" s="106"/>
      <c r="E111" s="106"/>
      <c r="F111" s="106"/>
      <c r="G111" s="106"/>
      <c r="H111" s="106"/>
      <c r="I111" s="106"/>
      <c r="J111" s="106"/>
      <c r="K111" s="106"/>
      <c r="L111" s="106"/>
      <c r="M111" s="106"/>
      <c r="N111" s="106"/>
      <c r="O111" s="107"/>
      <c r="P111" s="63">
        <f t="shared" si="2"/>
        <v>92</v>
      </c>
      <c r="Q111" s="64"/>
      <c r="R111" s="65"/>
      <c r="S111" s="65"/>
      <c r="T111" s="65"/>
      <c r="U111" s="65"/>
      <c r="V111" s="66"/>
      <c r="W111" s="44"/>
      <c r="X111" s="44"/>
      <c r="Y111" s="67"/>
      <c r="Z111" s="68"/>
      <c r="AA111" s="68"/>
      <c r="AB111" s="69"/>
      <c r="AC111" s="70"/>
      <c r="AD111" s="71"/>
      <c r="AE111" s="69"/>
      <c r="AF111" s="72"/>
      <c r="AG111" s="69"/>
      <c r="AH111" s="72"/>
    </row>
    <row r="112" spans="1:34" ht="38.5" customHeight="1" x14ac:dyDescent="0.35">
      <c r="A112" s="106"/>
      <c r="B112" s="106"/>
      <c r="C112" s="106"/>
      <c r="D112" s="106"/>
      <c r="E112" s="106"/>
      <c r="F112" s="106"/>
      <c r="G112" s="106"/>
      <c r="H112" s="106"/>
      <c r="I112" s="106"/>
      <c r="J112" s="106"/>
      <c r="K112" s="106"/>
      <c r="L112" s="106"/>
      <c r="M112" s="106"/>
      <c r="N112" s="106"/>
      <c r="O112" s="107"/>
      <c r="P112" s="63">
        <f t="shared" si="2"/>
        <v>93</v>
      </c>
      <c r="Q112" s="64"/>
      <c r="R112" s="65"/>
      <c r="S112" s="65"/>
      <c r="T112" s="65"/>
      <c r="U112" s="65"/>
      <c r="V112" s="66"/>
      <c r="W112" s="44"/>
      <c r="X112" s="44"/>
      <c r="Y112" s="67"/>
      <c r="Z112" s="68"/>
      <c r="AA112" s="68"/>
      <c r="AB112" s="69"/>
      <c r="AC112" s="70"/>
      <c r="AD112" s="71"/>
      <c r="AE112" s="69"/>
      <c r="AF112" s="72"/>
      <c r="AG112" s="69"/>
      <c r="AH112" s="72"/>
    </row>
    <row r="113" spans="1:34" ht="38.5" customHeight="1" x14ac:dyDescent="0.35">
      <c r="A113" s="106"/>
      <c r="B113" s="106"/>
      <c r="C113" s="106"/>
      <c r="D113" s="106"/>
      <c r="E113" s="106"/>
      <c r="F113" s="106"/>
      <c r="G113" s="106"/>
      <c r="H113" s="106"/>
      <c r="I113" s="106"/>
      <c r="J113" s="106"/>
      <c r="K113" s="106"/>
      <c r="L113" s="106"/>
      <c r="M113" s="106"/>
      <c r="N113" s="106"/>
      <c r="O113" s="107"/>
      <c r="P113" s="63">
        <f t="shared" si="2"/>
        <v>94</v>
      </c>
      <c r="Q113" s="64"/>
      <c r="R113" s="65"/>
      <c r="S113" s="65"/>
      <c r="T113" s="65"/>
      <c r="U113" s="65"/>
      <c r="V113" s="66"/>
      <c r="W113" s="44"/>
      <c r="X113" s="44"/>
      <c r="Y113" s="67"/>
      <c r="Z113" s="68"/>
      <c r="AA113" s="68"/>
      <c r="AB113" s="69"/>
      <c r="AC113" s="70"/>
      <c r="AD113" s="71"/>
      <c r="AE113" s="69"/>
      <c r="AF113" s="72"/>
      <c r="AG113" s="69"/>
      <c r="AH113" s="72"/>
    </row>
    <row r="114" spans="1:34" ht="38.5" customHeight="1" x14ac:dyDescent="0.35">
      <c r="A114" s="106"/>
      <c r="B114" s="106"/>
      <c r="C114" s="106"/>
      <c r="D114" s="106"/>
      <c r="E114" s="106"/>
      <c r="F114" s="106"/>
      <c r="G114" s="106"/>
      <c r="H114" s="106"/>
      <c r="I114" s="106"/>
      <c r="J114" s="106"/>
      <c r="K114" s="106"/>
      <c r="L114" s="106"/>
      <c r="M114" s="106"/>
      <c r="N114" s="106"/>
      <c r="O114" s="107"/>
      <c r="P114" s="63">
        <f t="shared" si="2"/>
        <v>95</v>
      </c>
      <c r="Q114" s="64"/>
      <c r="R114" s="65"/>
      <c r="S114" s="65"/>
      <c r="T114" s="65"/>
      <c r="U114" s="65"/>
      <c r="V114" s="66"/>
      <c r="W114" s="44"/>
      <c r="X114" s="44"/>
      <c r="Y114" s="67"/>
      <c r="Z114" s="68"/>
      <c r="AA114" s="68"/>
      <c r="AB114" s="69"/>
      <c r="AC114" s="70"/>
      <c r="AD114" s="71"/>
      <c r="AE114" s="69"/>
      <c r="AF114" s="72"/>
      <c r="AG114" s="69"/>
      <c r="AH114" s="72"/>
    </row>
    <row r="115" spans="1:34" ht="38.5" customHeight="1" x14ac:dyDescent="0.35">
      <c r="A115" s="106"/>
      <c r="B115" s="106"/>
      <c r="C115" s="106"/>
      <c r="D115" s="106"/>
      <c r="E115" s="106"/>
      <c r="F115" s="106"/>
      <c r="G115" s="106"/>
      <c r="H115" s="106"/>
      <c r="I115" s="106"/>
      <c r="J115" s="106"/>
      <c r="K115" s="106"/>
      <c r="L115" s="106"/>
      <c r="M115" s="106"/>
      <c r="N115" s="106"/>
      <c r="O115" s="107"/>
      <c r="P115" s="63">
        <f t="shared" si="2"/>
        <v>96</v>
      </c>
      <c r="Q115" s="64"/>
      <c r="R115" s="65"/>
      <c r="S115" s="65"/>
      <c r="T115" s="65"/>
      <c r="U115" s="65"/>
      <c r="V115" s="66"/>
      <c r="W115" s="44"/>
      <c r="X115" s="44"/>
      <c r="Y115" s="67"/>
      <c r="Z115" s="68"/>
      <c r="AA115" s="68"/>
      <c r="AB115" s="69"/>
      <c r="AC115" s="70"/>
      <c r="AD115" s="71"/>
      <c r="AE115" s="69"/>
      <c r="AF115" s="72"/>
      <c r="AG115" s="69"/>
      <c r="AH115" s="72"/>
    </row>
    <row r="116" spans="1:34" ht="38.5" customHeight="1" x14ac:dyDescent="0.35">
      <c r="A116" s="106"/>
      <c r="B116" s="106"/>
      <c r="C116" s="106"/>
      <c r="D116" s="106"/>
      <c r="E116" s="106"/>
      <c r="F116" s="106"/>
      <c r="G116" s="106"/>
      <c r="H116" s="106"/>
      <c r="I116" s="106"/>
      <c r="J116" s="106"/>
      <c r="K116" s="106"/>
      <c r="L116" s="106"/>
      <c r="M116" s="106"/>
      <c r="N116" s="106"/>
      <c r="O116" s="107"/>
      <c r="P116" s="63">
        <f t="shared" si="2"/>
        <v>97</v>
      </c>
      <c r="Q116" s="64"/>
      <c r="R116" s="65"/>
      <c r="S116" s="65"/>
      <c r="T116" s="65"/>
      <c r="U116" s="65"/>
      <c r="V116" s="66"/>
      <c r="W116" s="44"/>
      <c r="X116" s="44"/>
      <c r="Y116" s="67"/>
      <c r="Z116" s="68"/>
      <c r="AA116" s="68"/>
      <c r="AB116" s="69"/>
      <c r="AC116" s="70"/>
      <c r="AD116" s="71"/>
      <c r="AE116" s="69"/>
      <c r="AF116" s="72"/>
      <c r="AG116" s="69"/>
      <c r="AH116" s="72"/>
    </row>
    <row r="117" spans="1:34" ht="38.5" customHeight="1" x14ac:dyDescent="0.35">
      <c r="A117" s="106"/>
      <c r="B117" s="106"/>
      <c r="C117" s="106"/>
      <c r="D117" s="106"/>
      <c r="E117" s="106"/>
      <c r="F117" s="106"/>
      <c r="G117" s="106"/>
      <c r="H117" s="106"/>
      <c r="I117" s="106"/>
      <c r="J117" s="106"/>
      <c r="K117" s="106"/>
      <c r="L117" s="106"/>
      <c r="M117" s="106"/>
      <c r="N117" s="106"/>
      <c r="O117" s="107"/>
      <c r="P117" s="63">
        <f t="shared" si="2"/>
        <v>98</v>
      </c>
      <c r="Q117" s="64"/>
      <c r="R117" s="65"/>
      <c r="S117" s="65"/>
      <c r="T117" s="65"/>
      <c r="U117" s="65"/>
      <c r="V117" s="66"/>
      <c r="W117" s="44"/>
      <c r="X117" s="44"/>
      <c r="Y117" s="67"/>
      <c r="Z117" s="68"/>
      <c r="AA117" s="68"/>
      <c r="AB117" s="69"/>
      <c r="AC117" s="70"/>
      <c r="AD117" s="71"/>
      <c r="AE117" s="69"/>
      <c r="AF117" s="72"/>
      <c r="AG117" s="69"/>
      <c r="AH117" s="72"/>
    </row>
    <row r="118" spans="1:34" ht="38.5" customHeight="1" x14ac:dyDescent="0.35">
      <c r="A118" s="106"/>
      <c r="B118" s="106"/>
      <c r="C118" s="106"/>
      <c r="D118" s="106"/>
      <c r="E118" s="106"/>
      <c r="F118" s="106"/>
      <c r="G118" s="106"/>
      <c r="H118" s="106"/>
      <c r="I118" s="106"/>
      <c r="J118" s="106"/>
      <c r="K118" s="106"/>
      <c r="L118" s="106"/>
      <c r="M118" s="106"/>
      <c r="N118" s="106"/>
      <c r="O118" s="107"/>
      <c r="P118" s="63">
        <f t="shared" si="2"/>
        <v>99</v>
      </c>
      <c r="Q118" s="64"/>
      <c r="R118" s="65"/>
      <c r="S118" s="65"/>
      <c r="T118" s="65"/>
      <c r="U118" s="65"/>
      <c r="V118" s="66"/>
      <c r="W118" s="44"/>
      <c r="X118" s="44"/>
      <c r="Y118" s="67"/>
      <c r="Z118" s="68"/>
      <c r="AA118" s="68"/>
      <c r="AB118" s="69"/>
      <c r="AC118" s="70"/>
      <c r="AD118" s="71"/>
      <c r="AE118" s="69"/>
      <c r="AF118" s="72"/>
      <c r="AG118" s="69"/>
      <c r="AH118" s="72"/>
    </row>
    <row r="119" spans="1:34" ht="38.5" customHeight="1" x14ac:dyDescent="0.35">
      <c r="A119" s="106"/>
      <c r="B119" s="106"/>
      <c r="C119" s="106"/>
      <c r="D119" s="106"/>
      <c r="E119" s="106"/>
      <c r="F119" s="106"/>
      <c r="G119" s="106"/>
      <c r="H119" s="106"/>
      <c r="I119" s="106"/>
      <c r="J119" s="106"/>
      <c r="K119" s="106"/>
      <c r="L119" s="106"/>
      <c r="M119" s="106"/>
      <c r="N119" s="106"/>
      <c r="O119" s="107"/>
      <c r="P119" s="63">
        <f t="shared" si="2"/>
        <v>100</v>
      </c>
      <c r="Q119" s="64"/>
      <c r="R119" s="65"/>
      <c r="S119" s="65"/>
      <c r="T119" s="65"/>
      <c r="U119" s="65"/>
      <c r="V119" s="66"/>
      <c r="W119" s="44"/>
      <c r="X119" s="44"/>
      <c r="Y119" s="67"/>
      <c r="Z119" s="68"/>
      <c r="AA119" s="68"/>
      <c r="AB119" s="69"/>
      <c r="AC119" s="70"/>
      <c r="AD119" s="71"/>
      <c r="AE119" s="69"/>
      <c r="AF119" s="72"/>
      <c r="AG119" s="69"/>
      <c r="AH119" s="72"/>
    </row>
  </sheetData>
  <sheetProtection algorithmName="SHA-512" hashValue="3n5yZ5XEWjZb/b1qnWhBKVoCHq0oXX4INW6mEsYf1yQZNtnx2HAkI0oknBwWSX0fkfbqnsQPoZs0Zb5vMNyH7g==" saltValue="pVLWvhQYIG6qu3hr/ykFGA==" spinCount="100000" sheet="1" formatCells="0" formatRows="0" insertRows="0" deleteRows="0" sort="0" autoFilter="0"/>
  <protectedRanges>
    <protectedRange sqref="W14:W15 R15:U15" name="Trust Details_1"/>
    <protectedRange sqref="AF22:AF119 AH22:AH119" name="Table_1"/>
    <protectedRange sqref="AG22:AG119 AE22:AE119" name="Table_2"/>
    <protectedRange sqref="R13:T14" name="Trust Details_2"/>
    <protectedRange sqref="W13 U13:U14" name="Trust Details_3"/>
    <protectedRange sqref="P13:Q15" name="Trust Details_1_1"/>
  </protectedRanges>
  <mergeCells count="31">
    <mergeCell ref="T6:V6"/>
    <mergeCell ref="T10:V10"/>
    <mergeCell ref="P2:Q2"/>
    <mergeCell ref="R2:S2"/>
    <mergeCell ref="R7:S7"/>
    <mergeCell ref="P8:Q8"/>
    <mergeCell ref="T9:V9"/>
    <mergeCell ref="T2:V2"/>
    <mergeCell ref="P4:Q4"/>
    <mergeCell ref="P5:Q5"/>
    <mergeCell ref="P7:Q7"/>
    <mergeCell ref="P9:Q9"/>
    <mergeCell ref="R9:S9"/>
    <mergeCell ref="P6:Q6"/>
    <mergeCell ref="R6:S6"/>
    <mergeCell ref="P16:Q16"/>
    <mergeCell ref="R4:S4"/>
    <mergeCell ref="R5:S5"/>
    <mergeCell ref="R8:S8"/>
    <mergeCell ref="P13:Q13"/>
    <mergeCell ref="P14:Q14"/>
    <mergeCell ref="P15:Q15"/>
    <mergeCell ref="R12:V12"/>
    <mergeCell ref="R13:V13"/>
    <mergeCell ref="R14:V14"/>
    <mergeCell ref="R15:V15"/>
    <mergeCell ref="T4:V4"/>
    <mergeCell ref="T7:V7"/>
    <mergeCell ref="T8:V8"/>
    <mergeCell ref="P12:Q12"/>
    <mergeCell ref="T5:V5"/>
  </mergeCells>
  <phoneticPr fontId="10" type="noConversion"/>
  <conditionalFormatting sqref="AB19:AC119 AF19:AF119 AH19:AH119">
    <cfRule type="cellIs" dxfId="18" priority="34" operator="lessThan">
      <formula>0</formula>
    </cfRule>
  </conditionalFormatting>
  <conditionalFormatting sqref="Q20:AH119">
    <cfRule type="containsBlanks" dxfId="17" priority="170">
      <formula>LEN(TRIM(Q20))=0</formula>
    </cfRule>
  </conditionalFormatting>
  <conditionalFormatting sqref="P20:P119">
    <cfRule type="duplicateValues" dxfId="16" priority="173"/>
  </conditionalFormatting>
  <dataValidations xWindow="1314" yWindow="850" count="12">
    <dataValidation type="whole" operator="greaterThanOrEqual" allowBlank="1" showInputMessage="1" showErrorMessage="1" sqref="Q19:Q21 P19:P119" xr:uid="{E673DE5A-B3DC-439A-9B8F-B9637E2A0630}">
      <formula1>1</formula1>
    </dataValidation>
    <dataValidation type="custom" allowBlank="1" showInputMessage="1" showErrorMessage="1" sqref="R12" xr:uid="{A9D8B781-416E-4EA2-8886-5B901F08D25F}">
      <formula1>"Reason for revision"</formula1>
    </dataValidation>
    <dataValidation type="custom" allowBlank="1" showInputMessage="1" showErrorMessage="1" sqref="P12" xr:uid="{E333CA20-4069-4FDD-A2AB-76343B7B9E17}">
      <formula1>"Revision Number"</formula1>
    </dataValidation>
    <dataValidation type="date" allowBlank="1" showInputMessage="1" showErrorMessage="1" errorTitle="Date Entry Error" error="The Date entered must be in the format DD/MM/YYYY between 01/01/2000 and 01/01/2050." promptTitle="Date Format:" prompt="_x000a_DD/MM/YYYY" sqref="AH19:AH119 Z19:Z119 AC19:AC119 AF19:AF119" xr:uid="{AC4CBF41-2EE8-435F-AAB6-8E92F2EBD245}">
      <formula1>36526</formula1>
      <formula2>54789</formula2>
    </dataValidation>
    <dataValidation operator="greaterThanOrEqual" allowBlank="1" showInputMessage="1" showErrorMessage="1" sqref="Q22:Q119" xr:uid="{04D69935-B5B1-494E-A6B0-F91F22AF5748}"/>
    <dataValidation type="list" allowBlank="1" showInputMessage="1" showErrorMessage="1" sqref="P13:Q13" xr:uid="{85D936CF-7A3F-4B92-9159-149B3D319A57}">
      <formula1>"1"</formula1>
    </dataValidation>
    <dataValidation type="list" allowBlank="1" showInputMessage="1" showErrorMessage="1" sqref="P14:Q14" xr:uid="{3CD356BC-AABF-468A-8937-AAC6B12D8906}">
      <formula1>"2"</formula1>
    </dataValidation>
    <dataValidation type="list" allowBlank="1" showInputMessage="1" showErrorMessage="1" sqref="P15:Q15" xr:uid="{832056B2-1387-475C-BF2C-679F414F0EBB}">
      <formula1>"3"</formula1>
    </dataValidation>
    <dataValidation type="whole" allowBlank="1" showInputMessage="1" showErrorMessage="1" sqref="S19:S119" xr:uid="{83961823-FB4B-4ACC-A94B-BE85B4662996}">
      <formula1>0</formula1>
      <formula2>1000000000000</formula2>
    </dataValidation>
    <dataValidation type="decimal" allowBlank="1" showInputMessage="1" showErrorMessage="1" sqref="T19:T119" xr:uid="{AFA0E495-60A1-496B-82DF-543EAFAAB5FC}">
      <formula1>0</formula1>
      <formula2>10000000000000</formula2>
    </dataValidation>
    <dataValidation type="whole" allowBlank="1" showInputMessage="1" showErrorMessage="1" sqref="U19:V119" xr:uid="{C5DE3293-8F6F-41D2-B3C1-3E7590384069}">
      <formula1>0</formula1>
      <formula2>10000000000000</formula2>
    </dataValidation>
    <dataValidation type="custom" allowBlank="1" showInputMessage="1" showErrorMessage="1" sqref="W12" xr:uid="{CEF10E0D-3E1F-4E0E-B208-3BEB705976A9}">
      <formula1>"Date"</formula1>
    </dataValidation>
  </dataValidations>
  <hyperlinks>
    <hyperlink ref="P16:Q16" location="Guidance!A22" display="Click here to view the guidance" xr:uid="{18FA7B06-6EB0-4EED-AC79-6201DCBB44B3}"/>
  </hyperlinks>
  <pageMargins left="0.19685039370078741" right="0.19685039370078741" top="0.19685039370078741" bottom="0.19685039370078741" header="0.19685039370078741" footer="0.19685039370078741"/>
  <pageSetup paperSize="9" scale="28" fitToHeight="10" orientation="landscape" r:id="rId1"/>
  <ignoredErrors>
    <ignoredError sqref="R19:R119" calculatedColumn="1"/>
    <ignoredError sqref="P19" listDataValidation="1"/>
  </ignoredErrors>
  <tableParts count="1">
    <tablePart r:id="rId2"/>
  </tableParts>
  <extLst>
    <ext xmlns:x14="http://schemas.microsoft.com/office/spreadsheetml/2009/9/main" uri="{CCE6A557-97BC-4b89-ADB6-D9C93CAAB3DF}">
      <x14:dataValidations xmlns:xm="http://schemas.microsoft.com/office/excel/2006/main" xWindow="1314" yWindow="850" count="1">
        <x14:dataValidation type="list" allowBlank="1" showInputMessage="1" showErrorMessage="1" xr:uid="{A6F6E741-F3BC-4561-A569-49C44794DC3C}">
          <x14:formula1>
            <xm:f>Lists!$H$5:$H$77</xm:f>
          </x14:formula1>
          <xm:sqref>R19:R119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73D95-C5D8-4E2C-8923-A8CD697EED5A}">
  <sheetPr>
    <pageSetUpPr fitToPage="1"/>
  </sheetPr>
  <dimension ref="A1:AI119"/>
  <sheetViews>
    <sheetView showGridLines="0" topLeftCell="Q1" zoomScale="90" zoomScaleNormal="90" zoomScaleSheetLayoutView="40" zoomScalePageLayoutView="30" workbookViewId="0">
      <pane ySplit="2" topLeftCell="A3" activePane="bottomLeft" state="frozen"/>
      <selection pane="bottomLeft" activeCell="Q18" sqref="Q18"/>
    </sheetView>
  </sheetViews>
  <sheetFormatPr defaultColWidth="9.1796875" defaultRowHeight="17.149999999999999" customHeight="1" x14ac:dyDescent="0.35"/>
  <cols>
    <col min="1" max="15" width="9.1796875" hidden="1" customWidth="1"/>
    <col min="16" max="16" width="10.453125" hidden="1" customWidth="1"/>
    <col min="17" max="17" width="11.81640625" customWidth="1"/>
    <col min="18" max="18" width="18.1796875" customWidth="1"/>
    <col min="19" max="19" width="50.26953125" customWidth="1"/>
    <col min="20" max="23" width="14.1796875" customWidth="1"/>
    <col min="24" max="24" width="53.453125" customWidth="1"/>
    <col min="25" max="25" width="48" customWidth="1"/>
    <col min="26" max="27" width="20.54296875" customWidth="1"/>
    <col min="28" max="28" width="57.453125" customWidth="1"/>
    <col min="29" max="29" width="20.54296875" customWidth="1"/>
    <col min="30" max="30" width="21.1796875" customWidth="1"/>
    <col min="31" max="31" width="57.453125" customWidth="1"/>
    <col min="32" max="35" width="21.1796875" customWidth="1"/>
  </cols>
  <sheetData>
    <row r="1" spans="17:32" ht="10" customHeight="1" x14ac:dyDescent="0.35">
      <c r="AE1" s="13"/>
      <c r="AF1" s="13"/>
    </row>
    <row r="2" spans="17:32" ht="19.5" customHeight="1" x14ac:dyDescent="0.35">
      <c r="Q2" s="161" t="s">
        <v>16</v>
      </c>
      <c r="R2" s="161"/>
      <c r="S2" s="175" t="s">
        <v>57</v>
      </c>
      <c r="T2" s="175"/>
      <c r="U2" s="176" t="s">
        <v>90</v>
      </c>
      <c r="V2" s="177"/>
      <c r="W2" s="178"/>
      <c r="X2" s="47" t="str">
        <f>IF('Cover Page'!D3="","",'Cover Page'!D3)</f>
        <v/>
      </c>
    </row>
    <row r="3" spans="17:32" ht="10" customHeight="1" x14ac:dyDescent="0.35"/>
    <row r="4" spans="17:32" ht="19.5" customHeight="1" x14ac:dyDescent="0.35">
      <c r="Q4" s="162" t="s">
        <v>1</v>
      </c>
      <c r="R4" s="162"/>
      <c r="S4" s="168" t="str">
        <f>TRIM(PROPER(IF('Cover Page'!D5="","",'Cover Page'!D5)))</f>
        <v/>
      </c>
      <c r="T4" s="168"/>
      <c r="U4" s="173" t="s">
        <v>0</v>
      </c>
      <c r="V4" s="139"/>
      <c r="W4" s="174"/>
      <c r="X4" s="47" t="str">
        <f>TRIM(PROPER(IF('Cover Page'!H5="","",'Cover Page'!H5)))</f>
        <v/>
      </c>
    </row>
    <row r="5" spans="17:32" ht="19.5" customHeight="1" x14ac:dyDescent="0.35">
      <c r="Q5" s="162" t="s">
        <v>3</v>
      </c>
      <c r="R5" s="162"/>
      <c r="S5" s="168" t="str">
        <f>IF('Cover Page'!D6="","",'Cover Page'!D6)</f>
        <v/>
      </c>
      <c r="T5" s="168"/>
      <c r="U5" s="173" t="s">
        <v>984</v>
      </c>
      <c r="V5" s="139"/>
      <c r="W5" s="174"/>
      <c r="X5" s="47" t="str">
        <f>IF('Cover Page'!H6="","",'Cover Page'!H6)</f>
        <v/>
      </c>
    </row>
    <row r="6" spans="17:32" ht="19.5" customHeight="1" x14ac:dyDescent="0.35">
      <c r="Q6" s="162" t="s">
        <v>1208</v>
      </c>
      <c r="R6" s="162"/>
      <c r="S6" s="168" t="str">
        <f>TRIM(PROPER(IF('Cover Page'!D7="","",'Cover Page'!D7)))</f>
        <v/>
      </c>
      <c r="T6" s="168"/>
      <c r="U6" s="173" t="s">
        <v>930</v>
      </c>
      <c r="V6" s="139"/>
      <c r="W6" s="174"/>
      <c r="X6" s="47" t="str">
        <f>IF('Cover Page'!H7="","",'Cover Page'!H7)</f>
        <v/>
      </c>
    </row>
    <row r="7" spans="17:32" ht="19.5" customHeight="1" x14ac:dyDescent="0.35">
      <c r="Q7" s="162" t="s">
        <v>5</v>
      </c>
      <c r="R7" s="162"/>
      <c r="S7" s="168" t="str">
        <f>TRIM(PROPER(IF('Cover Page'!D8="","",'Cover Page'!D8)))</f>
        <v/>
      </c>
      <c r="T7" s="168"/>
      <c r="U7" s="173" t="s">
        <v>2</v>
      </c>
      <c r="V7" s="139"/>
      <c r="W7" s="174"/>
      <c r="X7" s="47" t="str">
        <f>TRIM(PROPER(IF('Cover Page'!H8="","",'Cover Page'!H8)))</f>
        <v/>
      </c>
    </row>
    <row r="8" spans="17:32" ht="19.5" customHeight="1" x14ac:dyDescent="0.35">
      <c r="Q8" s="162" t="s">
        <v>7</v>
      </c>
      <c r="R8" s="162"/>
      <c r="S8" s="168" t="str">
        <f>TRIM(PROPER(IF('Cover Page'!D9="","",'Cover Page'!D9)))</f>
        <v/>
      </c>
      <c r="T8" s="168"/>
      <c r="U8" s="173" t="s">
        <v>4</v>
      </c>
      <c r="V8" s="139"/>
      <c r="W8" s="174"/>
      <c r="X8" s="47" t="str">
        <f>TRIM(PROPER(IF('Cover Page'!H9="","",'Cover Page'!H9)))</f>
        <v/>
      </c>
    </row>
    <row r="9" spans="17:32" ht="19.5" customHeight="1" x14ac:dyDescent="0.35">
      <c r="Q9" s="162" t="s">
        <v>9</v>
      </c>
      <c r="R9" s="162"/>
      <c r="S9" s="168" t="str">
        <f>TRIM(PROPER(IF('Cover Page'!D10="","",'Cover Page'!D10)))</f>
        <v/>
      </c>
      <c r="T9" s="168"/>
      <c r="U9" s="173" t="s">
        <v>6</v>
      </c>
      <c r="V9" s="139"/>
      <c r="W9" s="174"/>
      <c r="X9" s="47" t="str">
        <f>TRIM(PROPER(IF('Cover Page'!H10="","",'Cover Page'!H10)))</f>
        <v/>
      </c>
    </row>
    <row r="10" spans="17:32" ht="19.5" customHeight="1" x14ac:dyDescent="0.35">
      <c r="Q10" s="162" t="s">
        <v>8</v>
      </c>
      <c r="R10" s="162"/>
      <c r="S10" s="168" t="str">
        <f>TRIM(PROPER(IF('Cover Page'!H11="","",'Cover Page'!H11)))</f>
        <v/>
      </c>
      <c r="T10" s="168"/>
      <c r="U10" s="173" t="s">
        <v>10</v>
      </c>
      <c r="V10" s="139"/>
      <c r="W10" s="174"/>
      <c r="X10" s="48" t="str">
        <f>IF('Cover Page'!H12="","",'Cover Page'!H12)</f>
        <v/>
      </c>
    </row>
    <row r="11" spans="17:32" ht="10" customHeight="1" x14ac:dyDescent="0.35">
      <c r="W11" s="189"/>
    </row>
    <row r="12" spans="17:32" ht="19.5" customHeight="1" x14ac:dyDescent="0.35">
      <c r="Q12" s="183" t="s">
        <v>13</v>
      </c>
      <c r="R12" s="183"/>
      <c r="S12" s="183" t="s">
        <v>14</v>
      </c>
      <c r="T12" s="183"/>
      <c r="U12" s="183"/>
      <c r="V12" s="183"/>
      <c r="W12" s="183"/>
      <c r="X12" s="185" t="s">
        <v>15</v>
      </c>
    </row>
    <row r="13" spans="17:32" ht="19.5" customHeight="1" x14ac:dyDescent="0.35">
      <c r="Q13" s="186"/>
      <c r="R13" s="186"/>
      <c r="S13" s="184"/>
      <c r="T13" s="184"/>
      <c r="U13" s="184"/>
      <c r="V13" s="184"/>
      <c r="W13" s="184"/>
      <c r="X13" s="191"/>
    </row>
    <row r="14" spans="17:32" ht="19.5" customHeight="1" x14ac:dyDescent="0.35">
      <c r="Q14" s="186"/>
      <c r="R14" s="186"/>
      <c r="S14" s="184"/>
      <c r="T14" s="184"/>
      <c r="U14" s="184"/>
      <c r="V14" s="184"/>
      <c r="W14" s="184"/>
      <c r="X14" s="191"/>
    </row>
    <row r="15" spans="17:32" ht="19.5" customHeight="1" x14ac:dyDescent="0.35">
      <c r="Q15" s="186"/>
      <c r="R15" s="186"/>
      <c r="S15" s="184"/>
      <c r="T15" s="184"/>
      <c r="U15" s="184"/>
      <c r="V15" s="184"/>
      <c r="W15" s="184"/>
      <c r="X15" s="191"/>
    </row>
    <row r="16" spans="17:32" ht="15" customHeight="1" x14ac:dyDescent="0.35">
      <c r="Q16" s="190" t="s">
        <v>690</v>
      </c>
      <c r="R16" s="190"/>
      <c r="S16" s="73"/>
      <c r="T16" s="13"/>
      <c r="U16" s="13"/>
    </row>
    <row r="17" spans="1:35" ht="15" thickBot="1" x14ac:dyDescent="0.4">
      <c r="Q17" s="35" t="s">
        <v>685</v>
      </c>
      <c r="R17" s="35" t="s">
        <v>683</v>
      </c>
      <c r="S17" s="35" t="s">
        <v>682</v>
      </c>
      <c r="T17" s="35" t="s">
        <v>940</v>
      </c>
      <c r="U17" s="35" t="s">
        <v>941</v>
      </c>
      <c r="V17" s="35" t="s">
        <v>940</v>
      </c>
      <c r="W17" s="35" t="s">
        <v>940</v>
      </c>
      <c r="X17" s="35" t="s">
        <v>683</v>
      </c>
      <c r="Y17" s="35" t="s">
        <v>683</v>
      </c>
      <c r="Z17" s="35" t="s">
        <v>683</v>
      </c>
      <c r="AA17" s="35" t="s">
        <v>15</v>
      </c>
      <c r="AB17" s="35" t="s">
        <v>683</v>
      </c>
      <c r="AC17" s="35" t="s">
        <v>683</v>
      </c>
      <c r="AD17" s="35" t="s">
        <v>15</v>
      </c>
      <c r="AE17" s="35" t="s">
        <v>683</v>
      </c>
      <c r="AF17" s="35" t="s">
        <v>683</v>
      </c>
      <c r="AG17" s="35" t="s">
        <v>15</v>
      </c>
      <c r="AH17" s="35" t="s">
        <v>683</v>
      </c>
      <c r="AI17" s="35" t="s">
        <v>15</v>
      </c>
    </row>
    <row r="18" spans="1:35" ht="85.5" thickBot="1" x14ac:dyDescent="0.4">
      <c r="A18" s="109" t="s">
        <v>16</v>
      </c>
      <c r="B18" s="109" t="s">
        <v>90</v>
      </c>
      <c r="C18" s="109" t="s">
        <v>1</v>
      </c>
      <c r="D18" s="109" t="s">
        <v>3</v>
      </c>
      <c r="E18" s="109" t="s">
        <v>1208</v>
      </c>
      <c r="F18" s="109" t="s">
        <v>5</v>
      </c>
      <c r="G18" s="109" t="s">
        <v>7</v>
      </c>
      <c r="H18" s="109" t="s">
        <v>9</v>
      </c>
      <c r="I18" s="109" t="s">
        <v>8</v>
      </c>
      <c r="J18" s="109" t="s">
        <v>0</v>
      </c>
      <c r="K18" s="109" t="s">
        <v>984</v>
      </c>
      <c r="L18" s="109" t="s">
        <v>930</v>
      </c>
      <c r="M18" s="109" t="s">
        <v>2</v>
      </c>
      <c r="N18" s="109" t="s">
        <v>4</v>
      </c>
      <c r="O18" s="109" t="s">
        <v>6</v>
      </c>
      <c r="P18" s="109" t="s">
        <v>10</v>
      </c>
      <c r="Q18" s="53" t="s">
        <v>89</v>
      </c>
      <c r="R18" s="74" t="s">
        <v>59</v>
      </c>
      <c r="S18" s="75" t="s">
        <v>60</v>
      </c>
      <c r="T18" s="89" t="s">
        <v>942</v>
      </c>
      <c r="U18" s="89" t="s">
        <v>943</v>
      </c>
      <c r="V18" s="89" t="s">
        <v>944</v>
      </c>
      <c r="W18" s="89" t="s">
        <v>945</v>
      </c>
      <c r="X18" s="76" t="s">
        <v>946</v>
      </c>
      <c r="Y18" s="90" t="s">
        <v>61</v>
      </c>
      <c r="Z18" s="41" t="s">
        <v>62</v>
      </c>
      <c r="AA18" s="75" t="s">
        <v>46</v>
      </c>
      <c r="AB18" s="76" t="s">
        <v>47</v>
      </c>
      <c r="AC18" s="6" t="s">
        <v>48</v>
      </c>
      <c r="AD18" s="6" t="s">
        <v>49</v>
      </c>
      <c r="AE18" s="53" t="s">
        <v>50</v>
      </c>
      <c r="AF18" s="8" t="s">
        <v>29</v>
      </c>
      <c r="AG18" s="8" t="s">
        <v>30</v>
      </c>
      <c r="AH18" s="8" t="s">
        <v>31</v>
      </c>
      <c r="AI18" s="8" t="s">
        <v>32</v>
      </c>
    </row>
    <row r="19" spans="1:35" ht="42.5" customHeight="1" x14ac:dyDescent="0.35">
      <c r="A19" s="108" t="s">
        <v>34</v>
      </c>
      <c r="B19" s="108" t="s">
        <v>34</v>
      </c>
      <c r="C19" s="108" t="s">
        <v>34</v>
      </c>
      <c r="D19" s="108" t="s">
        <v>34</v>
      </c>
      <c r="E19" s="108" t="s">
        <v>34</v>
      </c>
      <c r="F19" s="108" t="s">
        <v>34</v>
      </c>
      <c r="G19" s="108" t="s">
        <v>34</v>
      </c>
      <c r="H19" s="108" t="s">
        <v>34</v>
      </c>
      <c r="I19" s="108" t="s">
        <v>34</v>
      </c>
      <c r="J19" s="108" t="s">
        <v>34</v>
      </c>
      <c r="K19" s="108" t="s">
        <v>34</v>
      </c>
      <c r="L19" s="108" t="s">
        <v>34</v>
      </c>
      <c r="M19" s="108" t="s">
        <v>34</v>
      </c>
      <c r="N19" s="108" t="s">
        <v>34</v>
      </c>
      <c r="O19" s="108" t="s">
        <v>34</v>
      </c>
      <c r="P19" s="108" t="s">
        <v>34</v>
      </c>
      <c r="Q19" s="78" t="s">
        <v>34</v>
      </c>
      <c r="R19" s="79" t="s">
        <v>34</v>
      </c>
      <c r="S19" s="79" t="s">
        <v>592</v>
      </c>
      <c r="T19" s="79">
        <v>3</v>
      </c>
      <c r="U19" s="79">
        <v>1.1000000000000001</v>
      </c>
      <c r="V19" s="79">
        <v>2</v>
      </c>
      <c r="W19" s="79">
        <v>1</v>
      </c>
      <c r="X19" s="79" t="s">
        <v>63</v>
      </c>
      <c r="Y19" s="79" t="s">
        <v>64</v>
      </c>
      <c r="Z19" s="80" t="s">
        <v>52</v>
      </c>
      <c r="AA19" s="81">
        <v>43570</v>
      </c>
      <c r="AB19" s="82" t="s">
        <v>65</v>
      </c>
      <c r="AC19" s="80" t="s">
        <v>54</v>
      </c>
      <c r="AD19" s="83">
        <v>43600</v>
      </c>
      <c r="AE19" s="82" t="s">
        <v>66</v>
      </c>
      <c r="AF19" s="80" t="s">
        <v>56</v>
      </c>
      <c r="AG19" s="81">
        <v>43671</v>
      </c>
      <c r="AH19" s="80" t="s">
        <v>40</v>
      </c>
      <c r="AI19" s="81">
        <v>43671</v>
      </c>
    </row>
    <row r="20" spans="1:35" ht="42.5" customHeight="1" x14ac:dyDescent="0.35">
      <c r="A20" s="108" t="str">
        <f>IF(Tbl_HTM_Derogation[[#This Row],[Preferred Option SoA Ref (If applicable)]]="","",$S$2)</f>
        <v/>
      </c>
      <c r="B20" s="108" t="str">
        <f>IF(Tbl_HTM_Derogation[[#This Row],[Preferred Option SoA Ref (If applicable)]]="","",$X$2)</f>
        <v/>
      </c>
      <c r="C20" s="108" t="str">
        <f>IF(Tbl_HTM_Derogation[[#This Row],[Preferred Option SoA Ref (If applicable)]]="","",$S$4)</f>
        <v/>
      </c>
      <c r="D20" s="108" t="str">
        <f>IF(Tbl_HTM_Derogation[[#This Row],[Preferred Option SoA Ref (If applicable)]]="","",$S$5)</f>
        <v/>
      </c>
      <c r="E20" s="108" t="str">
        <f>IF(Tbl_HTM_Derogation[[#This Row],[Preferred Option SoA Ref (If applicable)]]="","",$S$6)</f>
        <v/>
      </c>
      <c r="F20" s="108" t="str">
        <f>IF(Tbl_HTM_Derogation[[#This Row],[Preferred Option SoA Ref (If applicable)]]="","",$S$7)</f>
        <v/>
      </c>
      <c r="G20" s="108" t="str">
        <f>IF(Tbl_HTM_Derogation[[#This Row],[Preferred Option SoA Ref (If applicable)]]="","",$S$8)</f>
        <v/>
      </c>
      <c r="H20" s="108" t="str">
        <f>IF(Tbl_HTM_Derogation[[#This Row],[Preferred Option SoA Ref (If applicable)]]="","",$S$9)</f>
        <v/>
      </c>
      <c r="I20" s="108" t="str">
        <f>IF(Tbl_HTM_Derogation[[#This Row],[Preferred Option SoA Ref (If applicable)]]="","",$S$10)</f>
        <v/>
      </c>
      <c r="J20" s="108" t="str">
        <f>IF(Tbl_HTM_Derogation[[#This Row],[Preferred Option SoA Ref (If applicable)]]="","",$X$4)</f>
        <v/>
      </c>
      <c r="K20" s="108" t="str">
        <f>IF(Tbl_HTM_Derogation[[#This Row],[Preferred Option SoA Ref (If applicable)]]="","",$X$5)</f>
        <v/>
      </c>
      <c r="L20" s="108" t="str">
        <f>IF(Tbl_HTM_Derogation[[#This Row],[Preferred Option SoA Ref (If applicable)]]="","",$X$6)</f>
        <v/>
      </c>
      <c r="M20" s="108" t="str">
        <f>IF(Tbl_HTM_Derogation[[#This Row],[Preferred Option SoA Ref (If applicable)]]="","",$X$7)</f>
        <v/>
      </c>
      <c r="N20" s="108" t="str">
        <f>IF(Tbl_HTM_Derogation[[#This Row],[Preferred Option SoA Ref (If applicable)]]="","",$X$8)</f>
        <v/>
      </c>
      <c r="O20" s="108" t="str">
        <f>IF(Tbl_HTM_Derogation[[#This Row],[Preferred Option SoA Ref (If applicable)]]="","",$X$9)</f>
        <v/>
      </c>
      <c r="P20" s="110" t="str">
        <f>IF(Tbl_HTM_Derogation[[#This Row],[Preferred Option SoA Ref (If applicable)]]="","",$X$10)</f>
        <v/>
      </c>
      <c r="Q20" s="84">
        <v>1</v>
      </c>
      <c r="R20" s="44"/>
      <c r="S20" s="44"/>
      <c r="T20" s="44"/>
      <c r="U20" s="44"/>
      <c r="V20" s="44"/>
      <c r="W20" s="44"/>
      <c r="X20" s="44"/>
      <c r="Y20" s="44"/>
      <c r="Z20" s="3"/>
      <c r="AA20" s="85"/>
      <c r="AB20" s="2"/>
      <c r="AC20" s="3"/>
      <c r="AD20" s="4"/>
      <c r="AE20" s="2"/>
      <c r="AF20" s="3"/>
      <c r="AG20" s="85"/>
      <c r="AH20" s="3"/>
      <c r="AI20" s="85"/>
    </row>
    <row r="21" spans="1:35" ht="42.5" customHeight="1" x14ac:dyDescent="0.35">
      <c r="A21" s="108" t="str">
        <f>IF(Tbl_HTM_Derogation[[#This Row],[Preferred Option SoA Ref (If applicable)]]="","",$S$2)</f>
        <v/>
      </c>
      <c r="B21" s="108" t="str">
        <f>IF(Tbl_HTM_Derogation[[#This Row],[Preferred Option SoA Ref (If applicable)]]="","",$X$2)</f>
        <v/>
      </c>
      <c r="C21" s="108" t="str">
        <f>IF(Tbl_HTM_Derogation[[#This Row],[Preferred Option SoA Ref (If applicable)]]="","",$S$4)</f>
        <v/>
      </c>
      <c r="D21" s="108" t="str">
        <f>IF(Tbl_HTM_Derogation[[#This Row],[Preferred Option SoA Ref (If applicable)]]="","",$S$5)</f>
        <v/>
      </c>
      <c r="E21" s="108" t="str">
        <f>IF(Tbl_HTM_Derogation[[#This Row],[Preferred Option SoA Ref (If applicable)]]="","",$S$6)</f>
        <v/>
      </c>
      <c r="F21" s="108" t="str">
        <f>IF(Tbl_HTM_Derogation[[#This Row],[Preferred Option SoA Ref (If applicable)]]="","",$S$7)</f>
        <v/>
      </c>
      <c r="G21" s="108" t="str">
        <f>IF(Tbl_HTM_Derogation[[#This Row],[Preferred Option SoA Ref (If applicable)]]="","",$S$8)</f>
        <v/>
      </c>
      <c r="H21" s="108" t="str">
        <f>IF(Tbl_HTM_Derogation[[#This Row],[Preferred Option SoA Ref (If applicable)]]="","",$S$9)</f>
        <v/>
      </c>
      <c r="I21" s="108" t="str">
        <f>IF(Tbl_HTM_Derogation[[#This Row],[Preferred Option SoA Ref (If applicable)]]="","",$S$10)</f>
        <v/>
      </c>
      <c r="J21" s="108" t="str">
        <f>IF(Tbl_HTM_Derogation[[#This Row],[Preferred Option SoA Ref (If applicable)]]="","",$X$4)</f>
        <v/>
      </c>
      <c r="K21" s="108" t="str">
        <f>IF(Tbl_HTM_Derogation[[#This Row],[Preferred Option SoA Ref (If applicable)]]="","",$X$5)</f>
        <v/>
      </c>
      <c r="L21" s="108" t="str">
        <f>IF(Tbl_HTM_Derogation[[#This Row],[Preferred Option SoA Ref (If applicable)]]="","",$X$6)</f>
        <v/>
      </c>
      <c r="M21" s="108" t="str">
        <f>IF(Tbl_HTM_Derogation[[#This Row],[Preferred Option SoA Ref (If applicable)]]="","",$X$7)</f>
        <v/>
      </c>
      <c r="N21" s="108" t="str">
        <f>IF(Tbl_HTM_Derogation[[#This Row],[Preferred Option SoA Ref (If applicable)]]="","",$X$8)</f>
        <v/>
      </c>
      <c r="O21" s="108" t="str">
        <f>IF(Tbl_HTM_Derogation[[#This Row],[Preferred Option SoA Ref (If applicable)]]="","",$X$9)</f>
        <v/>
      </c>
      <c r="P21" s="110" t="str">
        <f>IF(Tbl_HTM_Derogation[[#This Row],[Preferred Option SoA Ref (If applicable)]]="","",$X$10)</f>
        <v/>
      </c>
      <c r="Q21" s="84">
        <f>Q20+1</f>
        <v>2</v>
      </c>
      <c r="R21" s="44"/>
      <c r="S21" s="44"/>
      <c r="T21" s="44"/>
      <c r="U21" s="44"/>
      <c r="V21" s="44"/>
      <c r="W21" s="44"/>
      <c r="X21" s="44"/>
      <c r="Y21" s="44"/>
      <c r="Z21" s="3"/>
      <c r="AA21" s="85"/>
      <c r="AB21" s="2"/>
      <c r="AC21" s="3"/>
      <c r="AD21" s="4"/>
      <c r="AE21" s="2"/>
      <c r="AF21" s="3"/>
      <c r="AG21" s="85"/>
      <c r="AH21" s="3"/>
      <c r="AI21" s="85"/>
    </row>
    <row r="22" spans="1:35" ht="42.5" customHeight="1" x14ac:dyDescent="0.35">
      <c r="A22" s="108" t="str">
        <f>IF(Tbl_HTM_Derogation[[#This Row],[Preferred Option SoA Ref (If applicable)]]="","",$S$2)</f>
        <v/>
      </c>
      <c r="B22" s="108" t="str">
        <f>IF(Tbl_HTM_Derogation[[#This Row],[Preferred Option SoA Ref (If applicable)]]="","",$X$2)</f>
        <v/>
      </c>
      <c r="C22" s="108" t="str">
        <f>IF(Tbl_HTM_Derogation[[#This Row],[Preferred Option SoA Ref (If applicable)]]="","",$S$4)</f>
        <v/>
      </c>
      <c r="D22" s="108" t="str">
        <f>IF(Tbl_HTM_Derogation[[#This Row],[Preferred Option SoA Ref (If applicable)]]="","",$S$5)</f>
        <v/>
      </c>
      <c r="E22" s="108" t="str">
        <f>IF(Tbl_HTM_Derogation[[#This Row],[Preferred Option SoA Ref (If applicable)]]="","",$S$6)</f>
        <v/>
      </c>
      <c r="F22" s="108" t="str">
        <f>IF(Tbl_HTM_Derogation[[#This Row],[Preferred Option SoA Ref (If applicable)]]="","",$S$7)</f>
        <v/>
      </c>
      <c r="G22" s="108" t="str">
        <f>IF(Tbl_HTM_Derogation[[#This Row],[Preferred Option SoA Ref (If applicable)]]="","",$S$8)</f>
        <v/>
      </c>
      <c r="H22" s="108" t="str">
        <f>IF(Tbl_HTM_Derogation[[#This Row],[Preferred Option SoA Ref (If applicable)]]="","",$S$9)</f>
        <v/>
      </c>
      <c r="I22" s="108" t="str">
        <f>IF(Tbl_HTM_Derogation[[#This Row],[Preferred Option SoA Ref (If applicable)]]="","",$S$10)</f>
        <v/>
      </c>
      <c r="J22" s="108" t="str">
        <f>IF(Tbl_HTM_Derogation[[#This Row],[Preferred Option SoA Ref (If applicable)]]="","",$X$4)</f>
        <v/>
      </c>
      <c r="K22" s="108" t="str">
        <f>IF(Tbl_HTM_Derogation[[#This Row],[Preferred Option SoA Ref (If applicable)]]="","",$X$5)</f>
        <v/>
      </c>
      <c r="L22" s="108" t="str">
        <f>IF(Tbl_HTM_Derogation[[#This Row],[Preferred Option SoA Ref (If applicable)]]="","",$X$6)</f>
        <v/>
      </c>
      <c r="M22" s="108" t="str">
        <f>IF(Tbl_HTM_Derogation[[#This Row],[Preferred Option SoA Ref (If applicable)]]="","",$X$7)</f>
        <v/>
      </c>
      <c r="N22" s="108" t="str">
        <f>IF(Tbl_HTM_Derogation[[#This Row],[Preferred Option SoA Ref (If applicable)]]="","",$X$8)</f>
        <v/>
      </c>
      <c r="O22" s="108" t="str">
        <f>IF(Tbl_HTM_Derogation[[#This Row],[Preferred Option SoA Ref (If applicable)]]="","",$X$9)</f>
        <v/>
      </c>
      <c r="P22" s="110" t="str">
        <f>IF(Tbl_HTM_Derogation[[#This Row],[Preferred Option SoA Ref (If applicable)]]="","",$X$10)</f>
        <v/>
      </c>
      <c r="Q22" s="84">
        <f t="shared" ref="Q22:Q85" si="0">Q21+1</f>
        <v>3</v>
      </c>
      <c r="R22" s="44"/>
      <c r="S22" s="44"/>
      <c r="T22" s="44"/>
      <c r="U22" s="44"/>
      <c r="V22" s="44"/>
      <c r="W22" s="44"/>
      <c r="X22" s="44"/>
      <c r="Y22" s="44"/>
      <c r="Z22" s="3"/>
      <c r="AA22" s="85"/>
      <c r="AB22" s="2"/>
      <c r="AC22" s="3"/>
      <c r="AD22" s="4"/>
      <c r="AE22" s="2"/>
      <c r="AF22" s="3"/>
      <c r="AG22" s="85"/>
      <c r="AH22" s="3"/>
      <c r="AI22" s="85"/>
    </row>
    <row r="23" spans="1:35" ht="42.5" customHeight="1" x14ac:dyDescent="0.35">
      <c r="A23" s="108" t="str">
        <f>IF(Tbl_HTM_Derogation[[#This Row],[Preferred Option SoA Ref (If applicable)]]="","",$S$2)</f>
        <v/>
      </c>
      <c r="B23" s="108" t="str">
        <f>IF(Tbl_HTM_Derogation[[#This Row],[Preferred Option SoA Ref (If applicable)]]="","",$X$2)</f>
        <v/>
      </c>
      <c r="C23" s="108" t="str">
        <f>IF(Tbl_HTM_Derogation[[#This Row],[Preferred Option SoA Ref (If applicable)]]="","",$S$4)</f>
        <v/>
      </c>
      <c r="D23" s="108" t="str">
        <f>IF(Tbl_HTM_Derogation[[#This Row],[Preferred Option SoA Ref (If applicable)]]="","",$S$5)</f>
        <v/>
      </c>
      <c r="E23" s="108" t="str">
        <f>IF(Tbl_HTM_Derogation[[#This Row],[Preferred Option SoA Ref (If applicable)]]="","",$S$6)</f>
        <v/>
      </c>
      <c r="F23" s="108" t="str">
        <f>IF(Tbl_HTM_Derogation[[#This Row],[Preferred Option SoA Ref (If applicable)]]="","",$S$7)</f>
        <v/>
      </c>
      <c r="G23" s="108" t="str">
        <f>IF(Tbl_HTM_Derogation[[#This Row],[Preferred Option SoA Ref (If applicable)]]="","",$S$8)</f>
        <v/>
      </c>
      <c r="H23" s="108" t="str">
        <f>IF(Tbl_HTM_Derogation[[#This Row],[Preferred Option SoA Ref (If applicable)]]="","",$S$9)</f>
        <v/>
      </c>
      <c r="I23" s="108" t="str">
        <f>IF(Tbl_HTM_Derogation[[#This Row],[Preferred Option SoA Ref (If applicable)]]="","",$S$10)</f>
        <v/>
      </c>
      <c r="J23" s="108" t="str">
        <f>IF(Tbl_HTM_Derogation[[#This Row],[Preferred Option SoA Ref (If applicable)]]="","",$X$4)</f>
        <v/>
      </c>
      <c r="K23" s="108" t="str">
        <f>IF(Tbl_HTM_Derogation[[#This Row],[Preferred Option SoA Ref (If applicable)]]="","",$X$5)</f>
        <v/>
      </c>
      <c r="L23" s="108" t="str">
        <f>IF(Tbl_HTM_Derogation[[#This Row],[Preferred Option SoA Ref (If applicable)]]="","",$X$6)</f>
        <v/>
      </c>
      <c r="M23" s="108" t="str">
        <f>IF(Tbl_HTM_Derogation[[#This Row],[Preferred Option SoA Ref (If applicable)]]="","",$X$7)</f>
        <v/>
      </c>
      <c r="N23" s="108" t="str">
        <f>IF(Tbl_HTM_Derogation[[#This Row],[Preferred Option SoA Ref (If applicable)]]="","",$X$8)</f>
        <v/>
      </c>
      <c r="O23" s="108" t="str">
        <f>IF(Tbl_HTM_Derogation[[#This Row],[Preferred Option SoA Ref (If applicable)]]="","",$X$9)</f>
        <v/>
      </c>
      <c r="P23" s="110" t="str">
        <f>IF(Tbl_HTM_Derogation[[#This Row],[Preferred Option SoA Ref (If applicable)]]="","",$X$10)</f>
        <v/>
      </c>
      <c r="Q23" s="84">
        <f t="shared" si="0"/>
        <v>4</v>
      </c>
      <c r="R23" s="44"/>
      <c r="S23" s="44"/>
      <c r="T23" s="44"/>
      <c r="U23" s="44"/>
      <c r="V23" s="44"/>
      <c r="W23" s="44"/>
      <c r="X23" s="44"/>
      <c r="Y23" s="44"/>
      <c r="Z23" s="3"/>
      <c r="AA23" s="85"/>
      <c r="AB23" s="2"/>
      <c r="AC23" s="3"/>
      <c r="AD23" s="4"/>
      <c r="AE23" s="2"/>
      <c r="AF23" s="3"/>
      <c r="AG23" s="85"/>
      <c r="AH23" s="3"/>
      <c r="AI23" s="85"/>
    </row>
    <row r="24" spans="1:35" ht="42.5" customHeight="1" x14ac:dyDescent="0.35">
      <c r="A24" s="108" t="str">
        <f>IF(Tbl_HTM_Derogation[[#This Row],[Preferred Option SoA Ref (If applicable)]]="","",$S$2)</f>
        <v/>
      </c>
      <c r="B24" s="108" t="str">
        <f>IF(Tbl_HTM_Derogation[[#This Row],[Preferred Option SoA Ref (If applicable)]]="","",$X$2)</f>
        <v/>
      </c>
      <c r="C24" s="108" t="str">
        <f>IF(Tbl_HTM_Derogation[[#This Row],[Preferred Option SoA Ref (If applicable)]]="","",$S$4)</f>
        <v/>
      </c>
      <c r="D24" s="108" t="str">
        <f>IF(Tbl_HTM_Derogation[[#This Row],[Preferred Option SoA Ref (If applicable)]]="","",$S$5)</f>
        <v/>
      </c>
      <c r="E24" s="108" t="str">
        <f>IF(Tbl_HTM_Derogation[[#This Row],[Preferred Option SoA Ref (If applicable)]]="","",$S$6)</f>
        <v/>
      </c>
      <c r="F24" s="108" t="str">
        <f>IF(Tbl_HTM_Derogation[[#This Row],[Preferred Option SoA Ref (If applicable)]]="","",$S$7)</f>
        <v/>
      </c>
      <c r="G24" s="108" t="str">
        <f>IF(Tbl_HTM_Derogation[[#This Row],[Preferred Option SoA Ref (If applicable)]]="","",$S$8)</f>
        <v/>
      </c>
      <c r="H24" s="108" t="str">
        <f>IF(Tbl_HTM_Derogation[[#This Row],[Preferred Option SoA Ref (If applicable)]]="","",$S$9)</f>
        <v/>
      </c>
      <c r="I24" s="108" t="str">
        <f>IF(Tbl_HTM_Derogation[[#This Row],[Preferred Option SoA Ref (If applicable)]]="","",$S$10)</f>
        <v/>
      </c>
      <c r="J24" s="108" t="str">
        <f>IF(Tbl_HTM_Derogation[[#This Row],[Preferred Option SoA Ref (If applicable)]]="","",$X$4)</f>
        <v/>
      </c>
      <c r="K24" s="108" t="str">
        <f>IF(Tbl_HTM_Derogation[[#This Row],[Preferred Option SoA Ref (If applicable)]]="","",$X$5)</f>
        <v/>
      </c>
      <c r="L24" s="108" t="str">
        <f>IF(Tbl_HTM_Derogation[[#This Row],[Preferred Option SoA Ref (If applicable)]]="","",$X$6)</f>
        <v/>
      </c>
      <c r="M24" s="108" t="str">
        <f>IF(Tbl_HTM_Derogation[[#This Row],[Preferred Option SoA Ref (If applicable)]]="","",$X$7)</f>
        <v/>
      </c>
      <c r="N24" s="108" t="str">
        <f>IF(Tbl_HTM_Derogation[[#This Row],[Preferred Option SoA Ref (If applicable)]]="","",$X$8)</f>
        <v/>
      </c>
      <c r="O24" s="108" t="str">
        <f>IF(Tbl_HTM_Derogation[[#This Row],[Preferred Option SoA Ref (If applicable)]]="","",$X$9)</f>
        <v/>
      </c>
      <c r="P24" s="110" t="str">
        <f>IF(Tbl_HTM_Derogation[[#This Row],[Preferred Option SoA Ref (If applicable)]]="","",$X$10)</f>
        <v/>
      </c>
      <c r="Q24" s="84">
        <f t="shared" si="0"/>
        <v>5</v>
      </c>
      <c r="R24" s="44"/>
      <c r="S24" s="44"/>
      <c r="T24" s="44"/>
      <c r="U24" s="44"/>
      <c r="V24" s="44"/>
      <c r="W24" s="44"/>
      <c r="X24" s="44"/>
      <c r="Y24" s="44"/>
      <c r="Z24" s="3"/>
      <c r="AA24" s="85"/>
      <c r="AB24" s="2"/>
      <c r="AC24" s="3"/>
      <c r="AD24" s="4"/>
      <c r="AE24" s="2"/>
      <c r="AF24" s="3"/>
      <c r="AG24" s="85"/>
      <c r="AH24" s="3"/>
      <c r="AI24" s="85"/>
    </row>
    <row r="25" spans="1:35" ht="42.5" customHeight="1" x14ac:dyDescent="0.35">
      <c r="A25" s="108" t="str">
        <f>IF(Tbl_HTM_Derogation[[#This Row],[Preferred Option SoA Ref (If applicable)]]="","",$S$2)</f>
        <v/>
      </c>
      <c r="B25" s="108" t="str">
        <f>IF(Tbl_HTM_Derogation[[#This Row],[Preferred Option SoA Ref (If applicable)]]="","",$X$2)</f>
        <v/>
      </c>
      <c r="C25" s="108" t="str">
        <f>IF(Tbl_HTM_Derogation[[#This Row],[Preferred Option SoA Ref (If applicable)]]="","",$S$4)</f>
        <v/>
      </c>
      <c r="D25" s="108" t="str">
        <f>IF(Tbl_HTM_Derogation[[#This Row],[Preferred Option SoA Ref (If applicable)]]="","",$S$5)</f>
        <v/>
      </c>
      <c r="E25" s="108" t="str">
        <f>IF(Tbl_HTM_Derogation[[#This Row],[Preferred Option SoA Ref (If applicable)]]="","",$S$6)</f>
        <v/>
      </c>
      <c r="F25" s="108" t="str">
        <f>IF(Tbl_HTM_Derogation[[#This Row],[Preferred Option SoA Ref (If applicable)]]="","",$S$7)</f>
        <v/>
      </c>
      <c r="G25" s="108" t="str">
        <f>IF(Tbl_HTM_Derogation[[#This Row],[Preferred Option SoA Ref (If applicable)]]="","",$S$8)</f>
        <v/>
      </c>
      <c r="H25" s="108" t="str">
        <f>IF(Tbl_HTM_Derogation[[#This Row],[Preferred Option SoA Ref (If applicable)]]="","",$S$9)</f>
        <v/>
      </c>
      <c r="I25" s="108" t="str">
        <f>IF(Tbl_HTM_Derogation[[#This Row],[Preferred Option SoA Ref (If applicable)]]="","",$S$10)</f>
        <v/>
      </c>
      <c r="J25" s="108" t="str">
        <f>IF(Tbl_HTM_Derogation[[#This Row],[Preferred Option SoA Ref (If applicable)]]="","",$X$4)</f>
        <v/>
      </c>
      <c r="K25" s="108" t="str">
        <f>IF(Tbl_HTM_Derogation[[#This Row],[Preferred Option SoA Ref (If applicable)]]="","",$X$5)</f>
        <v/>
      </c>
      <c r="L25" s="108" t="str">
        <f>IF(Tbl_HTM_Derogation[[#This Row],[Preferred Option SoA Ref (If applicable)]]="","",$X$6)</f>
        <v/>
      </c>
      <c r="M25" s="108" t="str">
        <f>IF(Tbl_HTM_Derogation[[#This Row],[Preferred Option SoA Ref (If applicable)]]="","",$X$7)</f>
        <v/>
      </c>
      <c r="N25" s="108" t="str">
        <f>IF(Tbl_HTM_Derogation[[#This Row],[Preferred Option SoA Ref (If applicable)]]="","",$X$8)</f>
        <v/>
      </c>
      <c r="O25" s="108" t="str">
        <f>IF(Tbl_HTM_Derogation[[#This Row],[Preferred Option SoA Ref (If applicable)]]="","",$X$9)</f>
        <v/>
      </c>
      <c r="P25" s="110" t="str">
        <f>IF(Tbl_HTM_Derogation[[#This Row],[Preferred Option SoA Ref (If applicable)]]="","",$X$10)</f>
        <v/>
      </c>
      <c r="Q25" s="84">
        <f t="shared" si="0"/>
        <v>6</v>
      </c>
      <c r="R25" s="44"/>
      <c r="S25" s="44"/>
      <c r="T25" s="44"/>
      <c r="U25" s="44"/>
      <c r="V25" s="44"/>
      <c r="W25" s="44"/>
      <c r="X25" s="44"/>
      <c r="Y25" s="44"/>
      <c r="Z25" s="3"/>
      <c r="AA25" s="85"/>
      <c r="AB25" s="2"/>
      <c r="AC25" s="3"/>
      <c r="AD25" s="4"/>
      <c r="AE25" s="2"/>
      <c r="AF25" s="3"/>
      <c r="AG25" s="85"/>
      <c r="AH25" s="3"/>
      <c r="AI25" s="85"/>
    </row>
    <row r="26" spans="1:35" ht="42.5" customHeight="1" x14ac:dyDescent="0.35">
      <c r="A26" s="108" t="str">
        <f>IF(Tbl_HTM_Derogation[[#This Row],[Preferred Option SoA Ref (If applicable)]]="","",$S$2)</f>
        <v/>
      </c>
      <c r="B26" s="108" t="str">
        <f>IF(Tbl_HTM_Derogation[[#This Row],[Preferred Option SoA Ref (If applicable)]]="","",$X$2)</f>
        <v/>
      </c>
      <c r="C26" s="108" t="str">
        <f>IF(Tbl_HTM_Derogation[[#This Row],[Preferred Option SoA Ref (If applicable)]]="","",$S$4)</f>
        <v/>
      </c>
      <c r="D26" s="108" t="str">
        <f>IF(Tbl_HTM_Derogation[[#This Row],[Preferred Option SoA Ref (If applicable)]]="","",$S$5)</f>
        <v/>
      </c>
      <c r="E26" s="108" t="str">
        <f>IF(Tbl_HTM_Derogation[[#This Row],[Preferred Option SoA Ref (If applicable)]]="","",$S$6)</f>
        <v/>
      </c>
      <c r="F26" s="108" t="str">
        <f>IF(Tbl_HTM_Derogation[[#This Row],[Preferred Option SoA Ref (If applicable)]]="","",$S$7)</f>
        <v/>
      </c>
      <c r="G26" s="108" t="str">
        <f>IF(Tbl_HTM_Derogation[[#This Row],[Preferred Option SoA Ref (If applicable)]]="","",$S$8)</f>
        <v/>
      </c>
      <c r="H26" s="108" t="str">
        <f>IF(Tbl_HTM_Derogation[[#This Row],[Preferred Option SoA Ref (If applicable)]]="","",$S$9)</f>
        <v/>
      </c>
      <c r="I26" s="108" t="str">
        <f>IF(Tbl_HTM_Derogation[[#This Row],[Preferred Option SoA Ref (If applicable)]]="","",$S$10)</f>
        <v/>
      </c>
      <c r="J26" s="108" t="str">
        <f>IF(Tbl_HTM_Derogation[[#This Row],[Preferred Option SoA Ref (If applicable)]]="","",$X$4)</f>
        <v/>
      </c>
      <c r="K26" s="108" t="str">
        <f>IF(Tbl_HTM_Derogation[[#This Row],[Preferred Option SoA Ref (If applicable)]]="","",$X$5)</f>
        <v/>
      </c>
      <c r="L26" s="108" t="str">
        <f>IF(Tbl_HTM_Derogation[[#This Row],[Preferred Option SoA Ref (If applicable)]]="","",$X$6)</f>
        <v/>
      </c>
      <c r="M26" s="108" t="str">
        <f>IF(Tbl_HTM_Derogation[[#This Row],[Preferred Option SoA Ref (If applicable)]]="","",$X$7)</f>
        <v/>
      </c>
      <c r="N26" s="108" t="str">
        <f>IF(Tbl_HTM_Derogation[[#This Row],[Preferred Option SoA Ref (If applicable)]]="","",$X$8)</f>
        <v/>
      </c>
      <c r="O26" s="108" t="str">
        <f>IF(Tbl_HTM_Derogation[[#This Row],[Preferred Option SoA Ref (If applicable)]]="","",$X$9)</f>
        <v/>
      </c>
      <c r="P26" s="110" t="str">
        <f>IF(Tbl_HTM_Derogation[[#This Row],[Preferred Option SoA Ref (If applicable)]]="","",$X$10)</f>
        <v/>
      </c>
      <c r="Q26" s="84">
        <f t="shared" si="0"/>
        <v>7</v>
      </c>
      <c r="R26" s="44"/>
      <c r="S26" s="44"/>
      <c r="T26" s="44"/>
      <c r="U26" s="44"/>
      <c r="V26" s="44"/>
      <c r="W26" s="44"/>
      <c r="X26" s="44"/>
      <c r="Y26" s="44"/>
      <c r="Z26" s="3"/>
      <c r="AA26" s="85"/>
      <c r="AB26" s="2"/>
      <c r="AC26" s="3"/>
      <c r="AD26" s="4"/>
      <c r="AE26" s="2"/>
      <c r="AF26" s="3"/>
      <c r="AG26" s="85"/>
      <c r="AH26" s="3"/>
      <c r="AI26" s="85"/>
    </row>
    <row r="27" spans="1:35" ht="42.5" customHeight="1" x14ac:dyDescent="0.35">
      <c r="A27" s="108" t="str">
        <f>IF(Tbl_HTM_Derogation[[#This Row],[Preferred Option SoA Ref (If applicable)]]="","",$S$2)</f>
        <v/>
      </c>
      <c r="B27" s="108" t="str">
        <f>IF(Tbl_HTM_Derogation[[#This Row],[Preferred Option SoA Ref (If applicable)]]="","",$X$2)</f>
        <v/>
      </c>
      <c r="C27" s="108" t="str">
        <f>IF(Tbl_HTM_Derogation[[#This Row],[Preferred Option SoA Ref (If applicable)]]="","",$S$4)</f>
        <v/>
      </c>
      <c r="D27" s="108" t="str">
        <f>IF(Tbl_HTM_Derogation[[#This Row],[Preferred Option SoA Ref (If applicable)]]="","",$S$5)</f>
        <v/>
      </c>
      <c r="E27" s="108" t="str">
        <f>IF(Tbl_HTM_Derogation[[#This Row],[Preferred Option SoA Ref (If applicable)]]="","",$S$6)</f>
        <v/>
      </c>
      <c r="F27" s="108" t="str">
        <f>IF(Tbl_HTM_Derogation[[#This Row],[Preferred Option SoA Ref (If applicable)]]="","",$S$7)</f>
        <v/>
      </c>
      <c r="G27" s="108" t="str">
        <f>IF(Tbl_HTM_Derogation[[#This Row],[Preferred Option SoA Ref (If applicable)]]="","",$S$8)</f>
        <v/>
      </c>
      <c r="H27" s="108" t="str">
        <f>IF(Tbl_HTM_Derogation[[#This Row],[Preferred Option SoA Ref (If applicable)]]="","",$S$9)</f>
        <v/>
      </c>
      <c r="I27" s="108" t="str">
        <f>IF(Tbl_HTM_Derogation[[#This Row],[Preferred Option SoA Ref (If applicable)]]="","",$S$10)</f>
        <v/>
      </c>
      <c r="J27" s="108" t="str">
        <f>IF(Tbl_HTM_Derogation[[#This Row],[Preferred Option SoA Ref (If applicable)]]="","",$X$4)</f>
        <v/>
      </c>
      <c r="K27" s="108" t="str">
        <f>IF(Tbl_HTM_Derogation[[#This Row],[Preferred Option SoA Ref (If applicable)]]="","",$X$5)</f>
        <v/>
      </c>
      <c r="L27" s="108" t="str">
        <f>IF(Tbl_HTM_Derogation[[#This Row],[Preferred Option SoA Ref (If applicable)]]="","",$X$6)</f>
        <v/>
      </c>
      <c r="M27" s="108" t="str">
        <f>IF(Tbl_HTM_Derogation[[#This Row],[Preferred Option SoA Ref (If applicable)]]="","",$X$7)</f>
        <v/>
      </c>
      <c r="N27" s="108" t="str">
        <f>IF(Tbl_HTM_Derogation[[#This Row],[Preferred Option SoA Ref (If applicable)]]="","",$X$8)</f>
        <v/>
      </c>
      <c r="O27" s="108" t="str">
        <f>IF(Tbl_HTM_Derogation[[#This Row],[Preferred Option SoA Ref (If applicable)]]="","",$X$9)</f>
        <v/>
      </c>
      <c r="P27" s="110" t="str">
        <f>IF(Tbl_HTM_Derogation[[#This Row],[Preferred Option SoA Ref (If applicable)]]="","",$X$10)</f>
        <v/>
      </c>
      <c r="Q27" s="84">
        <f t="shared" si="0"/>
        <v>8</v>
      </c>
      <c r="R27" s="44"/>
      <c r="S27" s="44"/>
      <c r="T27" s="44"/>
      <c r="U27" s="44"/>
      <c r="V27" s="44"/>
      <c r="W27" s="44"/>
      <c r="X27" s="44"/>
      <c r="Y27" s="44"/>
      <c r="Z27" s="3"/>
      <c r="AA27" s="85"/>
      <c r="AB27" s="2"/>
      <c r="AC27" s="3"/>
      <c r="AD27" s="4"/>
      <c r="AE27" s="2"/>
      <c r="AF27" s="3"/>
      <c r="AG27" s="85"/>
      <c r="AH27" s="3"/>
      <c r="AI27" s="85"/>
    </row>
    <row r="28" spans="1:35" ht="42.5" customHeight="1" x14ac:dyDescent="0.35">
      <c r="A28" s="108" t="str">
        <f>IF(Tbl_HTM_Derogation[[#This Row],[Preferred Option SoA Ref (If applicable)]]="","",$S$2)</f>
        <v/>
      </c>
      <c r="B28" s="108" t="str">
        <f>IF(Tbl_HTM_Derogation[[#This Row],[Preferred Option SoA Ref (If applicable)]]="","",$X$2)</f>
        <v/>
      </c>
      <c r="C28" s="108" t="str">
        <f>IF(Tbl_HTM_Derogation[[#This Row],[Preferred Option SoA Ref (If applicable)]]="","",$S$4)</f>
        <v/>
      </c>
      <c r="D28" s="108" t="str">
        <f>IF(Tbl_HTM_Derogation[[#This Row],[Preferred Option SoA Ref (If applicable)]]="","",$S$5)</f>
        <v/>
      </c>
      <c r="E28" s="108" t="str">
        <f>IF(Tbl_HTM_Derogation[[#This Row],[Preferred Option SoA Ref (If applicable)]]="","",$S$6)</f>
        <v/>
      </c>
      <c r="F28" s="108" t="str">
        <f>IF(Tbl_HTM_Derogation[[#This Row],[Preferred Option SoA Ref (If applicable)]]="","",$S$7)</f>
        <v/>
      </c>
      <c r="G28" s="108" t="str">
        <f>IF(Tbl_HTM_Derogation[[#This Row],[Preferred Option SoA Ref (If applicable)]]="","",$S$8)</f>
        <v/>
      </c>
      <c r="H28" s="108" t="str">
        <f>IF(Tbl_HTM_Derogation[[#This Row],[Preferred Option SoA Ref (If applicable)]]="","",$S$9)</f>
        <v/>
      </c>
      <c r="I28" s="108" t="str">
        <f>IF(Tbl_HTM_Derogation[[#This Row],[Preferred Option SoA Ref (If applicable)]]="","",$S$10)</f>
        <v/>
      </c>
      <c r="J28" s="108" t="str">
        <f>IF(Tbl_HTM_Derogation[[#This Row],[Preferred Option SoA Ref (If applicable)]]="","",$X$4)</f>
        <v/>
      </c>
      <c r="K28" s="108" t="str">
        <f>IF(Tbl_HTM_Derogation[[#This Row],[Preferred Option SoA Ref (If applicable)]]="","",$X$5)</f>
        <v/>
      </c>
      <c r="L28" s="108" t="str">
        <f>IF(Tbl_HTM_Derogation[[#This Row],[Preferred Option SoA Ref (If applicable)]]="","",$X$6)</f>
        <v/>
      </c>
      <c r="M28" s="108" t="str">
        <f>IF(Tbl_HTM_Derogation[[#This Row],[Preferred Option SoA Ref (If applicable)]]="","",$X$7)</f>
        <v/>
      </c>
      <c r="N28" s="108" t="str">
        <f>IF(Tbl_HTM_Derogation[[#This Row],[Preferred Option SoA Ref (If applicable)]]="","",$X$8)</f>
        <v/>
      </c>
      <c r="O28" s="108" t="str">
        <f>IF(Tbl_HTM_Derogation[[#This Row],[Preferred Option SoA Ref (If applicable)]]="","",$X$9)</f>
        <v/>
      </c>
      <c r="P28" s="110" t="str">
        <f>IF(Tbl_HTM_Derogation[[#This Row],[Preferred Option SoA Ref (If applicable)]]="","",$X$10)</f>
        <v/>
      </c>
      <c r="Q28" s="84">
        <f t="shared" si="0"/>
        <v>9</v>
      </c>
      <c r="R28" s="44"/>
      <c r="S28" s="44"/>
      <c r="T28" s="44"/>
      <c r="U28" s="44"/>
      <c r="V28" s="44"/>
      <c r="W28" s="44"/>
      <c r="X28" s="44"/>
      <c r="Y28" s="44"/>
      <c r="Z28" s="3"/>
      <c r="AA28" s="85"/>
      <c r="AB28" s="2"/>
      <c r="AC28" s="3"/>
      <c r="AD28" s="4"/>
      <c r="AE28" s="2"/>
      <c r="AF28" s="3"/>
      <c r="AG28" s="85"/>
      <c r="AH28" s="3"/>
      <c r="AI28" s="85"/>
    </row>
    <row r="29" spans="1:35" ht="42.5" customHeight="1" x14ac:dyDescent="0.35">
      <c r="A29" s="108" t="str">
        <f>IF(Tbl_HTM_Derogation[[#This Row],[Preferred Option SoA Ref (If applicable)]]="","",$S$2)</f>
        <v/>
      </c>
      <c r="B29" s="108" t="str">
        <f>IF(Tbl_HTM_Derogation[[#This Row],[Preferred Option SoA Ref (If applicable)]]="","",$X$2)</f>
        <v/>
      </c>
      <c r="C29" s="108" t="str">
        <f>IF(Tbl_HTM_Derogation[[#This Row],[Preferred Option SoA Ref (If applicable)]]="","",$S$4)</f>
        <v/>
      </c>
      <c r="D29" s="108" t="str">
        <f>IF(Tbl_HTM_Derogation[[#This Row],[Preferred Option SoA Ref (If applicable)]]="","",$S$5)</f>
        <v/>
      </c>
      <c r="E29" s="108" t="str">
        <f>IF(Tbl_HTM_Derogation[[#This Row],[Preferred Option SoA Ref (If applicable)]]="","",$S$6)</f>
        <v/>
      </c>
      <c r="F29" s="108" t="str">
        <f>IF(Tbl_HTM_Derogation[[#This Row],[Preferred Option SoA Ref (If applicable)]]="","",$S$7)</f>
        <v/>
      </c>
      <c r="G29" s="108" t="str">
        <f>IF(Tbl_HTM_Derogation[[#This Row],[Preferred Option SoA Ref (If applicable)]]="","",$S$8)</f>
        <v/>
      </c>
      <c r="H29" s="108" t="str">
        <f>IF(Tbl_HTM_Derogation[[#This Row],[Preferred Option SoA Ref (If applicable)]]="","",$S$9)</f>
        <v/>
      </c>
      <c r="I29" s="108" t="str">
        <f>IF(Tbl_HTM_Derogation[[#This Row],[Preferred Option SoA Ref (If applicable)]]="","",$S$10)</f>
        <v/>
      </c>
      <c r="J29" s="108" t="str">
        <f>IF(Tbl_HTM_Derogation[[#This Row],[Preferred Option SoA Ref (If applicable)]]="","",$X$4)</f>
        <v/>
      </c>
      <c r="K29" s="108" t="str">
        <f>IF(Tbl_HTM_Derogation[[#This Row],[Preferred Option SoA Ref (If applicable)]]="","",$X$5)</f>
        <v/>
      </c>
      <c r="L29" s="108" t="str">
        <f>IF(Tbl_HTM_Derogation[[#This Row],[Preferred Option SoA Ref (If applicable)]]="","",$X$6)</f>
        <v/>
      </c>
      <c r="M29" s="108" t="str">
        <f>IF(Tbl_HTM_Derogation[[#This Row],[Preferred Option SoA Ref (If applicable)]]="","",$X$7)</f>
        <v/>
      </c>
      <c r="N29" s="108" t="str">
        <f>IF(Tbl_HTM_Derogation[[#This Row],[Preferred Option SoA Ref (If applicable)]]="","",$X$8)</f>
        <v/>
      </c>
      <c r="O29" s="108" t="str">
        <f>IF(Tbl_HTM_Derogation[[#This Row],[Preferred Option SoA Ref (If applicable)]]="","",$X$9)</f>
        <v/>
      </c>
      <c r="P29" s="110" t="str">
        <f>IF(Tbl_HTM_Derogation[[#This Row],[Preferred Option SoA Ref (If applicable)]]="","",$X$10)</f>
        <v/>
      </c>
      <c r="Q29" s="84">
        <f t="shared" si="0"/>
        <v>10</v>
      </c>
      <c r="R29" s="44"/>
      <c r="S29" s="44"/>
      <c r="T29" s="44"/>
      <c r="U29" s="44"/>
      <c r="V29" s="44"/>
      <c r="W29" s="44"/>
      <c r="X29" s="44"/>
      <c r="Y29" s="44"/>
      <c r="Z29" s="3"/>
      <c r="AA29" s="85"/>
      <c r="AB29" s="2"/>
      <c r="AC29" s="3"/>
      <c r="AD29" s="4"/>
      <c r="AE29" s="2"/>
      <c r="AF29" s="3"/>
      <c r="AG29" s="85"/>
      <c r="AH29" s="3"/>
      <c r="AI29" s="85"/>
    </row>
    <row r="30" spans="1:35" ht="42.5" customHeight="1" x14ac:dyDescent="0.35">
      <c r="A30" s="108" t="str">
        <f>IF(Tbl_HTM_Derogation[[#This Row],[Preferred Option SoA Ref (If applicable)]]="","",$S$2)</f>
        <v/>
      </c>
      <c r="B30" s="108" t="str">
        <f>IF(Tbl_HTM_Derogation[[#This Row],[Preferred Option SoA Ref (If applicable)]]="","",$X$2)</f>
        <v/>
      </c>
      <c r="C30" s="108" t="str">
        <f>IF(Tbl_HTM_Derogation[[#This Row],[Preferred Option SoA Ref (If applicable)]]="","",$S$4)</f>
        <v/>
      </c>
      <c r="D30" s="108" t="str">
        <f>IF(Tbl_HTM_Derogation[[#This Row],[Preferred Option SoA Ref (If applicable)]]="","",$S$5)</f>
        <v/>
      </c>
      <c r="E30" s="108" t="str">
        <f>IF(Tbl_HTM_Derogation[[#This Row],[Preferred Option SoA Ref (If applicable)]]="","",$S$6)</f>
        <v/>
      </c>
      <c r="F30" s="108" t="str">
        <f>IF(Tbl_HTM_Derogation[[#This Row],[Preferred Option SoA Ref (If applicable)]]="","",$S$7)</f>
        <v/>
      </c>
      <c r="G30" s="108" t="str">
        <f>IF(Tbl_HTM_Derogation[[#This Row],[Preferred Option SoA Ref (If applicable)]]="","",$S$8)</f>
        <v/>
      </c>
      <c r="H30" s="108" t="str">
        <f>IF(Tbl_HTM_Derogation[[#This Row],[Preferred Option SoA Ref (If applicable)]]="","",$S$9)</f>
        <v/>
      </c>
      <c r="I30" s="108" t="str">
        <f>IF(Tbl_HTM_Derogation[[#This Row],[Preferred Option SoA Ref (If applicable)]]="","",$S$10)</f>
        <v/>
      </c>
      <c r="J30" s="108" t="str">
        <f>IF(Tbl_HTM_Derogation[[#This Row],[Preferred Option SoA Ref (If applicable)]]="","",$X$4)</f>
        <v/>
      </c>
      <c r="K30" s="108" t="str">
        <f>IF(Tbl_HTM_Derogation[[#This Row],[Preferred Option SoA Ref (If applicable)]]="","",$X$5)</f>
        <v/>
      </c>
      <c r="L30" s="108" t="str">
        <f>IF(Tbl_HTM_Derogation[[#This Row],[Preferred Option SoA Ref (If applicable)]]="","",$X$6)</f>
        <v/>
      </c>
      <c r="M30" s="108" t="str">
        <f>IF(Tbl_HTM_Derogation[[#This Row],[Preferred Option SoA Ref (If applicable)]]="","",$X$7)</f>
        <v/>
      </c>
      <c r="N30" s="108" t="str">
        <f>IF(Tbl_HTM_Derogation[[#This Row],[Preferred Option SoA Ref (If applicable)]]="","",$X$8)</f>
        <v/>
      </c>
      <c r="O30" s="108" t="str">
        <f>IF(Tbl_HTM_Derogation[[#This Row],[Preferred Option SoA Ref (If applicable)]]="","",$X$9)</f>
        <v/>
      </c>
      <c r="P30" s="110" t="str">
        <f>IF(Tbl_HTM_Derogation[[#This Row],[Preferred Option SoA Ref (If applicable)]]="","",$X$10)</f>
        <v/>
      </c>
      <c r="Q30" s="84">
        <f t="shared" si="0"/>
        <v>11</v>
      </c>
      <c r="R30" s="44"/>
      <c r="S30" s="44"/>
      <c r="T30" s="44"/>
      <c r="U30" s="44"/>
      <c r="V30" s="44"/>
      <c r="W30" s="44"/>
      <c r="X30" s="44"/>
      <c r="Y30" s="44"/>
      <c r="Z30" s="3"/>
      <c r="AA30" s="85"/>
      <c r="AB30" s="2"/>
      <c r="AC30" s="3"/>
      <c r="AD30" s="4"/>
      <c r="AE30" s="2"/>
      <c r="AF30" s="3"/>
      <c r="AG30" s="85"/>
      <c r="AH30" s="3"/>
      <c r="AI30" s="85"/>
    </row>
    <row r="31" spans="1:35" ht="42.5" customHeight="1" x14ac:dyDescent="0.35">
      <c r="A31" s="108"/>
      <c r="B31" s="108"/>
      <c r="C31" s="108"/>
      <c r="D31" s="108"/>
      <c r="E31" s="108"/>
      <c r="F31" s="108"/>
      <c r="G31" s="108"/>
      <c r="H31" s="108"/>
      <c r="I31" s="108"/>
      <c r="J31" s="108"/>
      <c r="K31" s="108"/>
      <c r="L31" s="108"/>
      <c r="M31" s="108"/>
      <c r="N31" s="108"/>
      <c r="O31" s="108"/>
      <c r="P31" s="108"/>
      <c r="Q31" s="84">
        <f t="shared" si="0"/>
        <v>12</v>
      </c>
      <c r="R31" s="44"/>
      <c r="S31" s="44"/>
      <c r="T31" s="44"/>
      <c r="U31" s="44"/>
      <c r="V31" s="44"/>
      <c r="W31" s="44"/>
      <c r="X31" s="44"/>
      <c r="Y31" s="44"/>
      <c r="Z31" s="3"/>
      <c r="AA31" s="85"/>
      <c r="AB31" s="2"/>
      <c r="AC31" s="3"/>
      <c r="AD31" s="4"/>
      <c r="AE31" s="2"/>
      <c r="AF31" s="3"/>
      <c r="AG31" s="85"/>
      <c r="AH31" s="3"/>
      <c r="AI31" s="85"/>
    </row>
    <row r="32" spans="1:35" ht="42.5" customHeight="1" x14ac:dyDescent="0.35">
      <c r="A32" s="108"/>
      <c r="B32" s="108"/>
      <c r="C32" s="108"/>
      <c r="D32" s="108"/>
      <c r="E32" s="108"/>
      <c r="F32" s="108"/>
      <c r="G32" s="108"/>
      <c r="H32" s="108"/>
      <c r="I32" s="108"/>
      <c r="J32" s="108"/>
      <c r="K32" s="108"/>
      <c r="L32" s="108"/>
      <c r="M32" s="108"/>
      <c r="N32" s="108"/>
      <c r="O32" s="108"/>
      <c r="P32" s="108"/>
      <c r="Q32" s="84">
        <f t="shared" si="0"/>
        <v>13</v>
      </c>
      <c r="R32" s="44"/>
      <c r="S32" s="44"/>
      <c r="T32" s="44"/>
      <c r="U32" s="44"/>
      <c r="V32" s="44"/>
      <c r="W32" s="44"/>
      <c r="X32" s="44"/>
      <c r="Y32" s="44"/>
      <c r="Z32" s="3"/>
      <c r="AA32" s="85"/>
      <c r="AB32" s="2"/>
      <c r="AC32" s="3"/>
      <c r="AD32" s="4"/>
      <c r="AE32" s="2"/>
      <c r="AF32" s="3"/>
      <c r="AG32" s="85"/>
      <c r="AH32" s="3"/>
      <c r="AI32" s="85"/>
    </row>
    <row r="33" spans="1:35" ht="42.5" customHeight="1" x14ac:dyDescent="0.35">
      <c r="A33" s="108"/>
      <c r="B33" s="108"/>
      <c r="C33" s="108"/>
      <c r="D33" s="108"/>
      <c r="E33" s="108"/>
      <c r="F33" s="108"/>
      <c r="G33" s="108"/>
      <c r="H33" s="108"/>
      <c r="I33" s="108"/>
      <c r="J33" s="108"/>
      <c r="K33" s="108"/>
      <c r="L33" s="108"/>
      <c r="M33" s="108"/>
      <c r="N33" s="108"/>
      <c r="O33" s="108"/>
      <c r="P33" s="108"/>
      <c r="Q33" s="84">
        <f t="shared" si="0"/>
        <v>14</v>
      </c>
      <c r="R33" s="44"/>
      <c r="S33" s="44"/>
      <c r="T33" s="44"/>
      <c r="U33" s="44"/>
      <c r="V33" s="44"/>
      <c r="W33" s="44"/>
      <c r="X33" s="44"/>
      <c r="Y33" s="44"/>
      <c r="Z33" s="3"/>
      <c r="AA33" s="85"/>
      <c r="AB33" s="2"/>
      <c r="AC33" s="3"/>
      <c r="AD33" s="4"/>
      <c r="AE33" s="2"/>
      <c r="AF33" s="3"/>
      <c r="AG33" s="85"/>
      <c r="AH33" s="3"/>
      <c r="AI33" s="85"/>
    </row>
    <row r="34" spans="1:35" ht="42.5" customHeight="1" x14ac:dyDescent="0.35">
      <c r="A34" s="108"/>
      <c r="B34" s="108"/>
      <c r="C34" s="108"/>
      <c r="D34" s="108"/>
      <c r="E34" s="108"/>
      <c r="F34" s="108"/>
      <c r="G34" s="108"/>
      <c r="H34" s="108"/>
      <c r="I34" s="108"/>
      <c r="J34" s="108"/>
      <c r="K34" s="108"/>
      <c r="L34" s="108"/>
      <c r="M34" s="108"/>
      <c r="N34" s="108"/>
      <c r="O34" s="108"/>
      <c r="P34" s="108"/>
      <c r="Q34" s="84">
        <f t="shared" si="0"/>
        <v>15</v>
      </c>
      <c r="R34" s="44"/>
      <c r="S34" s="44"/>
      <c r="T34" s="44"/>
      <c r="U34" s="44"/>
      <c r="V34" s="44"/>
      <c r="W34" s="44"/>
      <c r="X34" s="44"/>
      <c r="Y34" s="44"/>
      <c r="Z34" s="3"/>
      <c r="AA34" s="85"/>
      <c r="AB34" s="2"/>
      <c r="AC34" s="3"/>
      <c r="AD34" s="4"/>
      <c r="AE34" s="2"/>
      <c r="AF34" s="3"/>
      <c r="AG34" s="85"/>
      <c r="AH34" s="3"/>
      <c r="AI34" s="85"/>
    </row>
    <row r="35" spans="1:35" ht="42.5" customHeight="1" x14ac:dyDescent="0.35">
      <c r="A35" s="108"/>
      <c r="B35" s="108"/>
      <c r="C35" s="108"/>
      <c r="D35" s="108"/>
      <c r="E35" s="108"/>
      <c r="F35" s="108"/>
      <c r="G35" s="108"/>
      <c r="H35" s="108"/>
      <c r="I35" s="108"/>
      <c r="J35" s="108"/>
      <c r="K35" s="108"/>
      <c r="L35" s="108"/>
      <c r="M35" s="108"/>
      <c r="N35" s="108"/>
      <c r="O35" s="108"/>
      <c r="P35" s="108"/>
      <c r="Q35" s="84">
        <f t="shared" si="0"/>
        <v>16</v>
      </c>
      <c r="R35" s="44"/>
      <c r="S35" s="44"/>
      <c r="T35" s="44"/>
      <c r="U35" s="44"/>
      <c r="V35" s="44"/>
      <c r="W35" s="44"/>
      <c r="X35" s="44"/>
      <c r="Y35" s="44"/>
      <c r="Z35" s="3"/>
      <c r="AA35" s="85"/>
      <c r="AB35" s="2"/>
      <c r="AC35" s="3"/>
      <c r="AD35" s="4"/>
      <c r="AE35" s="2"/>
      <c r="AF35" s="3"/>
      <c r="AG35" s="85"/>
      <c r="AH35" s="3"/>
      <c r="AI35" s="85"/>
    </row>
    <row r="36" spans="1:35" ht="42.5" customHeight="1" x14ac:dyDescent="0.35">
      <c r="A36" s="108"/>
      <c r="B36" s="108"/>
      <c r="C36" s="108"/>
      <c r="D36" s="108"/>
      <c r="E36" s="108"/>
      <c r="F36" s="108"/>
      <c r="G36" s="108"/>
      <c r="H36" s="108"/>
      <c r="I36" s="108"/>
      <c r="J36" s="108"/>
      <c r="K36" s="108"/>
      <c r="L36" s="108"/>
      <c r="M36" s="108"/>
      <c r="N36" s="108"/>
      <c r="O36" s="108"/>
      <c r="P36" s="108"/>
      <c r="Q36" s="84">
        <f t="shared" si="0"/>
        <v>17</v>
      </c>
      <c r="R36" s="44"/>
      <c r="S36" s="44"/>
      <c r="T36" s="44"/>
      <c r="U36" s="44"/>
      <c r="V36" s="44"/>
      <c r="W36" s="44"/>
      <c r="X36" s="44"/>
      <c r="Y36" s="44"/>
      <c r="Z36" s="3"/>
      <c r="AA36" s="85"/>
      <c r="AB36" s="2"/>
      <c r="AC36" s="3"/>
      <c r="AD36" s="4"/>
      <c r="AE36" s="2"/>
      <c r="AF36" s="3"/>
      <c r="AG36" s="85"/>
      <c r="AH36" s="3"/>
      <c r="AI36" s="85"/>
    </row>
    <row r="37" spans="1:35" ht="42.5" customHeight="1" x14ac:dyDescent="0.35">
      <c r="A37" s="108"/>
      <c r="B37" s="108"/>
      <c r="C37" s="108"/>
      <c r="D37" s="108"/>
      <c r="E37" s="108"/>
      <c r="F37" s="108"/>
      <c r="G37" s="108"/>
      <c r="H37" s="108"/>
      <c r="I37" s="108"/>
      <c r="J37" s="108"/>
      <c r="K37" s="108"/>
      <c r="L37" s="108"/>
      <c r="M37" s="108"/>
      <c r="N37" s="108"/>
      <c r="O37" s="108"/>
      <c r="P37" s="108"/>
      <c r="Q37" s="84">
        <f t="shared" si="0"/>
        <v>18</v>
      </c>
      <c r="R37" s="44"/>
      <c r="S37" s="44"/>
      <c r="T37" s="44"/>
      <c r="U37" s="44"/>
      <c r="V37" s="44"/>
      <c r="W37" s="44"/>
      <c r="X37" s="44"/>
      <c r="Y37" s="44"/>
      <c r="Z37" s="3"/>
      <c r="AA37" s="85"/>
      <c r="AB37" s="2"/>
      <c r="AC37" s="3"/>
      <c r="AD37" s="4"/>
      <c r="AE37" s="2"/>
      <c r="AF37" s="3"/>
      <c r="AG37" s="85"/>
      <c r="AH37" s="3"/>
      <c r="AI37" s="85"/>
    </row>
    <row r="38" spans="1:35" ht="42.5" customHeight="1" x14ac:dyDescent="0.35">
      <c r="A38" s="108"/>
      <c r="B38" s="108"/>
      <c r="C38" s="108"/>
      <c r="D38" s="108"/>
      <c r="E38" s="108"/>
      <c r="F38" s="108"/>
      <c r="G38" s="108"/>
      <c r="H38" s="108"/>
      <c r="I38" s="108"/>
      <c r="J38" s="108"/>
      <c r="K38" s="108"/>
      <c r="L38" s="108"/>
      <c r="M38" s="108"/>
      <c r="N38" s="108"/>
      <c r="O38" s="108"/>
      <c r="P38" s="108"/>
      <c r="Q38" s="84">
        <f t="shared" si="0"/>
        <v>19</v>
      </c>
      <c r="R38" s="44"/>
      <c r="S38" s="44"/>
      <c r="T38" s="44"/>
      <c r="U38" s="44"/>
      <c r="V38" s="44"/>
      <c r="W38" s="44"/>
      <c r="X38" s="44"/>
      <c r="Y38" s="44"/>
      <c r="Z38" s="3"/>
      <c r="AA38" s="85"/>
      <c r="AB38" s="2"/>
      <c r="AC38" s="3"/>
      <c r="AD38" s="4"/>
      <c r="AE38" s="2"/>
      <c r="AF38" s="3"/>
      <c r="AG38" s="85"/>
      <c r="AH38" s="3"/>
      <c r="AI38" s="85"/>
    </row>
    <row r="39" spans="1:35" ht="42.5" customHeight="1" x14ac:dyDescent="0.35">
      <c r="A39" s="108"/>
      <c r="B39" s="108"/>
      <c r="C39" s="108"/>
      <c r="D39" s="108"/>
      <c r="E39" s="108"/>
      <c r="F39" s="108"/>
      <c r="G39" s="108"/>
      <c r="H39" s="108"/>
      <c r="I39" s="108"/>
      <c r="J39" s="108"/>
      <c r="K39" s="108"/>
      <c r="L39" s="108"/>
      <c r="M39" s="108"/>
      <c r="N39" s="108"/>
      <c r="O39" s="108"/>
      <c r="P39" s="108"/>
      <c r="Q39" s="84">
        <f t="shared" si="0"/>
        <v>20</v>
      </c>
      <c r="R39" s="44"/>
      <c r="S39" s="44"/>
      <c r="T39" s="44"/>
      <c r="U39" s="44"/>
      <c r="V39" s="44"/>
      <c r="W39" s="44"/>
      <c r="X39" s="44"/>
      <c r="Y39" s="44"/>
      <c r="Z39" s="3"/>
      <c r="AA39" s="85"/>
      <c r="AB39" s="2"/>
      <c r="AC39" s="3"/>
      <c r="AD39" s="4"/>
      <c r="AE39" s="2"/>
      <c r="AF39" s="3"/>
      <c r="AG39" s="85"/>
      <c r="AH39" s="3"/>
      <c r="AI39" s="85"/>
    </row>
    <row r="40" spans="1:35" ht="42.5" customHeight="1" x14ac:dyDescent="0.35">
      <c r="A40" s="108"/>
      <c r="B40" s="108"/>
      <c r="C40" s="108"/>
      <c r="D40" s="108"/>
      <c r="E40" s="108"/>
      <c r="F40" s="108"/>
      <c r="G40" s="108"/>
      <c r="H40" s="108"/>
      <c r="I40" s="108"/>
      <c r="J40" s="108"/>
      <c r="K40" s="108"/>
      <c r="L40" s="108"/>
      <c r="M40" s="108"/>
      <c r="N40" s="108"/>
      <c r="O40" s="108"/>
      <c r="P40" s="108"/>
      <c r="Q40" s="84">
        <f t="shared" si="0"/>
        <v>21</v>
      </c>
      <c r="R40" s="44"/>
      <c r="S40" s="44"/>
      <c r="T40" s="44"/>
      <c r="U40" s="44"/>
      <c r="V40" s="44"/>
      <c r="W40" s="44"/>
      <c r="X40" s="44"/>
      <c r="Y40" s="44"/>
      <c r="Z40" s="3"/>
      <c r="AA40" s="85"/>
      <c r="AB40" s="2"/>
      <c r="AC40" s="3"/>
      <c r="AD40" s="4"/>
      <c r="AE40" s="2"/>
      <c r="AF40" s="3"/>
      <c r="AG40" s="85"/>
      <c r="AH40" s="3"/>
      <c r="AI40" s="85"/>
    </row>
    <row r="41" spans="1:35" ht="42.5" customHeight="1" x14ac:dyDescent="0.35">
      <c r="A41" s="108"/>
      <c r="B41" s="108"/>
      <c r="C41" s="108"/>
      <c r="D41" s="108"/>
      <c r="E41" s="108"/>
      <c r="F41" s="108"/>
      <c r="G41" s="108"/>
      <c r="H41" s="108"/>
      <c r="I41" s="108"/>
      <c r="J41" s="108"/>
      <c r="K41" s="108"/>
      <c r="L41" s="108"/>
      <c r="M41" s="108"/>
      <c r="N41" s="108"/>
      <c r="O41" s="108"/>
      <c r="P41" s="108"/>
      <c r="Q41" s="84">
        <f t="shared" si="0"/>
        <v>22</v>
      </c>
      <c r="R41" s="44"/>
      <c r="S41" s="44"/>
      <c r="T41" s="44"/>
      <c r="U41" s="44"/>
      <c r="V41" s="44"/>
      <c r="W41" s="44"/>
      <c r="X41" s="44"/>
      <c r="Y41" s="44"/>
      <c r="Z41" s="3"/>
      <c r="AA41" s="85"/>
      <c r="AB41" s="2"/>
      <c r="AC41" s="3"/>
      <c r="AD41" s="4"/>
      <c r="AE41" s="2"/>
      <c r="AF41" s="3"/>
      <c r="AG41" s="85"/>
      <c r="AH41" s="3"/>
      <c r="AI41" s="85"/>
    </row>
    <row r="42" spans="1:35" ht="42.5" customHeight="1" x14ac:dyDescent="0.35">
      <c r="A42" s="108"/>
      <c r="B42" s="108"/>
      <c r="C42" s="108"/>
      <c r="D42" s="108"/>
      <c r="E42" s="108"/>
      <c r="F42" s="108"/>
      <c r="G42" s="108"/>
      <c r="H42" s="108"/>
      <c r="I42" s="108"/>
      <c r="J42" s="108"/>
      <c r="K42" s="108"/>
      <c r="L42" s="108"/>
      <c r="M42" s="108"/>
      <c r="N42" s="108"/>
      <c r="O42" s="108"/>
      <c r="P42" s="108"/>
      <c r="Q42" s="84">
        <f t="shared" si="0"/>
        <v>23</v>
      </c>
      <c r="R42" s="44"/>
      <c r="S42" s="44"/>
      <c r="T42" s="44"/>
      <c r="U42" s="44"/>
      <c r="V42" s="44"/>
      <c r="W42" s="44"/>
      <c r="X42" s="44"/>
      <c r="Y42" s="44"/>
      <c r="Z42" s="3"/>
      <c r="AA42" s="85"/>
      <c r="AB42" s="2"/>
      <c r="AC42" s="3"/>
      <c r="AD42" s="4"/>
      <c r="AE42" s="2"/>
      <c r="AF42" s="3"/>
      <c r="AG42" s="85"/>
      <c r="AH42" s="3"/>
      <c r="AI42" s="85"/>
    </row>
    <row r="43" spans="1:35" ht="42.5" customHeight="1" x14ac:dyDescent="0.35">
      <c r="A43" s="108"/>
      <c r="B43" s="108"/>
      <c r="C43" s="108"/>
      <c r="D43" s="108"/>
      <c r="E43" s="108"/>
      <c r="F43" s="108"/>
      <c r="G43" s="108"/>
      <c r="H43" s="108"/>
      <c r="I43" s="108"/>
      <c r="J43" s="108"/>
      <c r="K43" s="108"/>
      <c r="L43" s="108"/>
      <c r="M43" s="108"/>
      <c r="N43" s="108"/>
      <c r="O43" s="108"/>
      <c r="P43" s="108"/>
      <c r="Q43" s="84">
        <f t="shared" si="0"/>
        <v>24</v>
      </c>
      <c r="R43" s="44"/>
      <c r="S43" s="44"/>
      <c r="T43" s="44"/>
      <c r="U43" s="44"/>
      <c r="V43" s="44"/>
      <c r="W43" s="44"/>
      <c r="X43" s="44"/>
      <c r="Y43" s="44"/>
      <c r="Z43" s="3"/>
      <c r="AA43" s="85"/>
      <c r="AB43" s="2"/>
      <c r="AC43" s="3"/>
      <c r="AD43" s="4"/>
      <c r="AE43" s="2"/>
      <c r="AF43" s="3"/>
      <c r="AG43" s="85"/>
      <c r="AH43" s="3"/>
      <c r="AI43" s="85"/>
    </row>
    <row r="44" spans="1:35" ht="42.5" customHeight="1" x14ac:dyDescent="0.35">
      <c r="A44" s="108"/>
      <c r="B44" s="108"/>
      <c r="C44" s="108"/>
      <c r="D44" s="108"/>
      <c r="E44" s="108"/>
      <c r="F44" s="108"/>
      <c r="G44" s="108"/>
      <c r="H44" s="108"/>
      <c r="I44" s="108"/>
      <c r="J44" s="108"/>
      <c r="K44" s="108"/>
      <c r="L44" s="108"/>
      <c r="M44" s="108"/>
      <c r="N44" s="108"/>
      <c r="O44" s="108"/>
      <c r="P44" s="108"/>
      <c r="Q44" s="84">
        <f t="shared" si="0"/>
        <v>25</v>
      </c>
      <c r="R44" s="44"/>
      <c r="S44" s="44"/>
      <c r="T44" s="44"/>
      <c r="U44" s="44"/>
      <c r="V44" s="44"/>
      <c r="W44" s="44"/>
      <c r="X44" s="44"/>
      <c r="Y44" s="44"/>
      <c r="Z44" s="3"/>
      <c r="AA44" s="85"/>
      <c r="AB44" s="2"/>
      <c r="AC44" s="3"/>
      <c r="AD44" s="4"/>
      <c r="AE44" s="2"/>
      <c r="AF44" s="3"/>
      <c r="AG44" s="85"/>
      <c r="AH44" s="3"/>
      <c r="AI44" s="85"/>
    </row>
    <row r="45" spans="1:35" ht="42.5" customHeight="1" x14ac:dyDescent="0.35">
      <c r="A45" s="108"/>
      <c r="B45" s="108"/>
      <c r="C45" s="108"/>
      <c r="D45" s="108"/>
      <c r="E45" s="108"/>
      <c r="F45" s="108"/>
      <c r="G45" s="108"/>
      <c r="H45" s="108"/>
      <c r="I45" s="108"/>
      <c r="J45" s="108"/>
      <c r="K45" s="108"/>
      <c r="L45" s="108"/>
      <c r="M45" s="108"/>
      <c r="N45" s="108"/>
      <c r="O45" s="108"/>
      <c r="P45" s="108"/>
      <c r="Q45" s="84">
        <f t="shared" si="0"/>
        <v>26</v>
      </c>
      <c r="R45" s="44"/>
      <c r="S45" s="44"/>
      <c r="T45" s="44"/>
      <c r="U45" s="44"/>
      <c r="V45" s="44"/>
      <c r="W45" s="44"/>
      <c r="X45" s="44"/>
      <c r="Y45" s="44"/>
      <c r="Z45" s="3"/>
      <c r="AA45" s="85"/>
      <c r="AB45" s="2"/>
      <c r="AC45" s="3"/>
      <c r="AD45" s="4"/>
      <c r="AE45" s="2"/>
      <c r="AF45" s="3"/>
      <c r="AG45" s="85"/>
      <c r="AH45" s="3"/>
      <c r="AI45" s="85"/>
    </row>
    <row r="46" spans="1:35" ht="42.5" customHeight="1" x14ac:dyDescent="0.35">
      <c r="A46" s="108"/>
      <c r="B46" s="108"/>
      <c r="C46" s="108"/>
      <c r="D46" s="108"/>
      <c r="E46" s="108"/>
      <c r="F46" s="108"/>
      <c r="G46" s="108"/>
      <c r="H46" s="108"/>
      <c r="I46" s="108"/>
      <c r="J46" s="108"/>
      <c r="K46" s="108"/>
      <c r="L46" s="108"/>
      <c r="M46" s="108"/>
      <c r="N46" s="108"/>
      <c r="O46" s="108"/>
      <c r="P46" s="108"/>
      <c r="Q46" s="84">
        <f t="shared" si="0"/>
        <v>27</v>
      </c>
      <c r="R46" s="44"/>
      <c r="S46" s="44"/>
      <c r="T46" s="44"/>
      <c r="U46" s="44"/>
      <c r="V46" s="44"/>
      <c r="W46" s="44"/>
      <c r="X46" s="44"/>
      <c r="Y46" s="44"/>
      <c r="Z46" s="3"/>
      <c r="AA46" s="85"/>
      <c r="AB46" s="2"/>
      <c r="AC46" s="3"/>
      <c r="AD46" s="4"/>
      <c r="AE46" s="2"/>
      <c r="AF46" s="3"/>
      <c r="AG46" s="85"/>
      <c r="AH46" s="3"/>
      <c r="AI46" s="85"/>
    </row>
    <row r="47" spans="1:35" ht="42.5" customHeight="1" x14ac:dyDescent="0.35">
      <c r="A47" s="108"/>
      <c r="B47" s="108"/>
      <c r="C47" s="108"/>
      <c r="D47" s="108"/>
      <c r="E47" s="108"/>
      <c r="F47" s="108"/>
      <c r="G47" s="108"/>
      <c r="H47" s="108"/>
      <c r="I47" s="108"/>
      <c r="J47" s="108"/>
      <c r="K47" s="108"/>
      <c r="L47" s="108"/>
      <c r="M47" s="108"/>
      <c r="N47" s="108"/>
      <c r="O47" s="108"/>
      <c r="P47" s="108"/>
      <c r="Q47" s="84">
        <f t="shared" si="0"/>
        <v>28</v>
      </c>
      <c r="R47" s="44"/>
      <c r="S47" s="44"/>
      <c r="T47" s="44"/>
      <c r="U47" s="44"/>
      <c r="V47" s="44"/>
      <c r="W47" s="44"/>
      <c r="X47" s="44"/>
      <c r="Y47" s="44"/>
      <c r="Z47" s="3"/>
      <c r="AA47" s="85"/>
      <c r="AB47" s="2"/>
      <c r="AC47" s="3"/>
      <c r="AD47" s="4"/>
      <c r="AE47" s="2"/>
      <c r="AF47" s="3"/>
      <c r="AG47" s="85"/>
      <c r="AH47" s="3"/>
      <c r="AI47" s="85"/>
    </row>
    <row r="48" spans="1:35" ht="42.5" customHeight="1" x14ac:dyDescent="0.35">
      <c r="A48" s="108"/>
      <c r="B48" s="108"/>
      <c r="C48" s="108"/>
      <c r="D48" s="108"/>
      <c r="E48" s="108"/>
      <c r="F48" s="108"/>
      <c r="G48" s="108"/>
      <c r="H48" s="108"/>
      <c r="I48" s="108"/>
      <c r="J48" s="108"/>
      <c r="K48" s="108"/>
      <c r="L48" s="108"/>
      <c r="M48" s="108"/>
      <c r="N48" s="108"/>
      <c r="O48" s="108"/>
      <c r="P48" s="108"/>
      <c r="Q48" s="84">
        <f t="shared" si="0"/>
        <v>29</v>
      </c>
      <c r="R48" s="44"/>
      <c r="S48" s="44"/>
      <c r="T48" s="44"/>
      <c r="U48" s="44"/>
      <c r="V48" s="44"/>
      <c r="W48" s="44"/>
      <c r="X48" s="44"/>
      <c r="Y48" s="44"/>
      <c r="Z48" s="3"/>
      <c r="AA48" s="85"/>
      <c r="AB48" s="2"/>
      <c r="AC48" s="3"/>
      <c r="AD48" s="4"/>
      <c r="AE48" s="2"/>
      <c r="AF48" s="3"/>
      <c r="AG48" s="85"/>
      <c r="AH48" s="3"/>
      <c r="AI48" s="85"/>
    </row>
    <row r="49" spans="1:35" ht="42.5" customHeight="1" x14ac:dyDescent="0.35">
      <c r="A49" s="108"/>
      <c r="B49" s="108"/>
      <c r="C49" s="108"/>
      <c r="D49" s="108"/>
      <c r="E49" s="108"/>
      <c r="F49" s="108"/>
      <c r="G49" s="108"/>
      <c r="H49" s="108"/>
      <c r="I49" s="108"/>
      <c r="J49" s="108"/>
      <c r="K49" s="108"/>
      <c r="L49" s="108"/>
      <c r="M49" s="108"/>
      <c r="N49" s="108"/>
      <c r="O49" s="108"/>
      <c r="P49" s="108"/>
      <c r="Q49" s="84">
        <f t="shared" si="0"/>
        <v>30</v>
      </c>
      <c r="R49" s="44"/>
      <c r="S49" s="44"/>
      <c r="T49" s="44"/>
      <c r="U49" s="44"/>
      <c r="V49" s="44"/>
      <c r="W49" s="44"/>
      <c r="X49" s="44"/>
      <c r="Y49" s="44"/>
      <c r="Z49" s="3"/>
      <c r="AA49" s="85"/>
      <c r="AB49" s="2"/>
      <c r="AC49" s="3"/>
      <c r="AD49" s="4"/>
      <c r="AE49" s="2"/>
      <c r="AF49" s="3"/>
      <c r="AG49" s="85"/>
      <c r="AH49" s="3"/>
      <c r="AI49" s="85"/>
    </row>
    <row r="50" spans="1:35" ht="42.5" customHeight="1" x14ac:dyDescent="0.35">
      <c r="A50" s="108"/>
      <c r="B50" s="108"/>
      <c r="C50" s="108"/>
      <c r="D50" s="108"/>
      <c r="E50" s="108"/>
      <c r="F50" s="108"/>
      <c r="G50" s="108"/>
      <c r="H50" s="108"/>
      <c r="I50" s="108"/>
      <c r="J50" s="108"/>
      <c r="K50" s="108"/>
      <c r="L50" s="108"/>
      <c r="M50" s="108"/>
      <c r="N50" s="108"/>
      <c r="O50" s="108"/>
      <c r="P50" s="108"/>
      <c r="Q50" s="84">
        <f t="shared" si="0"/>
        <v>31</v>
      </c>
      <c r="R50" s="44"/>
      <c r="S50" s="44"/>
      <c r="T50" s="44"/>
      <c r="U50" s="44"/>
      <c r="V50" s="44"/>
      <c r="W50" s="44"/>
      <c r="X50" s="44"/>
      <c r="Y50" s="44"/>
      <c r="Z50" s="3"/>
      <c r="AA50" s="85"/>
      <c r="AB50" s="2"/>
      <c r="AC50" s="3"/>
      <c r="AD50" s="4"/>
      <c r="AE50" s="2"/>
      <c r="AF50" s="3"/>
      <c r="AG50" s="85"/>
      <c r="AH50" s="3"/>
      <c r="AI50" s="85"/>
    </row>
    <row r="51" spans="1:35" ht="42.5" customHeight="1" x14ac:dyDescent="0.35">
      <c r="A51" s="108"/>
      <c r="B51" s="108"/>
      <c r="C51" s="108"/>
      <c r="D51" s="108"/>
      <c r="E51" s="108"/>
      <c r="F51" s="108"/>
      <c r="G51" s="108"/>
      <c r="H51" s="108"/>
      <c r="I51" s="108"/>
      <c r="J51" s="108"/>
      <c r="K51" s="108"/>
      <c r="L51" s="108"/>
      <c r="M51" s="108"/>
      <c r="N51" s="108"/>
      <c r="O51" s="108"/>
      <c r="P51" s="108"/>
      <c r="Q51" s="84">
        <f t="shared" si="0"/>
        <v>32</v>
      </c>
      <c r="R51" s="44"/>
      <c r="S51" s="44"/>
      <c r="T51" s="44"/>
      <c r="U51" s="44"/>
      <c r="V51" s="44"/>
      <c r="W51" s="44"/>
      <c r="X51" s="44"/>
      <c r="Y51" s="44"/>
      <c r="Z51" s="3"/>
      <c r="AA51" s="85"/>
      <c r="AB51" s="2"/>
      <c r="AC51" s="3"/>
      <c r="AD51" s="4"/>
      <c r="AE51" s="2"/>
      <c r="AF51" s="3"/>
      <c r="AG51" s="85"/>
      <c r="AH51" s="3"/>
      <c r="AI51" s="85"/>
    </row>
    <row r="52" spans="1:35" ht="42.5" customHeight="1" x14ac:dyDescent="0.35">
      <c r="A52" s="108"/>
      <c r="B52" s="108"/>
      <c r="C52" s="108"/>
      <c r="D52" s="108"/>
      <c r="E52" s="108"/>
      <c r="F52" s="108"/>
      <c r="G52" s="108"/>
      <c r="H52" s="108"/>
      <c r="I52" s="108"/>
      <c r="J52" s="108"/>
      <c r="K52" s="108"/>
      <c r="L52" s="108"/>
      <c r="M52" s="108"/>
      <c r="N52" s="108"/>
      <c r="O52" s="108"/>
      <c r="P52" s="108"/>
      <c r="Q52" s="84">
        <f t="shared" si="0"/>
        <v>33</v>
      </c>
      <c r="R52" s="44"/>
      <c r="S52" s="44"/>
      <c r="T52" s="44"/>
      <c r="U52" s="44"/>
      <c r="V52" s="44"/>
      <c r="W52" s="44"/>
      <c r="X52" s="44"/>
      <c r="Y52" s="44"/>
      <c r="Z52" s="3"/>
      <c r="AA52" s="85"/>
      <c r="AB52" s="2"/>
      <c r="AC52" s="3"/>
      <c r="AD52" s="4"/>
      <c r="AE52" s="2"/>
      <c r="AF52" s="3"/>
      <c r="AG52" s="85"/>
      <c r="AH52" s="3"/>
      <c r="AI52" s="85"/>
    </row>
    <row r="53" spans="1:35" ht="42.5" customHeight="1" x14ac:dyDescent="0.35">
      <c r="A53" s="108"/>
      <c r="B53" s="108"/>
      <c r="C53" s="108"/>
      <c r="D53" s="108"/>
      <c r="E53" s="108"/>
      <c r="F53" s="108"/>
      <c r="G53" s="108"/>
      <c r="H53" s="108"/>
      <c r="I53" s="108"/>
      <c r="J53" s="108"/>
      <c r="K53" s="108"/>
      <c r="L53" s="108"/>
      <c r="M53" s="108"/>
      <c r="N53" s="108"/>
      <c r="O53" s="108"/>
      <c r="P53" s="108"/>
      <c r="Q53" s="84">
        <f t="shared" si="0"/>
        <v>34</v>
      </c>
      <c r="R53" s="44"/>
      <c r="S53" s="44"/>
      <c r="T53" s="44"/>
      <c r="U53" s="44"/>
      <c r="V53" s="44"/>
      <c r="W53" s="44"/>
      <c r="X53" s="44"/>
      <c r="Y53" s="44"/>
      <c r="Z53" s="3"/>
      <c r="AA53" s="85"/>
      <c r="AB53" s="2"/>
      <c r="AC53" s="3"/>
      <c r="AD53" s="4"/>
      <c r="AE53" s="2"/>
      <c r="AF53" s="3"/>
      <c r="AG53" s="85"/>
      <c r="AH53" s="3"/>
      <c r="AI53" s="85"/>
    </row>
    <row r="54" spans="1:35" ht="42.5" customHeight="1" x14ac:dyDescent="0.35">
      <c r="A54" s="108"/>
      <c r="B54" s="108"/>
      <c r="C54" s="108"/>
      <c r="D54" s="108"/>
      <c r="E54" s="108"/>
      <c r="F54" s="108"/>
      <c r="G54" s="108"/>
      <c r="H54" s="108"/>
      <c r="I54" s="108"/>
      <c r="J54" s="108"/>
      <c r="K54" s="108"/>
      <c r="L54" s="108"/>
      <c r="M54" s="108"/>
      <c r="N54" s="108"/>
      <c r="O54" s="108"/>
      <c r="P54" s="108"/>
      <c r="Q54" s="84">
        <f t="shared" si="0"/>
        <v>35</v>
      </c>
      <c r="R54" s="44"/>
      <c r="S54" s="44"/>
      <c r="T54" s="44"/>
      <c r="U54" s="44"/>
      <c r="V54" s="44"/>
      <c r="W54" s="44"/>
      <c r="X54" s="44"/>
      <c r="Y54" s="44"/>
      <c r="Z54" s="3"/>
      <c r="AA54" s="85"/>
      <c r="AB54" s="2"/>
      <c r="AC54" s="3"/>
      <c r="AD54" s="4"/>
      <c r="AE54" s="2"/>
      <c r="AF54" s="3"/>
      <c r="AG54" s="85"/>
      <c r="AH54" s="3"/>
      <c r="AI54" s="85"/>
    </row>
    <row r="55" spans="1:35" ht="42.5" customHeight="1" x14ac:dyDescent="0.35">
      <c r="A55" s="108"/>
      <c r="B55" s="108"/>
      <c r="C55" s="108"/>
      <c r="D55" s="108"/>
      <c r="E55" s="108"/>
      <c r="F55" s="108"/>
      <c r="G55" s="108"/>
      <c r="H55" s="108"/>
      <c r="I55" s="108"/>
      <c r="J55" s="108"/>
      <c r="K55" s="108"/>
      <c r="L55" s="108"/>
      <c r="M55" s="108"/>
      <c r="N55" s="108"/>
      <c r="O55" s="108"/>
      <c r="P55" s="108"/>
      <c r="Q55" s="84">
        <f t="shared" si="0"/>
        <v>36</v>
      </c>
      <c r="R55" s="44"/>
      <c r="S55" s="44"/>
      <c r="T55" s="44"/>
      <c r="U55" s="44"/>
      <c r="V55" s="44"/>
      <c r="W55" s="44"/>
      <c r="X55" s="44"/>
      <c r="Y55" s="44"/>
      <c r="Z55" s="3"/>
      <c r="AA55" s="85"/>
      <c r="AB55" s="2"/>
      <c r="AC55" s="3"/>
      <c r="AD55" s="4"/>
      <c r="AE55" s="2"/>
      <c r="AF55" s="3"/>
      <c r="AG55" s="85"/>
      <c r="AH55" s="3"/>
      <c r="AI55" s="85"/>
    </row>
    <row r="56" spans="1:35" ht="42.5" customHeight="1" x14ac:dyDescent="0.35">
      <c r="A56" s="108"/>
      <c r="B56" s="108"/>
      <c r="C56" s="108"/>
      <c r="D56" s="108"/>
      <c r="E56" s="108"/>
      <c r="F56" s="108"/>
      <c r="G56" s="108"/>
      <c r="H56" s="108"/>
      <c r="I56" s="108"/>
      <c r="J56" s="108"/>
      <c r="K56" s="108"/>
      <c r="L56" s="108"/>
      <c r="M56" s="108"/>
      <c r="N56" s="108"/>
      <c r="O56" s="108"/>
      <c r="P56" s="108"/>
      <c r="Q56" s="84">
        <f t="shared" si="0"/>
        <v>37</v>
      </c>
      <c r="R56" s="44"/>
      <c r="S56" s="44"/>
      <c r="T56" s="44"/>
      <c r="U56" s="44"/>
      <c r="V56" s="44"/>
      <c r="W56" s="44"/>
      <c r="X56" s="44"/>
      <c r="Y56" s="44"/>
      <c r="Z56" s="3"/>
      <c r="AA56" s="85"/>
      <c r="AB56" s="2"/>
      <c r="AC56" s="3"/>
      <c r="AD56" s="4"/>
      <c r="AE56" s="2"/>
      <c r="AF56" s="3"/>
      <c r="AG56" s="85"/>
      <c r="AH56" s="3"/>
      <c r="AI56" s="85"/>
    </row>
    <row r="57" spans="1:35" ht="42.5" customHeight="1" x14ac:dyDescent="0.35">
      <c r="A57" s="108"/>
      <c r="B57" s="108"/>
      <c r="C57" s="108"/>
      <c r="D57" s="108"/>
      <c r="E57" s="108"/>
      <c r="F57" s="108"/>
      <c r="G57" s="108"/>
      <c r="H57" s="108"/>
      <c r="I57" s="108"/>
      <c r="J57" s="108"/>
      <c r="K57" s="108"/>
      <c r="L57" s="108"/>
      <c r="M57" s="108"/>
      <c r="N57" s="108"/>
      <c r="O57" s="108"/>
      <c r="P57" s="108"/>
      <c r="Q57" s="84">
        <f t="shared" si="0"/>
        <v>38</v>
      </c>
      <c r="R57" s="44"/>
      <c r="S57" s="44"/>
      <c r="T57" s="44"/>
      <c r="U57" s="44"/>
      <c r="V57" s="44"/>
      <c r="W57" s="44"/>
      <c r="X57" s="44"/>
      <c r="Y57" s="44"/>
      <c r="Z57" s="3"/>
      <c r="AA57" s="85"/>
      <c r="AB57" s="2"/>
      <c r="AC57" s="3"/>
      <c r="AD57" s="4"/>
      <c r="AE57" s="2"/>
      <c r="AF57" s="3"/>
      <c r="AG57" s="85"/>
      <c r="AH57" s="3"/>
      <c r="AI57" s="85"/>
    </row>
    <row r="58" spans="1:35" ht="42.5" customHeight="1" x14ac:dyDescent="0.35">
      <c r="A58" s="108"/>
      <c r="B58" s="108"/>
      <c r="C58" s="108"/>
      <c r="D58" s="108"/>
      <c r="E58" s="108"/>
      <c r="F58" s="108"/>
      <c r="G58" s="108"/>
      <c r="H58" s="108"/>
      <c r="I58" s="108"/>
      <c r="J58" s="108"/>
      <c r="K58" s="108"/>
      <c r="L58" s="108"/>
      <c r="M58" s="108"/>
      <c r="N58" s="108"/>
      <c r="O58" s="108"/>
      <c r="P58" s="108"/>
      <c r="Q58" s="84">
        <f t="shared" si="0"/>
        <v>39</v>
      </c>
      <c r="R58" s="44"/>
      <c r="S58" s="44"/>
      <c r="T58" s="44"/>
      <c r="U58" s="44"/>
      <c r="V58" s="44"/>
      <c r="W58" s="44"/>
      <c r="X58" s="44"/>
      <c r="Y58" s="44"/>
      <c r="Z58" s="3"/>
      <c r="AA58" s="85"/>
      <c r="AB58" s="2"/>
      <c r="AC58" s="3"/>
      <c r="AD58" s="4"/>
      <c r="AE58" s="2"/>
      <c r="AF58" s="3"/>
      <c r="AG58" s="85"/>
      <c r="AH58" s="3"/>
      <c r="AI58" s="85"/>
    </row>
    <row r="59" spans="1:35" ht="42.5" customHeight="1" x14ac:dyDescent="0.35">
      <c r="A59" s="108"/>
      <c r="B59" s="108"/>
      <c r="C59" s="108"/>
      <c r="D59" s="108"/>
      <c r="E59" s="108"/>
      <c r="F59" s="108"/>
      <c r="G59" s="108"/>
      <c r="H59" s="108"/>
      <c r="I59" s="108"/>
      <c r="J59" s="108"/>
      <c r="K59" s="108"/>
      <c r="L59" s="108"/>
      <c r="M59" s="108"/>
      <c r="N59" s="108"/>
      <c r="O59" s="108"/>
      <c r="P59" s="108"/>
      <c r="Q59" s="84">
        <f t="shared" si="0"/>
        <v>40</v>
      </c>
      <c r="R59" s="44"/>
      <c r="S59" s="44"/>
      <c r="T59" s="44"/>
      <c r="U59" s="44"/>
      <c r="V59" s="44"/>
      <c r="W59" s="44"/>
      <c r="X59" s="44"/>
      <c r="Y59" s="44"/>
      <c r="Z59" s="3"/>
      <c r="AA59" s="85"/>
      <c r="AB59" s="2"/>
      <c r="AC59" s="3"/>
      <c r="AD59" s="4"/>
      <c r="AE59" s="2"/>
      <c r="AF59" s="3"/>
      <c r="AG59" s="85"/>
      <c r="AH59" s="3"/>
      <c r="AI59" s="85"/>
    </row>
    <row r="60" spans="1:35" ht="42.5" customHeight="1" x14ac:dyDescent="0.35">
      <c r="A60" s="108"/>
      <c r="B60" s="108"/>
      <c r="C60" s="108"/>
      <c r="D60" s="108"/>
      <c r="E60" s="108"/>
      <c r="F60" s="108"/>
      <c r="G60" s="108"/>
      <c r="H60" s="108"/>
      <c r="I60" s="108"/>
      <c r="J60" s="108"/>
      <c r="K60" s="108"/>
      <c r="L60" s="108"/>
      <c r="M60" s="108"/>
      <c r="N60" s="108"/>
      <c r="O60" s="108"/>
      <c r="P60" s="108"/>
      <c r="Q60" s="84">
        <f t="shared" si="0"/>
        <v>41</v>
      </c>
      <c r="R60" s="44"/>
      <c r="S60" s="44"/>
      <c r="T60" s="44"/>
      <c r="U60" s="44"/>
      <c r="V60" s="44"/>
      <c r="W60" s="44"/>
      <c r="X60" s="44"/>
      <c r="Y60" s="44"/>
      <c r="Z60" s="3"/>
      <c r="AA60" s="85"/>
      <c r="AB60" s="2"/>
      <c r="AC60" s="3"/>
      <c r="AD60" s="4"/>
      <c r="AE60" s="2"/>
      <c r="AF60" s="3"/>
      <c r="AG60" s="85"/>
      <c r="AH60" s="3"/>
      <c r="AI60" s="85"/>
    </row>
    <row r="61" spans="1:35" ht="42.5" customHeight="1" x14ac:dyDescent="0.35">
      <c r="A61" s="108"/>
      <c r="B61" s="108"/>
      <c r="C61" s="108"/>
      <c r="D61" s="108"/>
      <c r="E61" s="108"/>
      <c r="F61" s="108"/>
      <c r="G61" s="108"/>
      <c r="H61" s="108"/>
      <c r="I61" s="108"/>
      <c r="J61" s="108"/>
      <c r="K61" s="108"/>
      <c r="L61" s="108"/>
      <c r="M61" s="108"/>
      <c r="N61" s="108"/>
      <c r="O61" s="108"/>
      <c r="P61" s="108"/>
      <c r="Q61" s="84">
        <f t="shared" si="0"/>
        <v>42</v>
      </c>
      <c r="R61" s="44"/>
      <c r="S61" s="44"/>
      <c r="T61" s="44"/>
      <c r="U61" s="44"/>
      <c r="V61" s="44"/>
      <c r="W61" s="44"/>
      <c r="X61" s="44"/>
      <c r="Y61" s="44"/>
      <c r="Z61" s="3"/>
      <c r="AA61" s="85"/>
      <c r="AB61" s="2"/>
      <c r="AC61" s="3"/>
      <c r="AD61" s="4"/>
      <c r="AE61" s="2"/>
      <c r="AF61" s="3"/>
      <c r="AG61" s="85"/>
      <c r="AH61" s="3"/>
      <c r="AI61" s="85"/>
    </row>
    <row r="62" spans="1:35" ht="42.5" customHeight="1" x14ac:dyDescent="0.35">
      <c r="A62" s="108"/>
      <c r="B62" s="108"/>
      <c r="C62" s="108"/>
      <c r="D62" s="108"/>
      <c r="E62" s="108"/>
      <c r="F62" s="108"/>
      <c r="G62" s="108"/>
      <c r="H62" s="108"/>
      <c r="I62" s="108"/>
      <c r="J62" s="108"/>
      <c r="K62" s="108"/>
      <c r="L62" s="108"/>
      <c r="M62" s="108"/>
      <c r="N62" s="108"/>
      <c r="O62" s="108"/>
      <c r="P62" s="108"/>
      <c r="Q62" s="84">
        <f t="shared" si="0"/>
        <v>43</v>
      </c>
      <c r="R62" s="44"/>
      <c r="S62" s="44"/>
      <c r="T62" s="44"/>
      <c r="U62" s="44"/>
      <c r="V62" s="44"/>
      <c r="W62" s="44"/>
      <c r="X62" s="44"/>
      <c r="Y62" s="44"/>
      <c r="Z62" s="3"/>
      <c r="AA62" s="85"/>
      <c r="AB62" s="2"/>
      <c r="AC62" s="3"/>
      <c r="AD62" s="4"/>
      <c r="AE62" s="2"/>
      <c r="AF62" s="3"/>
      <c r="AG62" s="85"/>
      <c r="AH62" s="3"/>
      <c r="AI62" s="85"/>
    </row>
    <row r="63" spans="1:35" ht="42.5" customHeight="1" x14ac:dyDescent="0.35">
      <c r="A63" s="108"/>
      <c r="B63" s="108"/>
      <c r="C63" s="108"/>
      <c r="D63" s="108"/>
      <c r="E63" s="108"/>
      <c r="F63" s="108"/>
      <c r="G63" s="108"/>
      <c r="H63" s="108"/>
      <c r="I63" s="108"/>
      <c r="J63" s="108"/>
      <c r="K63" s="108"/>
      <c r="L63" s="108"/>
      <c r="M63" s="108"/>
      <c r="N63" s="108"/>
      <c r="O63" s="108"/>
      <c r="P63" s="108"/>
      <c r="Q63" s="84">
        <f t="shared" si="0"/>
        <v>44</v>
      </c>
      <c r="R63" s="44"/>
      <c r="S63" s="44"/>
      <c r="T63" s="44"/>
      <c r="U63" s="44"/>
      <c r="V63" s="44"/>
      <c r="W63" s="44"/>
      <c r="X63" s="44"/>
      <c r="Y63" s="44"/>
      <c r="Z63" s="3"/>
      <c r="AA63" s="85"/>
      <c r="AB63" s="2"/>
      <c r="AC63" s="3"/>
      <c r="AD63" s="4"/>
      <c r="AE63" s="2"/>
      <c r="AF63" s="3"/>
      <c r="AG63" s="85"/>
      <c r="AH63" s="3"/>
      <c r="AI63" s="85"/>
    </row>
    <row r="64" spans="1:35" ht="42.5" customHeight="1" x14ac:dyDescent="0.35">
      <c r="A64" s="108"/>
      <c r="B64" s="108"/>
      <c r="C64" s="108"/>
      <c r="D64" s="108"/>
      <c r="E64" s="108"/>
      <c r="F64" s="108"/>
      <c r="G64" s="108"/>
      <c r="H64" s="108"/>
      <c r="I64" s="108"/>
      <c r="J64" s="108"/>
      <c r="K64" s="108"/>
      <c r="L64" s="108"/>
      <c r="M64" s="108"/>
      <c r="N64" s="108"/>
      <c r="O64" s="108"/>
      <c r="P64" s="108"/>
      <c r="Q64" s="84">
        <f t="shared" si="0"/>
        <v>45</v>
      </c>
      <c r="R64" s="44"/>
      <c r="S64" s="44"/>
      <c r="T64" s="44"/>
      <c r="U64" s="44"/>
      <c r="V64" s="44"/>
      <c r="W64" s="44"/>
      <c r="X64" s="44"/>
      <c r="Y64" s="44"/>
      <c r="Z64" s="3"/>
      <c r="AA64" s="85"/>
      <c r="AB64" s="2"/>
      <c r="AC64" s="3"/>
      <c r="AD64" s="4"/>
      <c r="AE64" s="2"/>
      <c r="AF64" s="3"/>
      <c r="AG64" s="85"/>
      <c r="AH64" s="3"/>
      <c r="AI64" s="85"/>
    </row>
    <row r="65" spans="1:35" ht="42.5" customHeight="1" x14ac:dyDescent="0.35">
      <c r="A65" s="108"/>
      <c r="B65" s="108"/>
      <c r="C65" s="108"/>
      <c r="D65" s="108"/>
      <c r="E65" s="108"/>
      <c r="F65" s="108"/>
      <c r="G65" s="108"/>
      <c r="H65" s="108"/>
      <c r="I65" s="108"/>
      <c r="J65" s="108"/>
      <c r="K65" s="108"/>
      <c r="L65" s="108"/>
      <c r="M65" s="108"/>
      <c r="N65" s="108"/>
      <c r="O65" s="108"/>
      <c r="P65" s="108"/>
      <c r="Q65" s="84">
        <f t="shared" si="0"/>
        <v>46</v>
      </c>
      <c r="R65" s="44"/>
      <c r="S65" s="44"/>
      <c r="T65" s="44"/>
      <c r="U65" s="44"/>
      <c r="V65" s="44"/>
      <c r="W65" s="44"/>
      <c r="X65" s="44"/>
      <c r="Y65" s="44"/>
      <c r="Z65" s="3"/>
      <c r="AA65" s="85"/>
      <c r="AB65" s="2"/>
      <c r="AC65" s="3"/>
      <c r="AD65" s="4"/>
      <c r="AE65" s="2"/>
      <c r="AF65" s="3"/>
      <c r="AG65" s="85"/>
      <c r="AH65" s="3"/>
      <c r="AI65" s="85"/>
    </row>
    <row r="66" spans="1:35" ht="42.5" customHeight="1" x14ac:dyDescent="0.35">
      <c r="A66" s="108"/>
      <c r="B66" s="108"/>
      <c r="C66" s="108"/>
      <c r="D66" s="108"/>
      <c r="E66" s="108"/>
      <c r="F66" s="108"/>
      <c r="G66" s="108"/>
      <c r="H66" s="108"/>
      <c r="I66" s="108"/>
      <c r="J66" s="108"/>
      <c r="K66" s="108"/>
      <c r="L66" s="108"/>
      <c r="M66" s="108"/>
      <c r="N66" s="108"/>
      <c r="O66" s="108"/>
      <c r="P66" s="108"/>
      <c r="Q66" s="84">
        <f t="shared" si="0"/>
        <v>47</v>
      </c>
      <c r="R66" s="44"/>
      <c r="S66" s="44"/>
      <c r="T66" s="44"/>
      <c r="U66" s="44"/>
      <c r="V66" s="44"/>
      <c r="W66" s="44"/>
      <c r="X66" s="44"/>
      <c r="Y66" s="44"/>
      <c r="Z66" s="3"/>
      <c r="AA66" s="85"/>
      <c r="AB66" s="2"/>
      <c r="AC66" s="3"/>
      <c r="AD66" s="4"/>
      <c r="AE66" s="2"/>
      <c r="AF66" s="3"/>
      <c r="AG66" s="85"/>
      <c r="AH66" s="3"/>
      <c r="AI66" s="85"/>
    </row>
    <row r="67" spans="1:35" ht="42.5" customHeight="1" x14ac:dyDescent="0.35">
      <c r="A67" s="108"/>
      <c r="B67" s="108"/>
      <c r="C67" s="108"/>
      <c r="D67" s="108"/>
      <c r="E67" s="108"/>
      <c r="F67" s="108"/>
      <c r="G67" s="108"/>
      <c r="H67" s="108"/>
      <c r="I67" s="108"/>
      <c r="J67" s="108"/>
      <c r="K67" s="108"/>
      <c r="L67" s="108"/>
      <c r="M67" s="108"/>
      <c r="N67" s="108"/>
      <c r="O67" s="108"/>
      <c r="P67" s="108"/>
      <c r="Q67" s="84">
        <f t="shared" si="0"/>
        <v>48</v>
      </c>
      <c r="R67" s="44"/>
      <c r="S67" s="44"/>
      <c r="T67" s="44"/>
      <c r="U67" s="44"/>
      <c r="V67" s="44"/>
      <c r="W67" s="44"/>
      <c r="X67" s="44"/>
      <c r="Y67" s="44"/>
      <c r="Z67" s="3"/>
      <c r="AA67" s="85"/>
      <c r="AB67" s="2"/>
      <c r="AC67" s="3"/>
      <c r="AD67" s="4"/>
      <c r="AE67" s="2"/>
      <c r="AF67" s="3"/>
      <c r="AG67" s="85"/>
      <c r="AH67" s="3"/>
      <c r="AI67" s="85"/>
    </row>
    <row r="68" spans="1:35" ht="42.5" customHeight="1" x14ac:dyDescent="0.35">
      <c r="A68" s="108"/>
      <c r="B68" s="108"/>
      <c r="C68" s="108"/>
      <c r="D68" s="108"/>
      <c r="E68" s="108"/>
      <c r="F68" s="108"/>
      <c r="G68" s="108"/>
      <c r="H68" s="108"/>
      <c r="I68" s="108"/>
      <c r="J68" s="108"/>
      <c r="K68" s="108"/>
      <c r="L68" s="108"/>
      <c r="M68" s="108"/>
      <c r="N68" s="108"/>
      <c r="O68" s="108"/>
      <c r="P68" s="108"/>
      <c r="Q68" s="84">
        <f t="shared" si="0"/>
        <v>49</v>
      </c>
      <c r="R68" s="44"/>
      <c r="S68" s="44"/>
      <c r="T68" s="44"/>
      <c r="U68" s="44"/>
      <c r="V68" s="44"/>
      <c r="W68" s="44"/>
      <c r="X68" s="44"/>
      <c r="Y68" s="44"/>
      <c r="Z68" s="3"/>
      <c r="AA68" s="85"/>
      <c r="AB68" s="2"/>
      <c r="AC68" s="3"/>
      <c r="AD68" s="4"/>
      <c r="AE68" s="2"/>
      <c r="AF68" s="3"/>
      <c r="AG68" s="85"/>
      <c r="AH68" s="3"/>
      <c r="AI68" s="85"/>
    </row>
    <row r="69" spans="1:35" ht="42.5" customHeight="1" x14ac:dyDescent="0.35">
      <c r="A69" s="108"/>
      <c r="B69" s="108"/>
      <c r="C69" s="108"/>
      <c r="D69" s="108"/>
      <c r="E69" s="108"/>
      <c r="F69" s="108"/>
      <c r="G69" s="108"/>
      <c r="H69" s="108"/>
      <c r="I69" s="108"/>
      <c r="J69" s="108"/>
      <c r="K69" s="108"/>
      <c r="L69" s="108"/>
      <c r="M69" s="108"/>
      <c r="N69" s="108"/>
      <c r="O69" s="108"/>
      <c r="P69" s="108"/>
      <c r="Q69" s="84">
        <f t="shared" si="0"/>
        <v>50</v>
      </c>
      <c r="R69" s="44"/>
      <c r="S69" s="44"/>
      <c r="T69" s="44"/>
      <c r="U69" s="44"/>
      <c r="V69" s="44"/>
      <c r="W69" s="44"/>
      <c r="X69" s="44"/>
      <c r="Y69" s="44"/>
      <c r="Z69" s="3"/>
      <c r="AA69" s="85"/>
      <c r="AB69" s="2"/>
      <c r="AC69" s="3"/>
      <c r="AD69" s="4"/>
      <c r="AE69" s="2"/>
      <c r="AF69" s="3"/>
      <c r="AG69" s="85"/>
      <c r="AH69" s="3"/>
      <c r="AI69" s="85"/>
    </row>
    <row r="70" spans="1:35" ht="42.5" customHeight="1" x14ac:dyDescent="0.35">
      <c r="A70" s="108"/>
      <c r="B70" s="108"/>
      <c r="C70" s="108"/>
      <c r="D70" s="108"/>
      <c r="E70" s="108"/>
      <c r="F70" s="108"/>
      <c r="G70" s="108"/>
      <c r="H70" s="108"/>
      <c r="I70" s="108"/>
      <c r="J70" s="108"/>
      <c r="K70" s="108"/>
      <c r="L70" s="108"/>
      <c r="M70" s="108"/>
      <c r="N70" s="108"/>
      <c r="O70" s="108"/>
      <c r="P70" s="108"/>
      <c r="Q70" s="84">
        <f t="shared" si="0"/>
        <v>51</v>
      </c>
      <c r="R70" s="44"/>
      <c r="S70" s="44"/>
      <c r="T70" s="44"/>
      <c r="U70" s="44"/>
      <c r="V70" s="44"/>
      <c r="W70" s="44"/>
      <c r="X70" s="44"/>
      <c r="Y70" s="44"/>
      <c r="Z70" s="3"/>
      <c r="AA70" s="85"/>
      <c r="AB70" s="2"/>
      <c r="AC70" s="3"/>
      <c r="AD70" s="4"/>
      <c r="AE70" s="2"/>
      <c r="AF70" s="3"/>
      <c r="AG70" s="85"/>
      <c r="AH70" s="3"/>
      <c r="AI70" s="85"/>
    </row>
    <row r="71" spans="1:35" ht="42.5" customHeight="1" x14ac:dyDescent="0.35">
      <c r="A71" s="108"/>
      <c r="B71" s="108"/>
      <c r="C71" s="108"/>
      <c r="D71" s="108"/>
      <c r="E71" s="108"/>
      <c r="F71" s="108"/>
      <c r="G71" s="108"/>
      <c r="H71" s="108"/>
      <c r="I71" s="108"/>
      <c r="J71" s="108"/>
      <c r="K71" s="108"/>
      <c r="L71" s="108"/>
      <c r="M71" s="108"/>
      <c r="N71" s="108"/>
      <c r="O71" s="108"/>
      <c r="P71" s="108"/>
      <c r="Q71" s="84">
        <f t="shared" si="0"/>
        <v>52</v>
      </c>
      <c r="R71" s="44"/>
      <c r="S71" s="44"/>
      <c r="T71" s="44"/>
      <c r="U71" s="44"/>
      <c r="V71" s="44"/>
      <c r="W71" s="44"/>
      <c r="X71" s="44"/>
      <c r="Y71" s="44"/>
      <c r="Z71" s="3"/>
      <c r="AA71" s="85"/>
      <c r="AB71" s="2"/>
      <c r="AC71" s="3"/>
      <c r="AD71" s="4"/>
      <c r="AE71" s="2"/>
      <c r="AF71" s="3"/>
      <c r="AG71" s="85"/>
      <c r="AH71" s="3"/>
      <c r="AI71" s="85"/>
    </row>
    <row r="72" spans="1:35" ht="42.5" customHeight="1" x14ac:dyDescent="0.35">
      <c r="A72" s="108"/>
      <c r="B72" s="108"/>
      <c r="C72" s="108"/>
      <c r="D72" s="108"/>
      <c r="E72" s="108"/>
      <c r="F72" s="108"/>
      <c r="G72" s="108"/>
      <c r="H72" s="108"/>
      <c r="I72" s="108"/>
      <c r="J72" s="108"/>
      <c r="K72" s="108"/>
      <c r="L72" s="108"/>
      <c r="M72" s="108"/>
      <c r="N72" s="108"/>
      <c r="O72" s="108"/>
      <c r="P72" s="108"/>
      <c r="Q72" s="84">
        <f t="shared" si="0"/>
        <v>53</v>
      </c>
      <c r="R72" s="44"/>
      <c r="S72" s="44"/>
      <c r="T72" s="44"/>
      <c r="U72" s="44"/>
      <c r="V72" s="44"/>
      <c r="W72" s="44"/>
      <c r="X72" s="44"/>
      <c r="Y72" s="44"/>
      <c r="Z72" s="3"/>
      <c r="AA72" s="85"/>
      <c r="AB72" s="2"/>
      <c r="AC72" s="3"/>
      <c r="AD72" s="4"/>
      <c r="AE72" s="2"/>
      <c r="AF72" s="3"/>
      <c r="AG72" s="85"/>
      <c r="AH72" s="3"/>
      <c r="AI72" s="85"/>
    </row>
    <row r="73" spans="1:35" ht="42.5" customHeight="1" x14ac:dyDescent="0.35">
      <c r="A73" s="108"/>
      <c r="B73" s="108"/>
      <c r="C73" s="108"/>
      <c r="D73" s="108"/>
      <c r="E73" s="108"/>
      <c r="F73" s="108"/>
      <c r="G73" s="108"/>
      <c r="H73" s="108"/>
      <c r="I73" s="108"/>
      <c r="J73" s="108"/>
      <c r="K73" s="108"/>
      <c r="L73" s="108"/>
      <c r="M73" s="108"/>
      <c r="N73" s="108"/>
      <c r="O73" s="108"/>
      <c r="P73" s="108"/>
      <c r="Q73" s="84">
        <f t="shared" si="0"/>
        <v>54</v>
      </c>
      <c r="R73" s="44"/>
      <c r="S73" s="44"/>
      <c r="T73" s="44"/>
      <c r="U73" s="44"/>
      <c r="V73" s="44"/>
      <c r="W73" s="44"/>
      <c r="X73" s="44"/>
      <c r="Y73" s="44"/>
      <c r="Z73" s="3"/>
      <c r="AA73" s="85"/>
      <c r="AB73" s="2"/>
      <c r="AC73" s="3"/>
      <c r="AD73" s="4"/>
      <c r="AE73" s="2"/>
      <c r="AF73" s="3"/>
      <c r="AG73" s="85"/>
      <c r="AH73" s="3"/>
      <c r="AI73" s="85"/>
    </row>
    <row r="74" spans="1:35" ht="42.5" customHeight="1" x14ac:dyDescent="0.35">
      <c r="A74" s="108"/>
      <c r="B74" s="108"/>
      <c r="C74" s="108"/>
      <c r="D74" s="108"/>
      <c r="E74" s="108"/>
      <c r="F74" s="108"/>
      <c r="G74" s="108"/>
      <c r="H74" s="108"/>
      <c r="I74" s="108"/>
      <c r="J74" s="108"/>
      <c r="K74" s="108"/>
      <c r="L74" s="108"/>
      <c r="M74" s="108"/>
      <c r="N74" s="108"/>
      <c r="O74" s="108"/>
      <c r="P74" s="108"/>
      <c r="Q74" s="84">
        <f t="shared" si="0"/>
        <v>55</v>
      </c>
      <c r="R74" s="44"/>
      <c r="S74" s="44"/>
      <c r="T74" s="44"/>
      <c r="U74" s="44"/>
      <c r="V74" s="44"/>
      <c r="W74" s="44"/>
      <c r="X74" s="44"/>
      <c r="Y74" s="44"/>
      <c r="Z74" s="3"/>
      <c r="AA74" s="85"/>
      <c r="AB74" s="2"/>
      <c r="AC74" s="3"/>
      <c r="AD74" s="4"/>
      <c r="AE74" s="2"/>
      <c r="AF74" s="3"/>
      <c r="AG74" s="85"/>
      <c r="AH74" s="3"/>
      <c r="AI74" s="85"/>
    </row>
    <row r="75" spans="1:35" ht="42.5" customHeight="1" x14ac:dyDescent="0.35">
      <c r="A75" s="108"/>
      <c r="B75" s="108"/>
      <c r="C75" s="108"/>
      <c r="D75" s="108"/>
      <c r="E75" s="108"/>
      <c r="F75" s="108"/>
      <c r="G75" s="108"/>
      <c r="H75" s="108"/>
      <c r="I75" s="108"/>
      <c r="J75" s="108"/>
      <c r="K75" s="108"/>
      <c r="L75" s="108"/>
      <c r="M75" s="108"/>
      <c r="N75" s="108"/>
      <c r="O75" s="108"/>
      <c r="P75" s="108"/>
      <c r="Q75" s="84">
        <f t="shared" si="0"/>
        <v>56</v>
      </c>
      <c r="R75" s="44"/>
      <c r="S75" s="44"/>
      <c r="T75" s="44"/>
      <c r="U75" s="44"/>
      <c r="V75" s="44"/>
      <c r="W75" s="44"/>
      <c r="X75" s="44"/>
      <c r="Y75" s="44"/>
      <c r="Z75" s="3"/>
      <c r="AA75" s="85"/>
      <c r="AB75" s="2"/>
      <c r="AC75" s="3"/>
      <c r="AD75" s="4"/>
      <c r="AE75" s="2"/>
      <c r="AF75" s="3"/>
      <c r="AG75" s="85"/>
      <c r="AH75" s="3"/>
      <c r="AI75" s="85"/>
    </row>
    <row r="76" spans="1:35" ht="42.5" customHeight="1" x14ac:dyDescent="0.35">
      <c r="A76" s="108"/>
      <c r="B76" s="108"/>
      <c r="C76" s="108"/>
      <c r="D76" s="108"/>
      <c r="E76" s="108"/>
      <c r="F76" s="108"/>
      <c r="G76" s="108"/>
      <c r="H76" s="108"/>
      <c r="I76" s="108"/>
      <c r="J76" s="108"/>
      <c r="K76" s="108"/>
      <c r="L76" s="108"/>
      <c r="M76" s="108"/>
      <c r="N76" s="108"/>
      <c r="O76" s="108"/>
      <c r="P76" s="108"/>
      <c r="Q76" s="84">
        <f t="shared" si="0"/>
        <v>57</v>
      </c>
      <c r="R76" s="44"/>
      <c r="S76" s="44"/>
      <c r="T76" s="44"/>
      <c r="U76" s="44"/>
      <c r="V76" s="44"/>
      <c r="W76" s="44"/>
      <c r="X76" s="44"/>
      <c r="Y76" s="44"/>
      <c r="Z76" s="3"/>
      <c r="AA76" s="85"/>
      <c r="AB76" s="2"/>
      <c r="AC76" s="3"/>
      <c r="AD76" s="4"/>
      <c r="AE76" s="2"/>
      <c r="AF76" s="3"/>
      <c r="AG76" s="85"/>
      <c r="AH76" s="3"/>
      <c r="AI76" s="85"/>
    </row>
    <row r="77" spans="1:35" ht="42.5" customHeight="1" x14ac:dyDescent="0.35">
      <c r="A77" s="108"/>
      <c r="B77" s="108"/>
      <c r="C77" s="108"/>
      <c r="D77" s="108"/>
      <c r="E77" s="108"/>
      <c r="F77" s="108"/>
      <c r="G77" s="108"/>
      <c r="H77" s="108"/>
      <c r="I77" s="108"/>
      <c r="J77" s="108"/>
      <c r="K77" s="108"/>
      <c r="L77" s="108"/>
      <c r="M77" s="108"/>
      <c r="N77" s="108"/>
      <c r="O77" s="108"/>
      <c r="P77" s="108"/>
      <c r="Q77" s="84">
        <f t="shared" si="0"/>
        <v>58</v>
      </c>
      <c r="R77" s="44"/>
      <c r="S77" s="44"/>
      <c r="T77" s="44"/>
      <c r="U77" s="44"/>
      <c r="V77" s="44"/>
      <c r="W77" s="44"/>
      <c r="X77" s="44"/>
      <c r="Y77" s="44"/>
      <c r="Z77" s="3"/>
      <c r="AA77" s="85"/>
      <c r="AB77" s="2"/>
      <c r="AC77" s="3"/>
      <c r="AD77" s="4"/>
      <c r="AE77" s="2"/>
      <c r="AF77" s="3"/>
      <c r="AG77" s="85"/>
      <c r="AH77" s="3"/>
      <c r="AI77" s="85"/>
    </row>
    <row r="78" spans="1:35" ht="42.5" customHeight="1" x14ac:dyDescent="0.35">
      <c r="A78" s="108"/>
      <c r="B78" s="108"/>
      <c r="C78" s="108"/>
      <c r="D78" s="108"/>
      <c r="E78" s="108"/>
      <c r="F78" s="108"/>
      <c r="G78" s="108"/>
      <c r="H78" s="108"/>
      <c r="I78" s="108"/>
      <c r="J78" s="108"/>
      <c r="K78" s="108"/>
      <c r="L78" s="108"/>
      <c r="M78" s="108"/>
      <c r="N78" s="108"/>
      <c r="O78" s="108"/>
      <c r="P78" s="108"/>
      <c r="Q78" s="84">
        <f t="shared" si="0"/>
        <v>59</v>
      </c>
      <c r="R78" s="44"/>
      <c r="S78" s="44"/>
      <c r="T78" s="44"/>
      <c r="U78" s="44"/>
      <c r="V78" s="44"/>
      <c r="W78" s="44"/>
      <c r="X78" s="44"/>
      <c r="Y78" s="44"/>
      <c r="Z78" s="3"/>
      <c r="AA78" s="85"/>
      <c r="AB78" s="2"/>
      <c r="AC78" s="3"/>
      <c r="AD78" s="4"/>
      <c r="AE78" s="2"/>
      <c r="AF78" s="3"/>
      <c r="AG78" s="85"/>
      <c r="AH78" s="3"/>
      <c r="AI78" s="85"/>
    </row>
    <row r="79" spans="1:35" ht="42.5" customHeight="1" x14ac:dyDescent="0.35">
      <c r="A79" s="108"/>
      <c r="B79" s="108"/>
      <c r="C79" s="108"/>
      <c r="D79" s="108"/>
      <c r="E79" s="108"/>
      <c r="F79" s="108"/>
      <c r="G79" s="108"/>
      <c r="H79" s="108"/>
      <c r="I79" s="108"/>
      <c r="J79" s="108"/>
      <c r="K79" s="108"/>
      <c r="L79" s="108"/>
      <c r="M79" s="108"/>
      <c r="N79" s="108"/>
      <c r="O79" s="108"/>
      <c r="P79" s="108"/>
      <c r="Q79" s="84">
        <f t="shared" si="0"/>
        <v>60</v>
      </c>
      <c r="R79" s="44"/>
      <c r="S79" s="44"/>
      <c r="T79" s="44"/>
      <c r="U79" s="44"/>
      <c r="V79" s="44"/>
      <c r="W79" s="44"/>
      <c r="X79" s="44"/>
      <c r="Y79" s="44"/>
      <c r="Z79" s="3"/>
      <c r="AA79" s="85"/>
      <c r="AB79" s="2"/>
      <c r="AC79" s="3"/>
      <c r="AD79" s="4"/>
      <c r="AE79" s="2"/>
      <c r="AF79" s="3"/>
      <c r="AG79" s="85"/>
      <c r="AH79" s="3"/>
      <c r="AI79" s="85"/>
    </row>
    <row r="80" spans="1:35" ht="42.5" customHeight="1" x14ac:dyDescent="0.35">
      <c r="A80" s="108"/>
      <c r="B80" s="108"/>
      <c r="C80" s="108"/>
      <c r="D80" s="108"/>
      <c r="E80" s="108"/>
      <c r="F80" s="108"/>
      <c r="G80" s="108"/>
      <c r="H80" s="108"/>
      <c r="I80" s="108"/>
      <c r="J80" s="108"/>
      <c r="K80" s="108"/>
      <c r="L80" s="108"/>
      <c r="M80" s="108"/>
      <c r="N80" s="108"/>
      <c r="O80" s="108"/>
      <c r="P80" s="108"/>
      <c r="Q80" s="84">
        <f t="shared" si="0"/>
        <v>61</v>
      </c>
      <c r="R80" s="44"/>
      <c r="S80" s="44"/>
      <c r="T80" s="44"/>
      <c r="U80" s="44"/>
      <c r="V80" s="44"/>
      <c r="W80" s="44"/>
      <c r="X80" s="44"/>
      <c r="Y80" s="44"/>
      <c r="Z80" s="3"/>
      <c r="AA80" s="85"/>
      <c r="AB80" s="2"/>
      <c r="AC80" s="3"/>
      <c r="AD80" s="4"/>
      <c r="AE80" s="2"/>
      <c r="AF80" s="3"/>
      <c r="AG80" s="85"/>
      <c r="AH80" s="3"/>
      <c r="AI80" s="85"/>
    </row>
    <row r="81" spans="1:35" ht="42.5" customHeight="1" x14ac:dyDescent="0.35">
      <c r="A81" s="108"/>
      <c r="B81" s="108"/>
      <c r="C81" s="108"/>
      <c r="D81" s="108"/>
      <c r="E81" s="108"/>
      <c r="F81" s="108"/>
      <c r="G81" s="108"/>
      <c r="H81" s="108"/>
      <c r="I81" s="108"/>
      <c r="J81" s="108"/>
      <c r="K81" s="108"/>
      <c r="L81" s="108"/>
      <c r="M81" s="108"/>
      <c r="N81" s="108"/>
      <c r="O81" s="108"/>
      <c r="P81" s="108"/>
      <c r="Q81" s="84">
        <f t="shared" si="0"/>
        <v>62</v>
      </c>
      <c r="R81" s="44"/>
      <c r="S81" s="44"/>
      <c r="T81" s="44"/>
      <c r="U81" s="44"/>
      <c r="V81" s="44"/>
      <c r="W81" s="44"/>
      <c r="X81" s="44"/>
      <c r="Y81" s="44"/>
      <c r="Z81" s="3"/>
      <c r="AA81" s="85"/>
      <c r="AB81" s="2"/>
      <c r="AC81" s="3"/>
      <c r="AD81" s="4"/>
      <c r="AE81" s="2"/>
      <c r="AF81" s="3"/>
      <c r="AG81" s="85"/>
      <c r="AH81" s="3"/>
      <c r="AI81" s="85"/>
    </row>
    <row r="82" spans="1:35" ht="42.5" customHeight="1" x14ac:dyDescent="0.35">
      <c r="A82" s="108"/>
      <c r="B82" s="108"/>
      <c r="C82" s="108"/>
      <c r="D82" s="108"/>
      <c r="E82" s="108"/>
      <c r="F82" s="108"/>
      <c r="G82" s="108"/>
      <c r="H82" s="108"/>
      <c r="I82" s="108"/>
      <c r="J82" s="108"/>
      <c r="K82" s="108"/>
      <c r="L82" s="108"/>
      <c r="M82" s="108"/>
      <c r="N82" s="108"/>
      <c r="O82" s="108"/>
      <c r="P82" s="108"/>
      <c r="Q82" s="84">
        <f t="shared" si="0"/>
        <v>63</v>
      </c>
      <c r="R82" s="44"/>
      <c r="S82" s="44"/>
      <c r="T82" s="44"/>
      <c r="U82" s="44"/>
      <c r="V82" s="44"/>
      <c r="W82" s="44"/>
      <c r="X82" s="44"/>
      <c r="Y82" s="44"/>
      <c r="Z82" s="3"/>
      <c r="AA82" s="85"/>
      <c r="AB82" s="2"/>
      <c r="AC82" s="3"/>
      <c r="AD82" s="4"/>
      <c r="AE82" s="2"/>
      <c r="AF82" s="3"/>
      <c r="AG82" s="85"/>
      <c r="AH82" s="3"/>
      <c r="AI82" s="85"/>
    </row>
    <row r="83" spans="1:35" ht="42.5" customHeight="1" x14ac:dyDescent="0.35">
      <c r="A83" s="108"/>
      <c r="B83" s="108"/>
      <c r="C83" s="108"/>
      <c r="D83" s="108"/>
      <c r="E83" s="108"/>
      <c r="F83" s="108"/>
      <c r="G83" s="108"/>
      <c r="H83" s="108"/>
      <c r="I83" s="108"/>
      <c r="J83" s="108"/>
      <c r="K83" s="108"/>
      <c r="L83" s="108"/>
      <c r="M83" s="108"/>
      <c r="N83" s="108"/>
      <c r="O83" s="108"/>
      <c r="P83" s="108"/>
      <c r="Q83" s="84">
        <f t="shared" si="0"/>
        <v>64</v>
      </c>
      <c r="R83" s="44"/>
      <c r="S83" s="44"/>
      <c r="T83" s="44"/>
      <c r="U83" s="44"/>
      <c r="V83" s="44"/>
      <c r="W83" s="44"/>
      <c r="X83" s="44"/>
      <c r="Y83" s="44"/>
      <c r="Z83" s="3"/>
      <c r="AA83" s="85"/>
      <c r="AB83" s="2"/>
      <c r="AC83" s="3"/>
      <c r="AD83" s="4"/>
      <c r="AE83" s="2"/>
      <c r="AF83" s="3"/>
      <c r="AG83" s="85"/>
      <c r="AH83" s="3"/>
      <c r="AI83" s="85"/>
    </row>
    <row r="84" spans="1:35" ht="42.5" customHeight="1" x14ac:dyDescent="0.35">
      <c r="A84" s="108"/>
      <c r="B84" s="108"/>
      <c r="C84" s="108"/>
      <c r="D84" s="108"/>
      <c r="E84" s="108"/>
      <c r="F84" s="108"/>
      <c r="G84" s="108"/>
      <c r="H84" s="108"/>
      <c r="I84" s="108"/>
      <c r="J84" s="108"/>
      <c r="K84" s="108"/>
      <c r="L84" s="108"/>
      <c r="M84" s="108"/>
      <c r="N84" s="108"/>
      <c r="O84" s="108"/>
      <c r="P84" s="108"/>
      <c r="Q84" s="84">
        <f t="shared" si="0"/>
        <v>65</v>
      </c>
      <c r="R84" s="44"/>
      <c r="S84" s="44"/>
      <c r="T84" s="44"/>
      <c r="U84" s="44"/>
      <c r="V84" s="44"/>
      <c r="W84" s="44"/>
      <c r="X84" s="44"/>
      <c r="Y84" s="44"/>
      <c r="Z84" s="3"/>
      <c r="AA84" s="85"/>
      <c r="AB84" s="2"/>
      <c r="AC84" s="3"/>
      <c r="AD84" s="4"/>
      <c r="AE84" s="2"/>
      <c r="AF84" s="3"/>
      <c r="AG84" s="85"/>
      <c r="AH84" s="3"/>
      <c r="AI84" s="85"/>
    </row>
    <row r="85" spans="1:35" ht="42.5" customHeight="1" x14ac:dyDescent="0.35">
      <c r="A85" s="108"/>
      <c r="B85" s="108"/>
      <c r="C85" s="108"/>
      <c r="D85" s="108"/>
      <c r="E85" s="108"/>
      <c r="F85" s="108"/>
      <c r="G85" s="108"/>
      <c r="H85" s="108"/>
      <c r="I85" s="108"/>
      <c r="J85" s="108"/>
      <c r="K85" s="108"/>
      <c r="L85" s="108"/>
      <c r="M85" s="108"/>
      <c r="N85" s="108"/>
      <c r="O85" s="108"/>
      <c r="P85" s="108"/>
      <c r="Q85" s="84">
        <f t="shared" si="0"/>
        <v>66</v>
      </c>
      <c r="R85" s="44"/>
      <c r="S85" s="44"/>
      <c r="T85" s="44"/>
      <c r="U85" s="44"/>
      <c r="V85" s="44"/>
      <c r="W85" s="44"/>
      <c r="X85" s="44"/>
      <c r="Y85" s="44"/>
      <c r="Z85" s="3"/>
      <c r="AA85" s="85"/>
      <c r="AB85" s="2"/>
      <c r="AC85" s="3"/>
      <c r="AD85" s="4"/>
      <c r="AE85" s="2"/>
      <c r="AF85" s="3"/>
      <c r="AG85" s="85"/>
      <c r="AH85" s="3"/>
      <c r="AI85" s="85"/>
    </row>
    <row r="86" spans="1:35" ht="42.5" customHeight="1" x14ac:dyDescent="0.35">
      <c r="A86" s="108"/>
      <c r="B86" s="108"/>
      <c r="C86" s="108"/>
      <c r="D86" s="108"/>
      <c r="E86" s="108"/>
      <c r="F86" s="108"/>
      <c r="G86" s="108"/>
      <c r="H86" s="108"/>
      <c r="I86" s="108"/>
      <c r="J86" s="108"/>
      <c r="K86" s="108"/>
      <c r="L86" s="108"/>
      <c r="M86" s="108"/>
      <c r="N86" s="108"/>
      <c r="O86" s="108"/>
      <c r="P86" s="108"/>
      <c r="Q86" s="84">
        <f t="shared" ref="Q86:Q119" si="1">Q85+1</f>
        <v>67</v>
      </c>
      <c r="R86" s="44"/>
      <c r="S86" s="44"/>
      <c r="T86" s="44"/>
      <c r="U86" s="44"/>
      <c r="V86" s="44"/>
      <c r="W86" s="44"/>
      <c r="X86" s="44"/>
      <c r="Y86" s="44"/>
      <c r="Z86" s="3"/>
      <c r="AA86" s="85"/>
      <c r="AB86" s="2"/>
      <c r="AC86" s="3"/>
      <c r="AD86" s="4"/>
      <c r="AE86" s="2"/>
      <c r="AF86" s="3"/>
      <c r="AG86" s="85"/>
      <c r="AH86" s="3"/>
      <c r="AI86" s="85"/>
    </row>
    <row r="87" spans="1:35" ht="42.5" customHeight="1" x14ac:dyDescent="0.35">
      <c r="A87" s="108"/>
      <c r="B87" s="108"/>
      <c r="C87" s="108"/>
      <c r="D87" s="108"/>
      <c r="E87" s="108"/>
      <c r="F87" s="108"/>
      <c r="G87" s="108"/>
      <c r="H87" s="108"/>
      <c r="I87" s="108"/>
      <c r="J87" s="108"/>
      <c r="K87" s="108"/>
      <c r="L87" s="108"/>
      <c r="M87" s="108"/>
      <c r="N87" s="108"/>
      <c r="O87" s="108"/>
      <c r="P87" s="108"/>
      <c r="Q87" s="84">
        <f t="shared" si="1"/>
        <v>68</v>
      </c>
      <c r="R87" s="44"/>
      <c r="S87" s="44"/>
      <c r="T87" s="44"/>
      <c r="U87" s="44"/>
      <c r="V87" s="44"/>
      <c r="W87" s="44"/>
      <c r="X87" s="44"/>
      <c r="Y87" s="44"/>
      <c r="Z87" s="3"/>
      <c r="AA87" s="85"/>
      <c r="AB87" s="2"/>
      <c r="AC87" s="3"/>
      <c r="AD87" s="4"/>
      <c r="AE87" s="2"/>
      <c r="AF87" s="3"/>
      <c r="AG87" s="85"/>
      <c r="AH87" s="3"/>
      <c r="AI87" s="85"/>
    </row>
    <row r="88" spans="1:35" ht="42.5" customHeight="1" x14ac:dyDescent="0.35">
      <c r="A88" s="108"/>
      <c r="B88" s="108"/>
      <c r="C88" s="108"/>
      <c r="D88" s="108"/>
      <c r="E88" s="108"/>
      <c r="F88" s="108"/>
      <c r="G88" s="108"/>
      <c r="H88" s="108"/>
      <c r="I88" s="108"/>
      <c r="J88" s="108"/>
      <c r="K88" s="108"/>
      <c r="L88" s="108"/>
      <c r="M88" s="108"/>
      <c r="N88" s="108"/>
      <c r="O88" s="108"/>
      <c r="P88" s="108"/>
      <c r="Q88" s="84">
        <f t="shared" si="1"/>
        <v>69</v>
      </c>
      <c r="R88" s="44"/>
      <c r="S88" s="44"/>
      <c r="T88" s="44"/>
      <c r="U88" s="44"/>
      <c r="V88" s="44"/>
      <c r="W88" s="44"/>
      <c r="X88" s="44"/>
      <c r="Y88" s="44"/>
      <c r="Z88" s="3"/>
      <c r="AA88" s="85"/>
      <c r="AB88" s="2"/>
      <c r="AC88" s="3"/>
      <c r="AD88" s="4"/>
      <c r="AE88" s="2"/>
      <c r="AF88" s="3"/>
      <c r="AG88" s="85"/>
      <c r="AH88" s="3"/>
      <c r="AI88" s="85"/>
    </row>
    <row r="89" spans="1:35" ht="42.5" customHeight="1" x14ac:dyDescent="0.35">
      <c r="A89" s="108"/>
      <c r="B89" s="108"/>
      <c r="C89" s="108"/>
      <c r="D89" s="108"/>
      <c r="E89" s="108"/>
      <c r="F89" s="108"/>
      <c r="G89" s="108"/>
      <c r="H89" s="108"/>
      <c r="I89" s="108"/>
      <c r="J89" s="108"/>
      <c r="K89" s="108"/>
      <c r="L89" s="108"/>
      <c r="M89" s="108"/>
      <c r="N89" s="108"/>
      <c r="O89" s="108"/>
      <c r="P89" s="108"/>
      <c r="Q89" s="84">
        <f t="shared" si="1"/>
        <v>70</v>
      </c>
      <c r="R89" s="44"/>
      <c r="S89" s="44"/>
      <c r="T89" s="44"/>
      <c r="U89" s="44"/>
      <c r="V89" s="44"/>
      <c r="W89" s="44"/>
      <c r="X89" s="44"/>
      <c r="Y89" s="44"/>
      <c r="Z89" s="3"/>
      <c r="AA89" s="85"/>
      <c r="AB89" s="2"/>
      <c r="AC89" s="3"/>
      <c r="AD89" s="4"/>
      <c r="AE89" s="2"/>
      <c r="AF89" s="3"/>
      <c r="AG89" s="85"/>
      <c r="AH89" s="3"/>
      <c r="AI89" s="85"/>
    </row>
    <row r="90" spans="1:35" ht="42.5" customHeight="1" x14ac:dyDescent="0.35">
      <c r="A90" s="108"/>
      <c r="B90" s="108"/>
      <c r="C90" s="108"/>
      <c r="D90" s="108"/>
      <c r="E90" s="108"/>
      <c r="F90" s="108"/>
      <c r="G90" s="108"/>
      <c r="H90" s="108"/>
      <c r="I90" s="108"/>
      <c r="J90" s="108"/>
      <c r="K90" s="108"/>
      <c r="L90" s="108"/>
      <c r="M90" s="108"/>
      <c r="N90" s="108"/>
      <c r="O90" s="108"/>
      <c r="P90" s="108"/>
      <c r="Q90" s="84">
        <f t="shared" si="1"/>
        <v>71</v>
      </c>
      <c r="R90" s="44"/>
      <c r="S90" s="44"/>
      <c r="T90" s="44"/>
      <c r="U90" s="44"/>
      <c r="V90" s="44"/>
      <c r="W90" s="44"/>
      <c r="X90" s="44"/>
      <c r="Y90" s="44"/>
      <c r="Z90" s="3"/>
      <c r="AA90" s="85"/>
      <c r="AB90" s="2"/>
      <c r="AC90" s="3"/>
      <c r="AD90" s="4"/>
      <c r="AE90" s="2"/>
      <c r="AF90" s="3"/>
      <c r="AG90" s="85"/>
      <c r="AH90" s="3"/>
      <c r="AI90" s="85"/>
    </row>
    <row r="91" spans="1:35" ht="42.5" customHeight="1" x14ac:dyDescent="0.35">
      <c r="A91" s="108"/>
      <c r="B91" s="108"/>
      <c r="C91" s="108"/>
      <c r="D91" s="108"/>
      <c r="E91" s="108"/>
      <c r="F91" s="108"/>
      <c r="G91" s="108"/>
      <c r="H91" s="108"/>
      <c r="I91" s="108"/>
      <c r="J91" s="108"/>
      <c r="K91" s="108"/>
      <c r="L91" s="108"/>
      <c r="M91" s="108"/>
      <c r="N91" s="108"/>
      <c r="O91" s="108"/>
      <c r="P91" s="108"/>
      <c r="Q91" s="84">
        <f t="shared" si="1"/>
        <v>72</v>
      </c>
      <c r="R91" s="44"/>
      <c r="S91" s="44"/>
      <c r="T91" s="44"/>
      <c r="U91" s="44"/>
      <c r="V91" s="44"/>
      <c r="W91" s="44"/>
      <c r="X91" s="44"/>
      <c r="Y91" s="44"/>
      <c r="Z91" s="3"/>
      <c r="AA91" s="85"/>
      <c r="AB91" s="2"/>
      <c r="AC91" s="3"/>
      <c r="AD91" s="4"/>
      <c r="AE91" s="2"/>
      <c r="AF91" s="3"/>
      <c r="AG91" s="85"/>
      <c r="AH91" s="3"/>
      <c r="AI91" s="85"/>
    </row>
    <row r="92" spans="1:35" ht="42.5" customHeight="1" x14ac:dyDescent="0.35">
      <c r="A92" s="108"/>
      <c r="B92" s="108"/>
      <c r="C92" s="108"/>
      <c r="D92" s="108"/>
      <c r="E92" s="108"/>
      <c r="F92" s="108"/>
      <c r="G92" s="108"/>
      <c r="H92" s="108"/>
      <c r="I92" s="108"/>
      <c r="J92" s="108"/>
      <c r="K92" s="108"/>
      <c r="L92" s="108"/>
      <c r="M92" s="108"/>
      <c r="N92" s="108"/>
      <c r="O92" s="108"/>
      <c r="P92" s="108"/>
      <c r="Q92" s="84">
        <f t="shared" si="1"/>
        <v>73</v>
      </c>
      <c r="R92" s="44"/>
      <c r="S92" s="44"/>
      <c r="T92" s="44"/>
      <c r="U92" s="44"/>
      <c r="V92" s="44"/>
      <c r="W92" s="44"/>
      <c r="X92" s="44"/>
      <c r="Y92" s="44"/>
      <c r="Z92" s="3"/>
      <c r="AA92" s="85"/>
      <c r="AB92" s="2"/>
      <c r="AC92" s="3"/>
      <c r="AD92" s="4"/>
      <c r="AE92" s="2"/>
      <c r="AF92" s="3"/>
      <c r="AG92" s="85"/>
      <c r="AH92" s="3"/>
      <c r="AI92" s="85"/>
    </row>
    <row r="93" spans="1:35" ht="42.5" customHeight="1" x14ac:dyDescent="0.35">
      <c r="A93" s="108"/>
      <c r="B93" s="108"/>
      <c r="C93" s="108"/>
      <c r="D93" s="108"/>
      <c r="E93" s="108"/>
      <c r="F93" s="108"/>
      <c r="G93" s="108"/>
      <c r="H93" s="108"/>
      <c r="I93" s="108"/>
      <c r="J93" s="108"/>
      <c r="K93" s="108"/>
      <c r="L93" s="108"/>
      <c r="M93" s="108"/>
      <c r="N93" s="108"/>
      <c r="O93" s="108"/>
      <c r="P93" s="108"/>
      <c r="Q93" s="84">
        <f t="shared" si="1"/>
        <v>74</v>
      </c>
      <c r="R93" s="44"/>
      <c r="S93" s="44"/>
      <c r="T93" s="44"/>
      <c r="U93" s="44"/>
      <c r="V93" s="44"/>
      <c r="W93" s="44"/>
      <c r="X93" s="44"/>
      <c r="Y93" s="44"/>
      <c r="Z93" s="3"/>
      <c r="AA93" s="85"/>
      <c r="AB93" s="2"/>
      <c r="AC93" s="3"/>
      <c r="AD93" s="4"/>
      <c r="AE93" s="2"/>
      <c r="AF93" s="3"/>
      <c r="AG93" s="85"/>
      <c r="AH93" s="3"/>
      <c r="AI93" s="85"/>
    </row>
    <row r="94" spans="1:35" ht="42.5" customHeight="1" x14ac:dyDescent="0.35">
      <c r="A94" s="108"/>
      <c r="B94" s="108"/>
      <c r="C94" s="108"/>
      <c r="D94" s="108"/>
      <c r="E94" s="108"/>
      <c r="F94" s="108"/>
      <c r="G94" s="108"/>
      <c r="H94" s="108"/>
      <c r="I94" s="108"/>
      <c r="J94" s="108"/>
      <c r="K94" s="108"/>
      <c r="L94" s="108"/>
      <c r="M94" s="108"/>
      <c r="N94" s="108"/>
      <c r="O94" s="108"/>
      <c r="P94" s="108"/>
      <c r="Q94" s="84">
        <f t="shared" si="1"/>
        <v>75</v>
      </c>
      <c r="R94" s="44"/>
      <c r="S94" s="44"/>
      <c r="T94" s="44"/>
      <c r="U94" s="44"/>
      <c r="V94" s="44"/>
      <c r="W94" s="44"/>
      <c r="X94" s="44"/>
      <c r="Y94" s="44"/>
      <c r="Z94" s="3"/>
      <c r="AA94" s="85"/>
      <c r="AB94" s="2"/>
      <c r="AC94" s="3"/>
      <c r="AD94" s="4"/>
      <c r="AE94" s="2"/>
      <c r="AF94" s="3"/>
      <c r="AG94" s="85"/>
      <c r="AH94" s="3"/>
      <c r="AI94" s="85"/>
    </row>
    <row r="95" spans="1:35" ht="42.5" customHeight="1" x14ac:dyDescent="0.35">
      <c r="A95" s="108"/>
      <c r="B95" s="108"/>
      <c r="C95" s="108"/>
      <c r="D95" s="108"/>
      <c r="E95" s="108"/>
      <c r="F95" s="108"/>
      <c r="G95" s="108"/>
      <c r="H95" s="108"/>
      <c r="I95" s="108"/>
      <c r="J95" s="108"/>
      <c r="K95" s="108"/>
      <c r="L95" s="108"/>
      <c r="M95" s="108"/>
      <c r="N95" s="108"/>
      <c r="O95" s="108"/>
      <c r="P95" s="108"/>
      <c r="Q95" s="84">
        <f t="shared" si="1"/>
        <v>76</v>
      </c>
      <c r="R95" s="44"/>
      <c r="S95" s="44"/>
      <c r="T95" s="44"/>
      <c r="U95" s="44"/>
      <c r="V95" s="44"/>
      <c r="W95" s="44"/>
      <c r="X95" s="44"/>
      <c r="Y95" s="44"/>
      <c r="Z95" s="3"/>
      <c r="AA95" s="85"/>
      <c r="AB95" s="2"/>
      <c r="AC95" s="3"/>
      <c r="AD95" s="4"/>
      <c r="AE95" s="2"/>
      <c r="AF95" s="3"/>
      <c r="AG95" s="85"/>
      <c r="AH95" s="3"/>
      <c r="AI95" s="85"/>
    </row>
    <row r="96" spans="1:35" ht="42.5" customHeight="1" x14ac:dyDescent="0.35">
      <c r="A96" s="108"/>
      <c r="B96" s="108"/>
      <c r="C96" s="108"/>
      <c r="D96" s="108"/>
      <c r="E96" s="108"/>
      <c r="F96" s="108"/>
      <c r="G96" s="108"/>
      <c r="H96" s="108"/>
      <c r="I96" s="108"/>
      <c r="J96" s="108"/>
      <c r="K96" s="108"/>
      <c r="L96" s="108"/>
      <c r="M96" s="108"/>
      <c r="N96" s="108"/>
      <c r="O96" s="108"/>
      <c r="P96" s="108"/>
      <c r="Q96" s="84">
        <f t="shared" si="1"/>
        <v>77</v>
      </c>
      <c r="R96" s="44"/>
      <c r="S96" s="44"/>
      <c r="T96" s="44"/>
      <c r="U96" s="44"/>
      <c r="V96" s="44"/>
      <c r="W96" s="44"/>
      <c r="X96" s="44"/>
      <c r="Y96" s="44"/>
      <c r="Z96" s="3"/>
      <c r="AA96" s="85"/>
      <c r="AB96" s="2"/>
      <c r="AC96" s="3"/>
      <c r="AD96" s="4"/>
      <c r="AE96" s="2"/>
      <c r="AF96" s="3"/>
      <c r="AG96" s="85"/>
      <c r="AH96" s="3"/>
      <c r="AI96" s="85"/>
    </row>
    <row r="97" spans="1:35" ht="42.5" customHeight="1" x14ac:dyDescent="0.35">
      <c r="A97" s="108"/>
      <c r="B97" s="108"/>
      <c r="C97" s="108"/>
      <c r="D97" s="108"/>
      <c r="E97" s="108"/>
      <c r="F97" s="108"/>
      <c r="G97" s="108"/>
      <c r="H97" s="108"/>
      <c r="I97" s="108"/>
      <c r="J97" s="108"/>
      <c r="K97" s="108"/>
      <c r="L97" s="108"/>
      <c r="M97" s="108"/>
      <c r="N97" s="108"/>
      <c r="O97" s="108"/>
      <c r="P97" s="108"/>
      <c r="Q97" s="84">
        <f t="shared" si="1"/>
        <v>78</v>
      </c>
      <c r="R97" s="44"/>
      <c r="S97" s="44"/>
      <c r="T97" s="44"/>
      <c r="U97" s="44"/>
      <c r="V97" s="44"/>
      <c r="W97" s="44"/>
      <c r="X97" s="44"/>
      <c r="Y97" s="44"/>
      <c r="Z97" s="3"/>
      <c r="AA97" s="85"/>
      <c r="AB97" s="2"/>
      <c r="AC97" s="3"/>
      <c r="AD97" s="4"/>
      <c r="AE97" s="2"/>
      <c r="AF97" s="3"/>
      <c r="AG97" s="85"/>
      <c r="AH97" s="3"/>
      <c r="AI97" s="85"/>
    </row>
    <row r="98" spans="1:35" ht="42.5" customHeight="1" x14ac:dyDescent="0.35">
      <c r="A98" s="108"/>
      <c r="B98" s="108"/>
      <c r="C98" s="108"/>
      <c r="D98" s="108"/>
      <c r="E98" s="108"/>
      <c r="F98" s="108"/>
      <c r="G98" s="108"/>
      <c r="H98" s="108"/>
      <c r="I98" s="108"/>
      <c r="J98" s="108"/>
      <c r="K98" s="108"/>
      <c r="L98" s="108"/>
      <c r="M98" s="108"/>
      <c r="N98" s="108"/>
      <c r="O98" s="108"/>
      <c r="P98" s="108"/>
      <c r="Q98" s="84">
        <f t="shared" si="1"/>
        <v>79</v>
      </c>
      <c r="R98" s="44"/>
      <c r="S98" s="44"/>
      <c r="T98" s="44"/>
      <c r="U98" s="44"/>
      <c r="V98" s="44"/>
      <c r="W98" s="44"/>
      <c r="X98" s="44"/>
      <c r="Y98" s="44"/>
      <c r="Z98" s="3"/>
      <c r="AA98" s="85"/>
      <c r="AB98" s="2"/>
      <c r="AC98" s="3"/>
      <c r="AD98" s="4"/>
      <c r="AE98" s="2"/>
      <c r="AF98" s="3"/>
      <c r="AG98" s="85"/>
      <c r="AH98" s="3"/>
      <c r="AI98" s="85"/>
    </row>
    <row r="99" spans="1:35" ht="42.5" customHeight="1" x14ac:dyDescent="0.35">
      <c r="A99" s="108"/>
      <c r="B99" s="108"/>
      <c r="C99" s="108"/>
      <c r="D99" s="108"/>
      <c r="E99" s="108"/>
      <c r="F99" s="108"/>
      <c r="G99" s="108"/>
      <c r="H99" s="108"/>
      <c r="I99" s="108"/>
      <c r="J99" s="108"/>
      <c r="K99" s="108"/>
      <c r="L99" s="108"/>
      <c r="M99" s="108"/>
      <c r="N99" s="108"/>
      <c r="O99" s="108"/>
      <c r="P99" s="108"/>
      <c r="Q99" s="84">
        <f t="shared" si="1"/>
        <v>80</v>
      </c>
      <c r="R99" s="44"/>
      <c r="S99" s="44"/>
      <c r="T99" s="44"/>
      <c r="U99" s="44"/>
      <c r="V99" s="44"/>
      <c r="W99" s="44"/>
      <c r="X99" s="44"/>
      <c r="Y99" s="44"/>
      <c r="Z99" s="3"/>
      <c r="AA99" s="85"/>
      <c r="AB99" s="2"/>
      <c r="AC99" s="3"/>
      <c r="AD99" s="4"/>
      <c r="AE99" s="2"/>
      <c r="AF99" s="3"/>
      <c r="AG99" s="85"/>
      <c r="AH99" s="3"/>
      <c r="AI99" s="85"/>
    </row>
    <row r="100" spans="1:35" ht="42.5" customHeight="1" x14ac:dyDescent="0.35">
      <c r="A100" s="108"/>
      <c r="B100" s="108"/>
      <c r="C100" s="108"/>
      <c r="D100" s="108"/>
      <c r="E100" s="108"/>
      <c r="F100" s="108"/>
      <c r="G100" s="108"/>
      <c r="H100" s="108"/>
      <c r="I100" s="108"/>
      <c r="J100" s="108"/>
      <c r="K100" s="108"/>
      <c r="L100" s="108"/>
      <c r="M100" s="108"/>
      <c r="N100" s="108"/>
      <c r="O100" s="108"/>
      <c r="P100" s="108"/>
      <c r="Q100" s="84">
        <f t="shared" si="1"/>
        <v>81</v>
      </c>
      <c r="R100" s="44"/>
      <c r="S100" s="44"/>
      <c r="T100" s="44"/>
      <c r="U100" s="44"/>
      <c r="V100" s="44"/>
      <c r="W100" s="44"/>
      <c r="X100" s="44"/>
      <c r="Y100" s="44"/>
      <c r="Z100" s="3"/>
      <c r="AA100" s="85"/>
      <c r="AB100" s="2"/>
      <c r="AC100" s="3"/>
      <c r="AD100" s="4"/>
      <c r="AE100" s="2"/>
      <c r="AF100" s="3"/>
      <c r="AG100" s="85"/>
      <c r="AH100" s="3"/>
      <c r="AI100" s="85"/>
    </row>
    <row r="101" spans="1:35" ht="42.5" customHeight="1" x14ac:dyDescent="0.35">
      <c r="A101" s="108"/>
      <c r="B101" s="108"/>
      <c r="C101" s="108"/>
      <c r="D101" s="108"/>
      <c r="E101" s="108"/>
      <c r="F101" s="108"/>
      <c r="G101" s="108"/>
      <c r="H101" s="108"/>
      <c r="I101" s="108"/>
      <c r="J101" s="108"/>
      <c r="K101" s="108"/>
      <c r="L101" s="108"/>
      <c r="M101" s="108"/>
      <c r="N101" s="108"/>
      <c r="O101" s="108"/>
      <c r="P101" s="108"/>
      <c r="Q101" s="84">
        <f t="shared" si="1"/>
        <v>82</v>
      </c>
      <c r="R101" s="44"/>
      <c r="S101" s="44"/>
      <c r="T101" s="44"/>
      <c r="U101" s="44"/>
      <c r="V101" s="44"/>
      <c r="W101" s="44"/>
      <c r="X101" s="44"/>
      <c r="Y101" s="44"/>
      <c r="Z101" s="3"/>
      <c r="AA101" s="85"/>
      <c r="AB101" s="2"/>
      <c r="AC101" s="3"/>
      <c r="AD101" s="4"/>
      <c r="AE101" s="2"/>
      <c r="AF101" s="3"/>
      <c r="AG101" s="85"/>
      <c r="AH101" s="3"/>
      <c r="AI101" s="85"/>
    </row>
    <row r="102" spans="1:35" ht="42.5" customHeight="1" x14ac:dyDescent="0.35">
      <c r="A102" s="108"/>
      <c r="B102" s="108"/>
      <c r="C102" s="108"/>
      <c r="D102" s="108"/>
      <c r="E102" s="108"/>
      <c r="F102" s="108"/>
      <c r="G102" s="108"/>
      <c r="H102" s="108"/>
      <c r="I102" s="108"/>
      <c r="J102" s="108"/>
      <c r="K102" s="108"/>
      <c r="L102" s="108"/>
      <c r="M102" s="108"/>
      <c r="N102" s="108"/>
      <c r="O102" s="108"/>
      <c r="P102" s="108"/>
      <c r="Q102" s="84">
        <f t="shared" si="1"/>
        <v>83</v>
      </c>
      <c r="R102" s="44"/>
      <c r="S102" s="44"/>
      <c r="T102" s="44"/>
      <c r="U102" s="44"/>
      <c r="V102" s="44"/>
      <c r="W102" s="44"/>
      <c r="X102" s="44"/>
      <c r="Y102" s="44"/>
      <c r="Z102" s="3"/>
      <c r="AA102" s="85"/>
      <c r="AB102" s="2"/>
      <c r="AC102" s="3"/>
      <c r="AD102" s="4"/>
      <c r="AE102" s="2"/>
      <c r="AF102" s="3"/>
      <c r="AG102" s="85"/>
      <c r="AH102" s="3"/>
      <c r="AI102" s="85"/>
    </row>
    <row r="103" spans="1:35" ht="42.5" customHeight="1" x14ac:dyDescent="0.35">
      <c r="A103" s="108"/>
      <c r="B103" s="108"/>
      <c r="C103" s="108"/>
      <c r="D103" s="108"/>
      <c r="E103" s="108"/>
      <c r="F103" s="108"/>
      <c r="G103" s="108"/>
      <c r="H103" s="108"/>
      <c r="I103" s="108"/>
      <c r="J103" s="108"/>
      <c r="K103" s="108"/>
      <c r="L103" s="108"/>
      <c r="M103" s="108"/>
      <c r="N103" s="108"/>
      <c r="O103" s="108"/>
      <c r="P103" s="108"/>
      <c r="Q103" s="84">
        <f t="shared" si="1"/>
        <v>84</v>
      </c>
      <c r="R103" s="44"/>
      <c r="S103" s="44"/>
      <c r="T103" s="44"/>
      <c r="U103" s="44"/>
      <c r="V103" s="44"/>
      <c r="W103" s="44"/>
      <c r="X103" s="44"/>
      <c r="Y103" s="44"/>
      <c r="Z103" s="3"/>
      <c r="AA103" s="85"/>
      <c r="AB103" s="2"/>
      <c r="AC103" s="3"/>
      <c r="AD103" s="4"/>
      <c r="AE103" s="2"/>
      <c r="AF103" s="3"/>
      <c r="AG103" s="85"/>
      <c r="AH103" s="3"/>
      <c r="AI103" s="85"/>
    </row>
    <row r="104" spans="1:35" ht="42.5" customHeight="1" x14ac:dyDescent="0.35">
      <c r="A104" s="108"/>
      <c r="B104" s="108"/>
      <c r="C104" s="108"/>
      <c r="D104" s="108"/>
      <c r="E104" s="108"/>
      <c r="F104" s="108"/>
      <c r="G104" s="108"/>
      <c r="H104" s="108"/>
      <c r="I104" s="108"/>
      <c r="J104" s="108"/>
      <c r="K104" s="108"/>
      <c r="L104" s="108"/>
      <c r="M104" s="108"/>
      <c r="N104" s="108"/>
      <c r="O104" s="108"/>
      <c r="P104" s="108"/>
      <c r="Q104" s="84">
        <f t="shared" si="1"/>
        <v>85</v>
      </c>
      <c r="R104" s="44"/>
      <c r="S104" s="44"/>
      <c r="T104" s="44"/>
      <c r="U104" s="44"/>
      <c r="V104" s="44"/>
      <c r="W104" s="44"/>
      <c r="X104" s="44"/>
      <c r="Y104" s="44"/>
      <c r="Z104" s="3"/>
      <c r="AA104" s="85"/>
      <c r="AB104" s="2"/>
      <c r="AC104" s="3"/>
      <c r="AD104" s="4"/>
      <c r="AE104" s="2"/>
      <c r="AF104" s="3"/>
      <c r="AG104" s="85"/>
      <c r="AH104" s="3"/>
      <c r="AI104" s="85"/>
    </row>
    <row r="105" spans="1:35" ht="42.5" customHeight="1" x14ac:dyDescent="0.35">
      <c r="A105" s="108"/>
      <c r="B105" s="108"/>
      <c r="C105" s="108"/>
      <c r="D105" s="108"/>
      <c r="E105" s="108"/>
      <c r="F105" s="108"/>
      <c r="G105" s="108"/>
      <c r="H105" s="108"/>
      <c r="I105" s="108"/>
      <c r="J105" s="108"/>
      <c r="K105" s="108"/>
      <c r="L105" s="108"/>
      <c r="M105" s="108"/>
      <c r="N105" s="108"/>
      <c r="O105" s="108"/>
      <c r="P105" s="108"/>
      <c r="Q105" s="84">
        <f t="shared" si="1"/>
        <v>86</v>
      </c>
      <c r="R105" s="44"/>
      <c r="S105" s="44"/>
      <c r="T105" s="44"/>
      <c r="U105" s="44"/>
      <c r="V105" s="44"/>
      <c r="W105" s="44"/>
      <c r="X105" s="44"/>
      <c r="Y105" s="44"/>
      <c r="Z105" s="3"/>
      <c r="AA105" s="85"/>
      <c r="AB105" s="2"/>
      <c r="AC105" s="3"/>
      <c r="AD105" s="4"/>
      <c r="AE105" s="2"/>
      <c r="AF105" s="3"/>
      <c r="AG105" s="85"/>
      <c r="AH105" s="3"/>
      <c r="AI105" s="85"/>
    </row>
    <row r="106" spans="1:35" ht="42.5" customHeight="1" x14ac:dyDescent="0.35">
      <c r="A106" s="108"/>
      <c r="B106" s="108"/>
      <c r="C106" s="108"/>
      <c r="D106" s="108"/>
      <c r="E106" s="108"/>
      <c r="F106" s="108"/>
      <c r="G106" s="108"/>
      <c r="H106" s="108"/>
      <c r="I106" s="108"/>
      <c r="J106" s="108"/>
      <c r="K106" s="108"/>
      <c r="L106" s="108"/>
      <c r="M106" s="108"/>
      <c r="N106" s="108"/>
      <c r="O106" s="108"/>
      <c r="P106" s="108"/>
      <c r="Q106" s="84">
        <f t="shared" si="1"/>
        <v>87</v>
      </c>
      <c r="R106" s="44"/>
      <c r="S106" s="44"/>
      <c r="T106" s="44"/>
      <c r="U106" s="44"/>
      <c r="V106" s="44"/>
      <c r="W106" s="44"/>
      <c r="X106" s="44"/>
      <c r="Y106" s="44"/>
      <c r="Z106" s="3"/>
      <c r="AA106" s="85"/>
      <c r="AB106" s="2"/>
      <c r="AC106" s="3"/>
      <c r="AD106" s="4"/>
      <c r="AE106" s="2"/>
      <c r="AF106" s="3"/>
      <c r="AG106" s="85"/>
      <c r="AH106" s="3"/>
      <c r="AI106" s="85"/>
    </row>
    <row r="107" spans="1:35" ht="42.5" customHeight="1" x14ac:dyDescent="0.35">
      <c r="A107" s="108"/>
      <c r="B107" s="108"/>
      <c r="C107" s="108"/>
      <c r="D107" s="108"/>
      <c r="E107" s="108"/>
      <c r="F107" s="108"/>
      <c r="G107" s="108"/>
      <c r="H107" s="108"/>
      <c r="I107" s="108"/>
      <c r="J107" s="108"/>
      <c r="K107" s="108"/>
      <c r="L107" s="108"/>
      <c r="M107" s="108"/>
      <c r="N107" s="108"/>
      <c r="O107" s="108"/>
      <c r="P107" s="108"/>
      <c r="Q107" s="84">
        <f t="shared" si="1"/>
        <v>88</v>
      </c>
      <c r="R107" s="44"/>
      <c r="S107" s="44"/>
      <c r="T107" s="44"/>
      <c r="U107" s="44"/>
      <c r="V107" s="44"/>
      <c r="W107" s="44"/>
      <c r="X107" s="44"/>
      <c r="Y107" s="44"/>
      <c r="Z107" s="3"/>
      <c r="AA107" s="85"/>
      <c r="AB107" s="2"/>
      <c r="AC107" s="3"/>
      <c r="AD107" s="4"/>
      <c r="AE107" s="2"/>
      <c r="AF107" s="3"/>
      <c r="AG107" s="85"/>
      <c r="AH107" s="3"/>
      <c r="AI107" s="85"/>
    </row>
    <row r="108" spans="1:35" ht="42.5" customHeight="1" x14ac:dyDescent="0.35">
      <c r="A108" s="108"/>
      <c r="B108" s="108"/>
      <c r="C108" s="108"/>
      <c r="D108" s="108"/>
      <c r="E108" s="108"/>
      <c r="F108" s="108"/>
      <c r="G108" s="108"/>
      <c r="H108" s="108"/>
      <c r="I108" s="108"/>
      <c r="J108" s="108"/>
      <c r="K108" s="108"/>
      <c r="L108" s="108"/>
      <c r="M108" s="108"/>
      <c r="N108" s="108"/>
      <c r="O108" s="108"/>
      <c r="P108" s="108"/>
      <c r="Q108" s="84">
        <f t="shared" si="1"/>
        <v>89</v>
      </c>
      <c r="R108" s="44"/>
      <c r="S108" s="44"/>
      <c r="T108" s="44"/>
      <c r="U108" s="44"/>
      <c r="V108" s="44"/>
      <c r="W108" s="44"/>
      <c r="X108" s="44"/>
      <c r="Y108" s="44"/>
      <c r="Z108" s="3"/>
      <c r="AA108" s="85"/>
      <c r="AB108" s="2"/>
      <c r="AC108" s="3"/>
      <c r="AD108" s="4"/>
      <c r="AE108" s="2"/>
      <c r="AF108" s="3"/>
      <c r="AG108" s="85"/>
      <c r="AH108" s="3"/>
      <c r="AI108" s="85"/>
    </row>
    <row r="109" spans="1:35" ht="42.5" customHeight="1" x14ac:dyDescent="0.35">
      <c r="A109" s="108"/>
      <c r="B109" s="108"/>
      <c r="C109" s="108"/>
      <c r="D109" s="108"/>
      <c r="E109" s="108"/>
      <c r="F109" s="108"/>
      <c r="G109" s="108"/>
      <c r="H109" s="108"/>
      <c r="I109" s="108"/>
      <c r="J109" s="108"/>
      <c r="K109" s="108"/>
      <c r="L109" s="108"/>
      <c r="M109" s="108"/>
      <c r="N109" s="108"/>
      <c r="O109" s="108"/>
      <c r="P109" s="108"/>
      <c r="Q109" s="84">
        <f t="shared" si="1"/>
        <v>90</v>
      </c>
      <c r="R109" s="44"/>
      <c r="S109" s="44"/>
      <c r="T109" s="44"/>
      <c r="U109" s="44"/>
      <c r="V109" s="44"/>
      <c r="W109" s="44"/>
      <c r="X109" s="44"/>
      <c r="Y109" s="44"/>
      <c r="Z109" s="3"/>
      <c r="AA109" s="85"/>
      <c r="AB109" s="2"/>
      <c r="AC109" s="3"/>
      <c r="AD109" s="4"/>
      <c r="AE109" s="2"/>
      <c r="AF109" s="3"/>
      <c r="AG109" s="85"/>
      <c r="AH109" s="3"/>
      <c r="AI109" s="85"/>
    </row>
    <row r="110" spans="1:35" ht="42.5" customHeight="1" x14ac:dyDescent="0.35">
      <c r="A110" s="108"/>
      <c r="B110" s="108"/>
      <c r="C110" s="108"/>
      <c r="D110" s="108"/>
      <c r="E110" s="108"/>
      <c r="F110" s="108"/>
      <c r="G110" s="108"/>
      <c r="H110" s="108"/>
      <c r="I110" s="108"/>
      <c r="J110" s="108"/>
      <c r="K110" s="108"/>
      <c r="L110" s="108"/>
      <c r="M110" s="108"/>
      <c r="N110" s="108"/>
      <c r="O110" s="108"/>
      <c r="P110" s="108"/>
      <c r="Q110" s="84">
        <f t="shared" si="1"/>
        <v>91</v>
      </c>
      <c r="R110" s="44"/>
      <c r="S110" s="44"/>
      <c r="T110" s="44"/>
      <c r="U110" s="44"/>
      <c r="V110" s="44"/>
      <c r="W110" s="44"/>
      <c r="X110" s="44"/>
      <c r="Y110" s="44"/>
      <c r="Z110" s="3"/>
      <c r="AA110" s="85"/>
      <c r="AB110" s="2"/>
      <c r="AC110" s="3"/>
      <c r="AD110" s="4"/>
      <c r="AE110" s="2"/>
      <c r="AF110" s="3"/>
      <c r="AG110" s="85"/>
      <c r="AH110" s="3"/>
      <c r="AI110" s="85"/>
    </row>
    <row r="111" spans="1:35" ht="42.5" customHeight="1" x14ac:dyDescent="0.35">
      <c r="A111" s="108"/>
      <c r="B111" s="108"/>
      <c r="C111" s="108"/>
      <c r="D111" s="108"/>
      <c r="E111" s="108"/>
      <c r="F111" s="108"/>
      <c r="G111" s="108"/>
      <c r="H111" s="108"/>
      <c r="I111" s="108"/>
      <c r="J111" s="108"/>
      <c r="K111" s="108"/>
      <c r="L111" s="108"/>
      <c r="M111" s="108"/>
      <c r="N111" s="108"/>
      <c r="O111" s="108"/>
      <c r="P111" s="108"/>
      <c r="Q111" s="84">
        <f t="shared" si="1"/>
        <v>92</v>
      </c>
      <c r="R111" s="44"/>
      <c r="S111" s="44"/>
      <c r="T111" s="44"/>
      <c r="U111" s="44"/>
      <c r="V111" s="44"/>
      <c r="W111" s="44"/>
      <c r="X111" s="44"/>
      <c r="Y111" s="44"/>
      <c r="Z111" s="3"/>
      <c r="AA111" s="85"/>
      <c r="AB111" s="2"/>
      <c r="AC111" s="3"/>
      <c r="AD111" s="4"/>
      <c r="AE111" s="2"/>
      <c r="AF111" s="3"/>
      <c r="AG111" s="85"/>
      <c r="AH111" s="3"/>
      <c r="AI111" s="85"/>
    </row>
    <row r="112" spans="1:35" ht="42.5" customHeight="1" x14ac:dyDescent="0.35">
      <c r="A112" s="108"/>
      <c r="B112" s="108"/>
      <c r="C112" s="108"/>
      <c r="D112" s="108"/>
      <c r="E112" s="108"/>
      <c r="F112" s="108"/>
      <c r="G112" s="108"/>
      <c r="H112" s="108"/>
      <c r="I112" s="108"/>
      <c r="J112" s="108"/>
      <c r="K112" s="108"/>
      <c r="L112" s="108"/>
      <c r="M112" s="108"/>
      <c r="N112" s="108"/>
      <c r="O112" s="108"/>
      <c r="P112" s="108"/>
      <c r="Q112" s="84">
        <f t="shared" si="1"/>
        <v>93</v>
      </c>
      <c r="R112" s="44"/>
      <c r="S112" s="44"/>
      <c r="T112" s="44"/>
      <c r="U112" s="44"/>
      <c r="V112" s="44"/>
      <c r="W112" s="44"/>
      <c r="X112" s="44"/>
      <c r="Y112" s="44"/>
      <c r="Z112" s="3"/>
      <c r="AA112" s="85"/>
      <c r="AB112" s="2"/>
      <c r="AC112" s="3"/>
      <c r="AD112" s="4"/>
      <c r="AE112" s="2"/>
      <c r="AF112" s="3"/>
      <c r="AG112" s="85"/>
      <c r="AH112" s="3"/>
      <c r="AI112" s="85"/>
    </row>
    <row r="113" spans="1:35" ht="42.5" customHeight="1" x14ac:dyDescent="0.35">
      <c r="A113" s="108"/>
      <c r="B113" s="108"/>
      <c r="C113" s="108"/>
      <c r="D113" s="108"/>
      <c r="E113" s="108"/>
      <c r="F113" s="108"/>
      <c r="G113" s="108"/>
      <c r="H113" s="108"/>
      <c r="I113" s="108"/>
      <c r="J113" s="108"/>
      <c r="K113" s="108"/>
      <c r="L113" s="108"/>
      <c r="M113" s="108"/>
      <c r="N113" s="108"/>
      <c r="O113" s="108"/>
      <c r="P113" s="108"/>
      <c r="Q113" s="84">
        <f t="shared" si="1"/>
        <v>94</v>
      </c>
      <c r="R113" s="44"/>
      <c r="S113" s="44"/>
      <c r="T113" s="44"/>
      <c r="U113" s="44"/>
      <c r="V113" s="44"/>
      <c r="W113" s="44"/>
      <c r="X113" s="44"/>
      <c r="Y113" s="44"/>
      <c r="Z113" s="3"/>
      <c r="AA113" s="85"/>
      <c r="AB113" s="2"/>
      <c r="AC113" s="3"/>
      <c r="AD113" s="4"/>
      <c r="AE113" s="2"/>
      <c r="AF113" s="3"/>
      <c r="AG113" s="85"/>
      <c r="AH113" s="3"/>
      <c r="AI113" s="85"/>
    </row>
    <row r="114" spans="1:35" ht="42.5" customHeight="1" x14ac:dyDescent="0.35">
      <c r="A114" s="108"/>
      <c r="B114" s="108"/>
      <c r="C114" s="108"/>
      <c r="D114" s="108"/>
      <c r="E114" s="108"/>
      <c r="F114" s="108"/>
      <c r="G114" s="108"/>
      <c r="H114" s="108"/>
      <c r="I114" s="108"/>
      <c r="J114" s="108"/>
      <c r="K114" s="108"/>
      <c r="L114" s="108"/>
      <c r="M114" s="108"/>
      <c r="N114" s="108"/>
      <c r="O114" s="108"/>
      <c r="P114" s="108"/>
      <c r="Q114" s="84">
        <f t="shared" si="1"/>
        <v>95</v>
      </c>
      <c r="R114" s="44"/>
      <c r="S114" s="44"/>
      <c r="T114" s="44"/>
      <c r="U114" s="44"/>
      <c r="V114" s="44"/>
      <c r="W114" s="44"/>
      <c r="X114" s="44"/>
      <c r="Y114" s="44"/>
      <c r="Z114" s="3"/>
      <c r="AA114" s="85"/>
      <c r="AB114" s="2"/>
      <c r="AC114" s="3"/>
      <c r="AD114" s="4"/>
      <c r="AE114" s="2"/>
      <c r="AF114" s="3"/>
      <c r="AG114" s="85"/>
      <c r="AH114" s="3"/>
      <c r="AI114" s="85"/>
    </row>
    <row r="115" spans="1:35" ht="42.5" customHeight="1" x14ac:dyDescent="0.35">
      <c r="A115" s="108"/>
      <c r="B115" s="108"/>
      <c r="C115" s="108"/>
      <c r="D115" s="108"/>
      <c r="E115" s="108"/>
      <c r="F115" s="108"/>
      <c r="G115" s="108"/>
      <c r="H115" s="108"/>
      <c r="I115" s="108"/>
      <c r="J115" s="108"/>
      <c r="K115" s="108"/>
      <c r="L115" s="108"/>
      <c r="M115" s="108"/>
      <c r="N115" s="108"/>
      <c r="O115" s="108"/>
      <c r="P115" s="108"/>
      <c r="Q115" s="84">
        <f t="shared" si="1"/>
        <v>96</v>
      </c>
      <c r="R115" s="44"/>
      <c r="S115" s="44"/>
      <c r="T115" s="44"/>
      <c r="U115" s="44"/>
      <c r="V115" s="44"/>
      <c r="W115" s="44"/>
      <c r="X115" s="44"/>
      <c r="Y115" s="44"/>
      <c r="Z115" s="3"/>
      <c r="AA115" s="85"/>
      <c r="AB115" s="2"/>
      <c r="AC115" s="3"/>
      <c r="AD115" s="4"/>
      <c r="AE115" s="2"/>
      <c r="AF115" s="3"/>
      <c r="AG115" s="85"/>
      <c r="AH115" s="3"/>
      <c r="AI115" s="85"/>
    </row>
    <row r="116" spans="1:35" ht="42.5" customHeight="1" x14ac:dyDescent="0.35">
      <c r="A116" s="108"/>
      <c r="B116" s="108"/>
      <c r="C116" s="108"/>
      <c r="D116" s="108"/>
      <c r="E116" s="108"/>
      <c r="F116" s="108"/>
      <c r="G116" s="108"/>
      <c r="H116" s="108"/>
      <c r="I116" s="108"/>
      <c r="J116" s="108"/>
      <c r="K116" s="108"/>
      <c r="L116" s="108"/>
      <c r="M116" s="108"/>
      <c r="N116" s="108"/>
      <c r="O116" s="108"/>
      <c r="P116" s="108"/>
      <c r="Q116" s="84">
        <f t="shared" si="1"/>
        <v>97</v>
      </c>
      <c r="R116" s="44"/>
      <c r="S116" s="44"/>
      <c r="T116" s="44"/>
      <c r="U116" s="44"/>
      <c r="V116" s="44"/>
      <c r="W116" s="44"/>
      <c r="X116" s="44"/>
      <c r="Y116" s="44"/>
      <c r="Z116" s="3"/>
      <c r="AA116" s="85"/>
      <c r="AB116" s="2"/>
      <c r="AC116" s="3"/>
      <c r="AD116" s="4"/>
      <c r="AE116" s="2"/>
      <c r="AF116" s="3"/>
      <c r="AG116" s="85"/>
      <c r="AH116" s="3"/>
      <c r="AI116" s="85"/>
    </row>
    <row r="117" spans="1:35" ht="42.5" customHeight="1" x14ac:dyDescent="0.35">
      <c r="A117" s="108"/>
      <c r="B117" s="108"/>
      <c r="C117" s="108"/>
      <c r="D117" s="108"/>
      <c r="E117" s="108"/>
      <c r="F117" s="108"/>
      <c r="G117" s="108"/>
      <c r="H117" s="108"/>
      <c r="I117" s="108"/>
      <c r="J117" s="108"/>
      <c r="K117" s="108"/>
      <c r="L117" s="108"/>
      <c r="M117" s="108"/>
      <c r="N117" s="108"/>
      <c r="O117" s="108"/>
      <c r="P117" s="108"/>
      <c r="Q117" s="84">
        <f t="shared" si="1"/>
        <v>98</v>
      </c>
      <c r="R117" s="44"/>
      <c r="S117" s="44"/>
      <c r="T117" s="44"/>
      <c r="U117" s="44"/>
      <c r="V117" s="44"/>
      <c r="W117" s="44"/>
      <c r="X117" s="44"/>
      <c r="Y117" s="44"/>
      <c r="Z117" s="3"/>
      <c r="AA117" s="85"/>
      <c r="AB117" s="2"/>
      <c r="AC117" s="3"/>
      <c r="AD117" s="4"/>
      <c r="AE117" s="2"/>
      <c r="AF117" s="3"/>
      <c r="AG117" s="85"/>
      <c r="AH117" s="3"/>
      <c r="AI117" s="85"/>
    </row>
    <row r="118" spans="1:35" ht="42.5" customHeight="1" x14ac:dyDescent="0.35">
      <c r="A118" s="108"/>
      <c r="B118" s="108"/>
      <c r="C118" s="108"/>
      <c r="D118" s="108"/>
      <c r="E118" s="108"/>
      <c r="F118" s="108"/>
      <c r="G118" s="108"/>
      <c r="H118" s="108"/>
      <c r="I118" s="108"/>
      <c r="J118" s="108"/>
      <c r="K118" s="108"/>
      <c r="L118" s="108"/>
      <c r="M118" s="108"/>
      <c r="N118" s="108"/>
      <c r="O118" s="108"/>
      <c r="P118" s="108"/>
      <c r="Q118" s="84">
        <f t="shared" si="1"/>
        <v>99</v>
      </c>
      <c r="R118" s="44"/>
      <c r="S118" s="44"/>
      <c r="T118" s="44"/>
      <c r="U118" s="44"/>
      <c r="V118" s="44"/>
      <c r="W118" s="44"/>
      <c r="X118" s="44"/>
      <c r="Y118" s="44"/>
      <c r="Z118" s="3"/>
      <c r="AA118" s="85"/>
      <c r="AB118" s="2"/>
      <c r="AC118" s="3"/>
      <c r="AD118" s="4"/>
      <c r="AE118" s="2"/>
      <c r="AF118" s="3"/>
      <c r="AG118" s="85"/>
      <c r="AH118" s="3"/>
      <c r="AI118" s="85"/>
    </row>
    <row r="119" spans="1:35" ht="42.5" customHeight="1" x14ac:dyDescent="0.35">
      <c r="A119" s="108"/>
      <c r="B119" s="108"/>
      <c r="C119" s="108"/>
      <c r="D119" s="108"/>
      <c r="E119" s="108"/>
      <c r="F119" s="108"/>
      <c r="G119" s="108"/>
      <c r="H119" s="108"/>
      <c r="I119" s="108"/>
      <c r="J119" s="108"/>
      <c r="K119" s="108"/>
      <c r="L119" s="108"/>
      <c r="M119" s="108"/>
      <c r="N119" s="108"/>
      <c r="O119" s="108"/>
      <c r="P119" s="108"/>
      <c r="Q119" s="84">
        <f t="shared" si="1"/>
        <v>100</v>
      </c>
      <c r="R119" s="44"/>
      <c r="S119" s="44"/>
      <c r="T119" s="44"/>
      <c r="U119" s="44"/>
      <c r="V119" s="44"/>
      <c r="W119" s="44"/>
      <c r="X119" s="44"/>
      <c r="Y119" s="44"/>
      <c r="Z119" s="3"/>
      <c r="AA119" s="85"/>
      <c r="AB119" s="2"/>
      <c r="AC119" s="3"/>
      <c r="AD119" s="4"/>
      <c r="AE119" s="2"/>
      <c r="AF119" s="3"/>
      <c r="AG119" s="85"/>
      <c r="AH119" s="3"/>
      <c r="AI119" s="85"/>
    </row>
  </sheetData>
  <sheetProtection algorithmName="SHA-512" hashValue="YxdM1TFb1vTg8uPkiWbfqyhcGn71KwYHDK9n+oaMVxkuD507WIf+QR+UHhkG877Lbmul75yp8ZFNKfeZRFEDfw==" saltValue="JaH099uRZUrxqUj2cP+85Q==" spinCount="100000" sheet="1" formatCells="0" formatRows="0" insertRows="0" deleteRows="0" sort="0" autoFilter="0"/>
  <protectedRanges>
    <protectedRange sqref="S120:AN5001 AJ31:AN119 S20:AE119 Q20:R5001" name="Table"/>
    <protectedRange sqref="X13:X15 S13:U15" name="Trust Details_1_1"/>
    <protectedRange sqref="Q13:R15" name="Trust Details_1"/>
  </protectedRanges>
  <mergeCells count="33">
    <mergeCell ref="S6:T6"/>
    <mergeCell ref="Q10:R10"/>
    <mergeCell ref="S10:T10"/>
    <mergeCell ref="S7:T7"/>
    <mergeCell ref="U9:W9"/>
    <mergeCell ref="U2:W2"/>
    <mergeCell ref="U4:W4"/>
    <mergeCell ref="Q8:R8"/>
    <mergeCell ref="S8:T8"/>
    <mergeCell ref="Q2:R2"/>
    <mergeCell ref="S2:T2"/>
    <mergeCell ref="Q4:R4"/>
    <mergeCell ref="S4:T4"/>
    <mergeCell ref="Q5:R5"/>
    <mergeCell ref="S5:T5"/>
    <mergeCell ref="Q7:R7"/>
    <mergeCell ref="U7:W7"/>
    <mergeCell ref="U8:W8"/>
    <mergeCell ref="U5:W5"/>
    <mergeCell ref="U6:W6"/>
    <mergeCell ref="Q6:R6"/>
    <mergeCell ref="Q16:R16"/>
    <mergeCell ref="Q12:R12"/>
    <mergeCell ref="Q13:R13"/>
    <mergeCell ref="Q9:R9"/>
    <mergeCell ref="S9:T9"/>
    <mergeCell ref="S12:W12"/>
    <mergeCell ref="S13:W13"/>
    <mergeCell ref="S14:W14"/>
    <mergeCell ref="S15:W15"/>
    <mergeCell ref="Q14:R14"/>
    <mergeCell ref="Q15:R15"/>
    <mergeCell ref="U10:W10"/>
  </mergeCells>
  <phoneticPr fontId="10" type="noConversion"/>
  <conditionalFormatting sqref="AC20:AD119">
    <cfRule type="cellIs" dxfId="15" priority="21" operator="lessThan">
      <formula>0</formula>
    </cfRule>
  </conditionalFormatting>
  <conditionalFormatting sqref="AF20:AI119 AB20:AD119 R20:Y119">
    <cfRule type="containsBlanks" dxfId="14" priority="119">
      <formula>LEN(TRIM(R20))=0</formula>
    </cfRule>
  </conditionalFormatting>
  <conditionalFormatting sqref="Q20:Q119">
    <cfRule type="duplicateValues" dxfId="13" priority="23"/>
  </conditionalFormatting>
  <conditionalFormatting sqref="AE20:AE119">
    <cfRule type="containsBlanks" dxfId="12" priority="2">
      <formula>LEN(TRIM(AE20))=0</formula>
    </cfRule>
  </conditionalFormatting>
  <conditionalFormatting sqref="Z20:AA119">
    <cfRule type="containsBlanks" dxfId="11" priority="1">
      <formula>LEN(TRIM(Z20))=0</formula>
    </cfRule>
  </conditionalFormatting>
  <dataValidations count="20">
    <dataValidation type="custom" allowBlank="1" showInputMessage="1" showErrorMessage="1" sqref="AF18" xr:uid="{FEB2DB41-3984-4392-A2E7-3F60AA836F34}">
      <formula1>"Project Manager / Clinical Lead Sign Off Name"</formula1>
    </dataValidation>
    <dataValidation type="custom" allowBlank="1" showInputMessage="1" showErrorMessage="1" sqref="AG18" xr:uid="{EBC994F3-4BA5-4EE1-B642-FDA8FAB3F305}">
      <formula1>"Project Manager / Clinical Lead Sign Off Date"</formula1>
    </dataValidation>
    <dataValidation type="custom" allowBlank="1" showInputMessage="1" showErrorMessage="1" sqref="AH18" xr:uid="{B1804E09-4BC2-495B-8063-713A6A3375B5}">
      <formula1>"SRO Sign Off Name"</formula1>
    </dataValidation>
    <dataValidation type="date" allowBlank="1" showInputMessage="1" showErrorMessage="1" errorTitle="Date Entry Error" error="The Date entered must be in the format DD/MM/YYYY between 01/01/2000 and 01/01/2050." promptTitle="Date Format:" prompt="_x000a_DD/MM/YYYY" sqref="AI19:AI119 AA19:AA119 AD19:AD119 AG19:AG119" xr:uid="{C6BF6A6F-6667-4BAF-8AFC-3BFD15ADC7FB}">
      <formula1>36526</formula1>
      <formula2>54789</formula2>
    </dataValidation>
    <dataValidation type="custom" allowBlank="1" showInputMessage="1" showErrorMessage="1" sqref="AA18" xr:uid="{95C5F30C-C43D-4F01-A6F5-CE7B97F831CB}">
      <formula1>"Date Raised"</formula1>
    </dataValidation>
    <dataValidation type="custom" allowBlank="1" showInputMessage="1" showErrorMessage="1" sqref="AC18" xr:uid="{41149721-3EFB-4FE5-A349-6E7EACB9570A}">
      <formula1>"SRO Agreed  Project 'Owner' of Derogation"</formula1>
    </dataValidation>
    <dataValidation type="custom" allowBlank="1" showInputMessage="1" showErrorMessage="1" sqref="AD18" xr:uid="{34CCDB9E-CF30-453C-99C9-A584920BBB05}">
      <formula1>"Action Required by Date"</formula1>
    </dataValidation>
    <dataValidation type="custom" allowBlank="1" showInputMessage="1" showErrorMessage="1" sqref="AI18" xr:uid="{1040EF5F-B76D-4FC2-A7A8-8E487D5D269B}">
      <formula1>"SRO Sign Off Date"</formula1>
    </dataValidation>
    <dataValidation type="custom" allowBlank="1" showInputMessage="1" showErrorMessage="1" sqref="Q12" xr:uid="{97F61173-C51B-45C1-9479-B8854CE2D496}">
      <formula1>"Revision Number"</formula1>
    </dataValidation>
    <dataValidation type="custom" allowBlank="1" showInputMessage="1" showErrorMessage="1" sqref="S12" xr:uid="{F9453764-E152-4ACC-B574-4CC719AAE36D}">
      <formula1>"Reason for revision"</formula1>
    </dataValidation>
    <dataValidation type="custom" allowBlank="1" showInputMessage="1" showErrorMessage="1" sqref="X12" xr:uid="{88FA91C6-A320-4F67-AA7B-7C7AB1FF4644}">
      <formula1>"Date"</formula1>
    </dataValidation>
    <dataValidation type="whole" operator="greaterThanOrEqual" allowBlank="1" showInputMessage="1" showErrorMessage="1" sqref="Q19:R19 Q20:Q119" xr:uid="{B63F16FE-8B2D-47F9-A6D9-A7F078F0BF8C}">
      <formula1>1</formula1>
    </dataValidation>
    <dataValidation type="custom" allowBlank="1" showInputMessage="1" showErrorMessage="1" sqref="Y18" xr:uid="{8234FE7B-0479-4058-8AB9-F22F81449034}">
      <formula1>"Description of Derogation/Issue"</formula1>
    </dataValidation>
    <dataValidation type="custom" allowBlank="1" showInputMessage="1" showErrorMessage="1" sqref="Z18" xr:uid="{112EED84-ACF7-4EB2-A9B6-7FC342E8D2C6}">
      <formula1>"Derogation Risk Raised by  (Full Name)"</formula1>
    </dataValidation>
    <dataValidation operator="greaterThanOrEqual" allowBlank="1" showInputMessage="1" showErrorMessage="1" sqref="R20:R119" xr:uid="{2AA0E890-FE81-4CE4-838C-F7C608184000}"/>
    <dataValidation type="list" allowBlank="1" showInputMessage="1" showErrorMessage="1" sqref="Q13:R13" xr:uid="{C575C29C-22F3-4F77-AE51-FDAB7356AD47}">
      <formula1>"1"</formula1>
    </dataValidation>
    <dataValidation type="list" allowBlank="1" showInputMessage="1" showErrorMessage="1" sqref="Q14:R14" xr:uid="{4954D037-78BA-4B93-932D-9AF7A2D77B0C}">
      <formula1>"2"</formula1>
    </dataValidation>
    <dataValidation type="list" allowBlank="1" showInputMessage="1" showErrorMessage="1" sqref="Q15:R15" xr:uid="{8BA6308F-62E3-461B-BC70-CDD15C1C29CF}">
      <formula1>"3"</formula1>
    </dataValidation>
    <dataValidation type="whole" allowBlank="1" showInputMessage="1" showErrorMessage="1" sqref="V19:W119 T19:T119" xr:uid="{353BDACF-D308-4480-823A-98A7E1F538E3}">
      <formula1>0</formula1>
      <formula2>1000000000000000</formula2>
    </dataValidation>
    <dataValidation type="decimal" allowBlank="1" showInputMessage="1" showErrorMessage="1" sqref="U19:U119" xr:uid="{616AE533-B1CB-4D8E-98B8-5A74434576C2}">
      <formula1>0</formula1>
      <formula2>10000000000000</formula2>
    </dataValidation>
  </dataValidations>
  <hyperlinks>
    <hyperlink ref="Q16:R16" location="Guidance!A33" display="Click here to view the guidance" xr:uid="{FE59E861-01E6-4B39-9416-FE4BE7643AB9}"/>
  </hyperlinks>
  <pageMargins left="0.19685039370078741" right="0.19685039370078741" top="0.19685039370078741" bottom="0.19685039370078741" header="0.19685039370078741" footer="0.19685039370078741"/>
  <pageSetup paperSize="9" scale="28" fitToHeight="1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FFED6364-3DF1-481F-977E-46CA8B0A9867}">
          <x14:formula1>
            <xm:f>Lists!$Q$5:$Q$95</xm:f>
          </x14:formula1>
          <xm:sqref>S19:S119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2EEBD-3706-40B4-AF16-319C534083E5}">
  <sheetPr>
    <pageSetUpPr fitToPage="1"/>
  </sheetPr>
  <dimension ref="A1:AF119"/>
  <sheetViews>
    <sheetView showGridLines="0" topLeftCell="Q1" zoomScale="80" zoomScaleNormal="80" zoomScaleSheetLayoutView="40" zoomScalePageLayoutView="55" workbookViewId="0">
      <pane ySplit="2" topLeftCell="A3" activePane="bottomLeft" state="frozen"/>
      <selection pane="bottomLeft" activeCell="Q2" sqref="Q2:R2"/>
    </sheetView>
  </sheetViews>
  <sheetFormatPr defaultColWidth="9.1796875" defaultRowHeight="17.149999999999999" customHeight="1" x14ac:dyDescent="0.35"/>
  <cols>
    <col min="1" max="15" width="9.1796875" hidden="1" customWidth="1"/>
    <col min="16" max="16" width="10.453125" hidden="1" customWidth="1"/>
    <col min="17" max="17" width="11.453125" customWidth="1"/>
    <col min="18" max="18" width="20.26953125" customWidth="1"/>
    <col min="19" max="19" width="50.26953125" customWidth="1"/>
    <col min="20" max="20" width="40.26953125" customWidth="1"/>
    <col min="21" max="21" width="49.54296875" customWidth="1"/>
    <col min="22" max="23" width="15.6328125" customWidth="1"/>
    <col min="24" max="24" width="49.54296875" customWidth="1"/>
    <col min="25" max="25" width="26" customWidth="1"/>
    <col min="26" max="26" width="15.26953125" customWidth="1"/>
    <col min="27" max="27" width="65.7265625" customWidth="1"/>
    <col min="28" max="28" width="20.1796875" customWidth="1"/>
    <col min="29" max="29" width="15.81640625" customWidth="1"/>
    <col min="30" max="30" width="20.1796875" customWidth="1"/>
    <col min="31" max="31" width="15.81640625" customWidth="1"/>
    <col min="32" max="32" width="25.26953125" customWidth="1"/>
  </cols>
  <sheetData>
    <row r="1" spans="17:32" ht="10" customHeight="1" x14ac:dyDescent="0.35">
      <c r="AE1" s="13"/>
      <c r="AF1" s="13"/>
    </row>
    <row r="2" spans="17:32" ht="19.5" customHeight="1" x14ac:dyDescent="0.35">
      <c r="Q2" s="161" t="s">
        <v>16</v>
      </c>
      <c r="R2" s="161"/>
      <c r="S2" s="175" t="s">
        <v>67</v>
      </c>
      <c r="T2" s="175"/>
      <c r="U2" s="49" t="s">
        <v>90</v>
      </c>
      <c r="V2" s="168" t="str">
        <f>IF('Cover Page'!D3="","",'Cover Page'!D3)</f>
        <v/>
      </c>
      <c r="W2" s="168"/>
      <c r="X2" s="168"/>
    </row>
    <row r="3" spans="17:32" ht="10" customHeight="1" x14ac:dyDescent="0.35"/>
    <row r="4" spans="17:32" ht="19.5" customHeight="1" x14ac:dyDescent="0.35">
      <c r="Q4" s="162" t="s">
        <v>1</v>
      </c>
      <c r="R4" s="162"/>
      <c r="S4" s="168" t="str">
        <f>TRIM(PROPER(IF('Cover Page'!D5="","",'Cover Page'!D5)))</f>
        <v/>
      </c>
      <c r="T4" s="168"/>
      <c r="U4" s="46" t="s">
        <v>0</v>
      </c>
      <c r="V4" s="168" t="str">
        <f>TRIM(PROPER(IF('Cover Page'!H5="","",'Cover Page'!H5)))</f>
        <v/>
      </c>
      <c r="W4" s="168"/>
      <c r="X4" s="168"/>
    </row>
    <row r="5" spans="17:32" ht="19.5" customHeight="1" x14ac:dyDescent="0.35">
      <c r="Q5" s="162" t="s">
        <v>3</v>
      </c>
      <c r="R5" s="162"/>
      <c r="S5" s="168" t="str">
        <f>IF('Cover Page'!D6="","",'Cover Page'!D6)</f>
        <v/>
      </c>
      <c r="T5" s="168"/>
      <c r="U5" s="46" t="s">
        <v>984</v>
      </c>
      <c r="V5" s="168" t="str">
        <f>IF('Cover Page'!H6="","",'Cover Page'!H6)</f>
        <v/>
      </c>
      <c r="W5" s="168"/>
      <c r="X5" s="168"/>
    </row>
    <row r="6" spans="17:32" ht="19.5" customHeight="1" x14ac:dyDescent="0.35">
      <c r="Q6" s="162" t="s">
        <v>1208</v>
      </c>
      <c r="R6" s="162"/>
      <c r="S6" s="168" t="str">
        <f>TRIM(PROPER(IF('Cover Page'!D7="","",'Cover Page'!D7)))</f>
        <v/>
      </c>
      <c r="T6" s="168"/>
      <c r="U6" s="46" t="s">
        <v>930</v>
      </c>
      <c r="V6" s="168" t="str">
        <f>IF('Cover Page'!H7="","",'Cover Page'!H7)</f>
        <v/>
      </c>
      <c r="W6" s="168"/>
      <c r="X6" s="168"/>
    </row>
    <row r="7" spans="17:32" ht="19.5" customHeight="1" x14ac:dyDescent="0.35">
      <c r="Q7" s="162" t="s">
        <v>5</v>
      </c>
      <c r="R7" s="162"/>
      <c r="S7" s="168" t="str">
        <f>TRIM(PROPER(IF('Cover Page'!D8="","",'Cover Page'!D8)))</f>
        <v/>
      </c>
      <c r="T7" s="168"/>
      <c r="U7" s="46" t="s">
        <v>2</v>
      </c>
      <c r="V7" s="168" t="str">
        <f>TRIM(PROPER(IF('Cover Page'!H8="","",'Cover Page'!H8)))</f>
        <v/>
      </c>
      <c r="W7" s="168"/>
      <c r="X7" s="168"/>
    </row>
    <row r="8" spans="17:32" ht="19.5" customHeight="1" x14ac:dyDescent="0.35">
      <c r="Q8" s="162" t="s">
        <v>7</v>
      </c>
      <c r="R8" s="162"/>
      <c r="S8" s="168" t="str">
        <f>TRIM(PROPER(IF('Cover Page'!D9="","",'Cover Page'!D9)))</f>
        <v/>
      </c>
      <c r="T8" s="168"/>
      <c r="U8" s="46" t="s">
        <v>4</v>
      </c>
      <c r="V8" s="168" t="str">
        <f>TRIM(PROPER(IF('Cover Page'!H9="","",'Cover Page'!H9)))</f>
        <v/>
      </c>
      <c r="W8" s="168"/>
      <c r="X8" s="168"/>
    </row>
    <row r="9" spans="17:32" ht="19.5" customHeight="1" x14ac:dyDescent="0.35">
      <c r="Q9" s="162" t="s">
        <v>9</v>
      </c>
      <c r="R9" s="162"/>
      <c r="S9" s="168" t="str">
        <f>TRIM(PROPER(IF('Cover Page'!D10="","",'Cover Page'!D10)))</f>
        <v/>
      </c>
      <c r="T9" s="168"/>
      <c r="U9" s="46" t="s">
        <v>6</v>
      </c>
      <c r="V9" s="168" t="str">
        <f>TRIM(PROPER(IF('Cover Page'!H10="","",'Cover Page'!H10)))</f>
        <v/>
      </c>
      <c r="W9" s="168"/>
      <c r="X9" s="168"/>
    </row>
    <row r="10" spans="17:32" ht="19.5" customHeight="1" x14ac:dyDescent="0.35">
      <c r="Q10" s="162" t="s">
        <v>8</v>
      </c>
      <c r="R10" s="162"/>
      <c r="S10" s="168" t="str">
        <f>TRIM(PROPER(IF('Cover Page'!H11="","",'Cover Page'!H11)))</f>
        <v/>
      </c>
      <c r="T10" s="168"/>
      <c r="U10" s="46" t="s">
        <v>10</v>
      </c>
      <c r="V10" s="171" t="str">
        <f>IF('Cover Page'!H12="","",'Cover Page'!H12)</f>
        <v/>
      </c>
      <c r="W10" s="171"/>
      <c r="X10" s="171"/>
    </row>
    <row r="11" spans="17:32" ht="10" customHeight="1" x14ac:dyDescent="0.35"/>
    <row r="12" spans="17:32" ht="19.5" customHeight="1" x14ac:dyDescent="0.35">
      <c r="Q12" s="183" t="s">
        <v>13</v>
      </c>
      <c r="R12" s="183"/>
      <c r="S12" s="183" t="s">
        <v>14</v>
      </c>
      <c r="T12" s="183"/>
      <c r="U12" s="183"/>
      <c r="V12" s="185" t="s">
        <v>15</v>
      </c>
    </row>
    <row r="13" spans="17:32" ht="19.5" customHeight="1" x14ac:dyDescent="0.35">
      <c r="Q13" s="186"/>
      <c r="R13" s="186"/>
      <c r="S13" s="184"/>
      <c r="T13" s="184"/>
      <c r="U13" s="184"/>
      <c r="V13" s="191"/>
    </row>
    <row r="14" spans="17:32" ht="19.5" customHeight="1" x14ac:dyDescent="0.35">
      <c r="Q14" s="186"/>
      <c r="R14" s="186"/>
      <c r="S14" s="184"/>
      <c r="T14" s="184"/>
      <c r="U14" s="184"/>
      <c r="V14" s="191"/>
    </row>
    <row r="15" spans="17:32" ht="19.5" customHeight="1" x14ac:dyDescent="0.35">
      <c r="Q15" s="186"/>
      <c r="R15" s="186"/>
      <c r="S15" s="184"/>
      <c r="T15" s="184"/>
      <c r="U15" s="184"/>
      <c r="V15" s="191"/>
    </row>
    <row r="16" spans="17:32" ht="14.5" x14ac:dyDescent="0.35">
      <c r="Q16" s="169" t="s">
        <v>690</v>
      </c>
      <c r="R16" s="169"/>
      <c r="S16" s="10"/>
      <c r="T16" s="10"/>
    </row>
    <row r="17" spans="1:32" ht="15" thickBot="1" x14ac:dyDescent="0.4">
      <c r="Q17" s="35" t="s">
        <v>685</v>
      </c>
      <c r="R17" s="35" t="s">
        <v>683</v>
      </c>
      <c r="S17" s="35" t="s">
        <v>683</v>
      </c>
      <c r="T17" s="35" t="s">
        <v>683</v>
      </c>
      <c r="U17" s="35" t="s">
        <v>683</v>
      </c>
      <c r="V17" s="35" t="s">
        <v>683</v>
      </c>
      <c r="W17" s="35" t="s">
        <v>15</v>
      </c>
      <c r="X17" s="35" t="s">
        <v>683</v>
      </c>
      <c r="Y17" s="35" t="s">
        <v>683</v>
      </c>
      <c r="Z17" s="35" t="s">
        <v>15</v>
      </c>
      <c r="AA17" s="35" t="s">
        <v>683</v>
      </c>
      <c r="AB17" s="35" t="s">
        <v>683</v>
      </c>
      <c r="AC17" s="35" t="s">
        <v>15</v>
      </c>
      <c r="AD17" s="35" t="s">
        <v>683</v>
      </c>
      <c r="AE17" s="35" t="s">
        <v>15</v>
      </c>
      <c r="AF17" s="13"/>
    </row>
    <row r="18" spans="1:32" ht="68.5" thickBot="1" x14ac:dyDescent="0.45">
      <c r="A18" s="111" t="s">
        <v>16</v>
      </c>
      <c r="B18" s="112" t="s">
        <v>90</v>
      </c>
      <c r="C18" s="112" t="s">
        <v>1</v>
      </c>
      <c r="D18" s="112" t="s">
        <v>3</v>
      </c>
      <c r="E18" s="112" t="s">
        <v>1208</v>
      </c>
      <c r="F18" s="112" t="s">
        <v>5</v>
      </c>
      <c r="G18" s="112" t="s">
        <v>7</v>
      </c>
      <c r="H18" s="112" t="s">
        <v>9</v>
      </c>
      <c r="I18" s="112" t="s">
        <v>8</v>
      </c>
      <c r="J18" s="112" t="s">
        <v>0</v>
      </c>
      <c r="K18" s="112" t="s">
        <v>984</v>
      </c>
      <c r="L18" s="112" t="s">
        <v>930</v>
      </c>
      <c r="M18" s="112" t="s">
        <v>2</v>
      </c>
      <c r="N18" s="112" t="s">
        <v>4</v>
      </c>
      <c r="O18" s="112" t="s">
        <v>6</v>
      </c>
      <c r="P18" s="113" t="s">
        <v>10</v>
      </c>
      <c r="Q18" s="53" t="s">
        <v>89</v>
      </c>
      <c r="R18" s="74" t="s">
        <v>68</v>
      </c>
      <c r="S18" s="75" t="s">
        <v>69</v>
      </c>
      <c r="T18" s="76" t="s">
        <v>70</v>
      </c>
      <c r="U18" s="77" t="s">
        <v>61</v>
      </c>
      <c r="V18" s="41" t="s">
        <v>62</v>
      </c>
      <c r="W18" s="5" t="s">
        <v>46</v>
      </c>
      <c r="X18" s="76" t="s">
        <v>47</v>
      </c>
      <c r="Y18" s="6" t="s">
        <v>48</v>
      </c>
      <c r="Z18" s="6" t="s">
        <v>49</v>
      </c>
      <c r="AA18" s="53" t="s">
        <v>50</v>
      </c>
      <c r="AB18" s="8" t="s">
        <v>29</v>
      </c>
      <c r="AC18" s="8" t="s">
        <v>30</v>
      </c>
      <c r="AD18" s="8" t="s">
        <v>31</v>
      </c>
      <c r="AE18" s="8" t="s">
        <v>32</v>
      </c>
    </row>
    <row r="19" spans="1:32" ht="43" customHeight="1" x14ac:dyDescent="0.35">
      <c r="A19" s="108" t="s">
        <v>34</v>
      </c>
      <c r="B19" s="108" t="s">
        <v>34</v>
      </c>
      <c r="C19" s="108" t="s">
        <v>34</v>
      </c>
      <c r="D19" s="108" t="s">
        <v>34</v>
      </c>
      <c r="E19" s="108" t="s">
        <v>34</v>
      </c>
      <c r="F19" s="108" t="s">
        <v>34</v>
      </c>
      <c r="G19" s="108" t="s">
        <v>34</v>
      </c>
      <c r="H19" s="108" t="s">
        <v>34</v>
      </c>
      <c r="I19" s="108" t="s">
        <v>34</v>
      </c>
      <c r="J19" s="108" t="s">
        <v>34</v>
      </c>
      <c r="K19" s="108" t="s">
        <v>34</v>
      </c>
      <c r="L19" s="108" t="s">
        <v>34</v>
      </c>
      <c r="M19" s="108" t="s">
        <v>34</v>
      </c>
      <c r="N19" s="108" t="s">
        <v>34</v>
      </c>
      <c r="O19" s="108" t="s">
        <v>34</v>
      </c>
      <c r="P19" s="108" t="s">
        <v>34</v>
      </c>
      <c r="Q19" s="86" t="s">
        <v>34</v>
      </c>
      <c r="R19" s="79" t="s">
        <v>34</v>
      </c>
      <c r="S19" s="79" t="s">
        <v>71</v>
      </c>
      <c r="T19" s="79" t="s">
        <v>72</v>
      </c>
      <c r="U19" s="79" t="s">
        <v>73</v>
      </c>
      <c r="V19" s="80" t="s">
        <v>39</v>
      </c>
      <c r="W19" s="81">
        <v>43570</v>
      </c>
      <c r="X19" s="82" t="s">
        <v>74</v>
      </c>
      <c r="Y19" s="80" t="s">
        <v>75</v>
      </c>
      <c r="Z19" s="83">
        <v>43600</v>
      </c>
      <c r="AA19" s="82" t="s">
        <v>76</v>
      </c>
      <c r="AB19" s="80" t="s">
        <v>56</v>
      </c>
      <c r="AC19" s="81">
        <v>43671</v>
      </c>
      <c r="AD19" s="80" t="s">
        <v>40</v>
      </c>
      <c r="AE19" s="81">
        <v>43671</v>
      </c>
    </row>
    <row r="20" spans="1:32" ht="43" customHeight="1" x14ac:dyDescent="0.35">
      <c r="A20" s="108" t="str">
        <f>IF(Tbl_Other[[#This Row],[Preferred Option SoA Ref]]="","",$S$2)</f>
        <v/>
      </c>
      <c r="B20" s="108" t="str">
        <f>IF(Tbl_Other[[#This Row],[Preferred Option SoA Ref]]="","",$V$2)</f>
        <v/>
      </c>
      <c r="C20" s="108" t="str">
        <f>IF(Tbl_Other[[#This Row],[Preferred Option SoA Ref]]="","",$S$2)</f>
        <v/>
      </c>
      <c r="D20" s="108" t="str">
        <f>IF(Tbl_Other[[#This Row],[Preferred Option SoA Ref]]="","",$S$4)</f>
        <v/>
      </c>
      <c r="E20" s="108" t="str">
        <f>IF(Tbl_Other[[#This Row],[Preferred Option SoA Ref]]="","",$S$5)</f>
        <v/>
      </c>
      <c r="F20" s="108" t="str">
        <f>IF(Tbl_Other[[#This Row],[Preferred Option SoA Ref]]="","",$S$6)</f>
        <v/>
      </c>
      <c r="G20" s="108" t="str">
        <f>IF(Tbl_Other[[#This Row],[Preferred Option SoA Ref]]="","",$S$7)</f>
        <v/>
      </c>
      <c r="H20" s="108" t="str">
        <f>IF(Tbl_Other[[#This Row],[Preferred Option SoA Ref]]="","",$S$8)</f>
        <v/>
      </c>
      <c r="I20" s="108" t="str">
        <f>IF(Tbl_Other[[#This Row],[Preferred Option SoA Ref]]="","",$S$9)</f>
        <v/>
      </c>
      <c r="J20" s="108" t="str">
        <f>IF(Tbl_Other[[#This Row],[Preferred Option SoA Ref]]="","",$V$4)</f>
        <v/>
      </c>
      <c r="K20" s="108" t="str">
        <f>IF(Tbl_Other[[#This Row],[Preferred Option SoA Ref]]="","",$V$5)</f>
        <v/>
      </c>
      <c r="L20" s="108" t="str">
        <f>IF(Tbl_Other[[#This Row],[Preferred Option SoA Ref]]="","",$V$6)</f>
        <v/>
      </c>
      <c r="M20" s="108" t="str">
        <f>IF(Tbl_Other[[#This Row],[Preferred Option SoA Ref]]="","",$V$7)</f>
        <v/>
      </c>
      <c r="N20" s="108" t="str">
        <f>IF(Tbl_Other[[#This Row],[Preferred Option SoA Ref]]="","",$V$8)</f>
        <v/>
      </c>
      <c r="O20" s="108" t="str">
        <f>IF(Tbl_Other[[#This Row],[Preferred Option SoA Ref]]="","",$V$9)</f>
        <v/>
      </c>
      <c r="P20" s="110" t="str">
        <f>IF(Tbl_Other[[#This Row],[Preferred Option SoA Ref]]="","",$V$10)</f>
        <v/>
      </c>
      <c r="Q20" s="84">
        <v>1</v>
      </c>
      <c r="R20" s="44"/>
      <c r="S20" s="44"/>
      <c r="T20" s="44"/>
      <c r="U20" s="44"/>
      <c r="V20" s="3"/>
      <c r="W20" s="85"/>
      <c r="X20" s="2"/>
      <c r="Y20" s="3"/>
      <c r="Z20" s="4"/>
      <c r="AA20" s="2"/>
      <c r="AB20" s="3"/>
      <c r="AC20" s="85"/>
      <c r="AD20" s="3"/>
      <c r="AE20" s="85"/>
    </row>
    <row r="21" spans="1:32" ht="43" customHeight="1" x14ac:dyDescent="0.35">
      <c r="A21" s="108" t="str">
        <f>IF(Tbl_Other[[#This Row],[Preferred Option SoA Ref]]="","",$S$2)</f>
        <v/>
      </c>
      <c r="B21" s="108" t="str">
        <f>IF(Tbl_Other[[#This Row],[Preferred Option SoA Ref]]="","",$V$2)</f>
        <v/>
      </c>
      <c r="C21" s="108" t="str">
        <f>IF(Tbl_Other[[#This Row],[Preferred Option SoA Ref]]="","",$S$2)</f>
        <v/>
      </c>
      <c r="D21" s="108" t="str">
        <f>IF(Tbl_Other[[#This Row],[Preferred Option SoA Ref]]="","",$S$4)</f>
        <v/>
      </c>
      <c r="E21" s="108" t="str">
        <f>IF(Tbl_Other[[#This Row],[Preferred Option SoA Ref]]="","",$S$5)</f>
        <v/>
      </c>
      <c r="F21" s="108" t="str">
        <f>IF(Tbl_Other[[#This Row],[Preferred Option SoA Ref]]="","",$S$6)</f>
        <v/>
      </c>
      <c r="G21" s="108" t="str">
        <f>IF(Tbl_Other[[#This Row],[Preferred Option SoA Ref]]="","",$S$7)</f>
        <v/>
      </c>
      <c r="H21" s="108" t="str">
        <f>IF(Tbl_Other[[#This Row],[Preferred Option SoA Ref]]="","",$S$8)</f>
        <v/>
      </c>
      <c r="I21" s="108" t="str">
        <f>IF(Tbl_Other[[#This Row],[Preferred Option SoA Ref]]="","",$S$9)</f>
        <v/>
      </c>
      <c r="J21" s="108" t="str">
        <f>IF(Tbl_Other[[#This Row],[Preferred Option SoA Ref]]="","",$V$4)</f>
        <v/>
      </c>
      <c r="K21" s="108" t="str">
        <f>IF(Tbl_Other[[#This Row],[Preferred Option SoA Ref]]="","",$V$5)</f>
        <v/>
      </c>
      <c r="L21" s="108" t="str">
        <f>IF(Tbl_Other[[#This Row],[Preferred Option SoA Ref]]="","",$V$6)</f>
        <v/>
      </c>
      <c r="M21" s="108" t="str">
        <f>IF(Tbl_Other[[#This Row],[Preferred Option SoA Ref]]="","",$V$7)</f>
        <v/>
      </c>
      <c r="N21" s="108" t="str">
        <f>IF(Tbl_Other[[#This Row],[Preferred Option SoA Ref]]="","",$V$8)</f>
        <v/>
      </c>
      <c r="O21" s="108" t="str">
        <f>IF(Tbl_Other[[#This Row],[Preferred Option SoA Ref]]="","",$V$9)</f>
        <v/>
      </c>
      <c r="P21" s="110" t="str">
        <f>IF(Tbl_Other[[#This Row],[Preferred Option SoA Ref]]="","",$V$10)</f>
        <v/>
      </c>
      <c r="Q21" s="84">
        <f>Q20+1</f>
        <v>2</v>
      </c>
      <c r="R21" s="44"/>
      <c r="S21" s="44"/>
      <c r="T21" s="44"/>
      <c r="U21" s="44"/>
      <c r="V21" s="3"/>
      <c r="W21" s="85"/>
      <c r="X21" s="2"/>
      <c r="Y21" s="3"/>
      <c r="Z21" s="4"/>
      <c r="AA21" s="2"/>
      <c r="AB21" s="3"/>
      <c r="AC21" s="85"/>
      <c r="AD21" s="3"/>
      <c r="AE21" s="85"/>
    </row>
    <row r="22" spans="1:32" ht="43" customHeight="1" x14ac:dyDescent="0.35">
      <c r="A22" s="108" t="str">
        <f>IF(Tbl_Other[[#This Row],[Preferred Option SoA Ref]]="","",$S$2)</f>
        <v/>
      </c>
      <c r="B22" s="108" t="str">
        <f>IF(Tbl_Other[[#This Row],[Preferred Option SoA Ref]]="","",$V$2)</f>
        <v/>
      </c>
      <c r="C22" s="108" t="str">
        <f>IF(Tbl_Other[[#This Row],[Preferred Option SoA Ref]]="","",$S$2)</f>
        <v/>
      </c>
      <c r="D22" s="108" t="str">
        <f>IF(Tbl_Other[[#This Row],[Preferred Option SoA Ref]]="","",$S$4)</f>
        <v/>
      </c>
      <c r="E22" s="108" t="str">
        <f>IF(Tbl_Other[[#This Row],[Preferred Option SoA Ref]]="","",$S$5)</f>
        <v/>
      </c>
      <c r="F22" s="108" t="str">
        <f>IF(Tbl_Other[[#This Row],[Preferred Option SoA Ref]]="","",$S$6)</f>
        <v/>
      </c>
      <c r="G22" s="108" t="str">
        <f>IF(Tbl_Other[[#This Row],[Preferred Option SoA Ref]]="","",$S$7)</f>
        <v/>
      </c>
      <c r="H22" s="108" t="str">
        <f>IF(Tbl_Other[[#This Row],[Preferred Option SoA Ref]]="","",$S$8)</f>
        <v/>
      </c>
      <c r="I22" s="108" t="str">
        <f>IF(Tbl_Other[[#This Row],[Preferred Option SoA Ref]]="","",$S$9)</f>
        <v/>
      </c>
      <c r="J22" s="108" t="str">
        <f>IF(Tbl_Other[[#This Row],[Preferred Option SoA Ref]]="","",$V$4)</f>
        <v/>
      </c>
      <c r="K22" s="108" t="str">
        <f>IF(Tbl_Other[[#This Row],[Preferred Option SoA Ref]]="","",$V$5)</f>
        <v/>
      </c>
      <c r="L22" s="108" t="str">
        <f>IF(Tbl_Other[[#This Row],[Preferred Option SoA Ref]]="","",$V$6)</f>
        <v/>
      </c>
      <c r="M22" s="108" t="str">
        <f>IF(Tbl_Other[[#This Row],[Preferred Option SoA Ref]]="","",$V$7)</f>
        <v/>
      </c>
      <c r="N22" s="108" t="str">
        <f>IF(Tbl_Other[[#This Row],[Preferred Option SoA Ref]]="","",$V$8)</f>
        <v/>
      </c>
      <c r="O22" s="108" t="str">
        <f>IF(Tbl_Other[[#This Row],[Preferred Option SoA Ref]]="","",$V$9)</f>
        <v/>
      </c>
      <c r="P22" s="110" t="str">
        <f>IF(Tbl_Other[[#This Row],[Preferred Option SoA Ref]]="","",$V$10)</f>
        <v/>
      </c>
      <c r="Q22" s="84">
        <f t="shared" ref="Q22:Q85" si="0">Q21+1</f>
        <v>3</v>
      </c>
      <c r="R22" s="44"/>
      <c r="S22" s="44"/>
      <c r="T22" s="44"/>
      <c r="U22" s="44"/>
      <c r="V22" s="3"/>
      <c r="W22" s="85"/>
      <c r="X22" s="2"/>
      <c r="Y22" s="3"/>
      <c r="Z22" s="4"/>
      <c r="AA22" s="2"/>
      <c r="AB22" s="3"/>
      <c r="AC22" s="85"/>
      <c r="AD22" s="3"/>
      <c r="AE22" s="85"/>
    </row>
    <row r="23" spans="1:32" ht="43" customHeight="1" x14ac:dyDescent="0.35">
      <c r="A23" s="108" t="str">
        <f>IF(Tbl_Other[[#This Row],[Preferred Option SoA Ref]]="","",$S$2)</f>
        <v/>
      </c>
      <c r="B23" s="108" t="str">
        <f>IF(Tbl_Other[[#This Row],[Preferred Option SoA Ref]]="","",$V$2)</f>
        <v/>
      </c>
      <c r="C23" s="108" t="str">
        <f>IF(Tbl_Other[[#This Row],[Preferred Option SoA Ref]]="","",$S$2)</f>
        <v/>
      </c>
      <c r="D23" s="108" t="str">
        <f>IF(Tbl_Other[[#This Row],[Preferred Option SoA Ref]]="","",$S$4)</f>
        <v/>
      </c>
      <c r="E23" s="108" t="str">
        <f>IF(Tbl_Other[[#This Row],[Preferred Option SoA Ref]]="","",$S$5)</f>
        <v/>
      </c>
      <c r="F23" s="108" t="str">
        <f>IF(Tbl_Other[[#This Row],[Preferred Option SoA Ref]]="","",$S$6)</f>
        <v/>
      </c>
      <c r="G23" s="108" t="str">
        <f>IF(Tbl_Other[[#This Row],[Preferred Option SoA Ref]]="","",$S$7)</f>
        <v/>
      </c>
      <c r="H23" s="108" t="str">
        <f>IF(Tbl_Other[[#This Row],[Preferred Option SoA Ref]]="","",$S$8)</f>
        <v/>
      </c>
      <c r="I23" s="108" t="str">
        <f>IF(Tbl_Other[[#This Row],[Preferred Option SoA Ref]]="","",$S$9)</f>
        <v/>
      </c>
      <c r="J23" s="108" t="str">
        <f>IF(Tbl_Other[[#This Row],[Preferred Option SoA Ref]]="","",$V$4)</f>
        <v/>
      </c>
      <c r="K23" s="108" t="str">
        <f>IF(Tbl_Other[[#This Row],[Preferred Option SoA Ref]]="","",$V$5)</f>
        <v/>
      </c>
      <c r="L23" s="108" t="str">
        <f>IF(Tbl_Other[[#This Row],[Preferred Option SoA Ref]]="","",$V$6)</f>
        <v/>
      </c>
      <c r="M23" s="108" t="str">
        <f>IF(Tbl_Other[[#This Row],[Preferred Option SoA Ref]]="","",$V$7)</f>
        <v/>
      </c>
      <c r="N23" s="108" t="str">
        <f>IF(Tbl_Other[[#This Row],[Preferred Option SoA Ref]]="","",$V$8)</f>
        <v/>
      </c>
      <c r="O23" s="108" t="str">
        <f>IF(Tbl_Other[[#This Row],[Preferred Option SoA Ref]]="","",$V$9)</f>
        <v/>
      </c>
      <c r="P23" s="110" t="str">
        <f>IF(Tbl_Other[[#This Row],[Preferred Option SoA Ref]]="","",$V$10)</f>
        <v/>
      </c>
      <c r="Q23" s="84">
        <f t="shared" si="0"/>
        <v>4</v>
      </c>
      <c r="R23" s="44"/>
      <c r="S23" s="44"/>
      <c r="T23" s="44"/>
      <c r="U23" s="44"/>
      <c r="V23" s="3"/>
      <c r="W23" s="85"/>
      <c r="X23" s="2"/>
      <c r="Y23" s="3"/>
      <c r="Z23" s="4"/>
      <c r="AA23" s="2"/>
      <c r="AB23" s="3"/>
      <c r="AC23" s="85"/>
      <c r="AD23" s="3"/>
      <c r="AE23" s="85"/>
    </row>
    <row r="24" spans="1:32" ht="43" customHeight="1" x14ac:dyDescent="0.35">
      <c r="A24" s="108" t="str">
        <f>IF(Tbl_Other[[#This Row],[Preferred Option SoA Ref]]="","",$S$2)</f>
        <v/>
      </c>
      <c r="B24" s="108" t="str">
        <f>IF(Tbl_Other[[#This Row],[Preferred Option SoA Ref]]="","",$V$2)</f>
        <v/>
      </c>
      <c r="C24" s="108" t="str">
        <f>IF(Tbl_Other[[#This Row],[Preferred Option SoA Ref]]="","",$S$2)</f>
        <v/>
      </c>
      <c r="D24" s="108" t="str">
        <f>IF(Tbl_Other[[#This Row],[Preferred Option SoA Ref]]="","",$S$4)</f>
        <v/>
      </c>
      <c r="E24" s="108" t="str">
        <f>IF(Tbl_Other[[#This Row],[Preferred Option SoA Ref]]="","",$S$5)</f>
        <v/>
      </c>
      <c r="F24" s="108" t="str">
        <f>IF(Tbl_Other[[#This Row],[Preferred Option SoA Ref]]="","",$S$6)</f>
        <v/>
      </c>
      <c r="G24" s="108" t="str">
        <f>IF(Tbl_Other[[#This Row],[Preferred Option SoA Ref]]="","",$S$7)</f>
        <v/>
      </c>
      <c r="H24" s="108" t="str">
        <f>IF(Tbl_Other[[#This Row],[Preferred Option SoA Ref]]="","",$S$8)</f>
        <v/>
      </c>
      <c r="I24" s="108" t="str">
        <f>IF(Tbl_Other[[#This Row],[Preferred Option SoA Ref]]="","",$S$9)</f>
        <v/>
      </c>
      <c r="J24" s="108" t="str">
        <f>IF(Tbl_Other[[#This Row],[Preferred Option SoA Ref]]="","",$V$4)</f>
        <v/>
      </c>
      <c r="K24" s="108" t="str">
        <f>IF(Tbl_Other[[#This Row],[Preferred Option SoA Ref]]="","",$V$5)</f>
        <v/>
      </c>
      <c r="L24" s="108" t="str">
        <f>IF(Tbl_Other[[#This Row],[Preferred Option SoA Ref]]="","",$V$6)</f>
        <v/>
      </c>
      <c r="M24" s="108" t="str">
        <f>IF(Tbl_Other[[#This Row],[Preferred Option SoA Ref]]="","",$V$7)</f>
        <v/>
      </c>
      <c r="N24" s="108" t="str">
        <f>IF(Tbl_Other[[#This Row],[Preferred Option SoA Ref]]="","",$V$8)</f>
        <v/>
      </c>
      <c r="O24" s="108" t="str">
        <f>IF(Tbl_Other[[#This Row],[Preferred Option SoA Ref]]="","",$V$9)</f>
        <v/>
      </c>
      <c r="P24" s="110" t="str">
        <f>IF(Tbl_Other[[#This Row],[Preferred Option SoA Ref]]="","",$V$10)</f>
        <v/>
      </c>
      <c r="Q24" s="84">
        <f t="shared" si="0"/>
        <v>5</v>
      </c>
      <c r="R24" s="44"/>
      <c r="S24" s="44"/>
      <c r="T24" s="44"/>
      <c r="U24" s="44"/>
      <c r="V24" s="3"/>
      <c r="W24" s="85"/>
      <c r="X24" s="2"/>
      <c r="Y24" s="3"/>
      <c r="Z24" s="4"/>
      <c r="AA24" s="2"/>
      <c r="AB24" s="3"/>
      <c r="AC24" s="85"/>
      <c r="AD24" s="3"/>
      <c r="AE24" s="85"/>
    </row>
    <row r="25" spans="1:32" ht="43" customHeight="1" x14ac:dyDescent="0.35">
      <c r="A25" s="108" t="str">
        <f>IF(Tbl_Other[[#This Row],[Preferred Option SoA Ref]]="","",$S$2)</f>
        <v/>
      </c>
      <c r="B25" s="108" t="str">
        <f>IF(Tbl_Other[[#This Row],[Preferred Option SoA Ref]]="","",$V$2)</f>
        <v/>
      </c>
      <c r="C25" s="108" t="str">
        <f>IF(Tbl_Other[[#This Row],[Preferred Option SoA Ref]]="","",$S$2)</f>
        <v/>
      </c>
      <c r="D25" s="108" t="str">
        <f>IF(Tbl_Other[[#This Row],[Preferred Option SoA Ref]]="","",$S$4)</f>
        <v/>
      </c>
      <c r="E25" s="108" t="str">
        <f>IF(Tbl_Other[[#This Row],[Preferred Option SoA Ref]]="","",$S$5)</f>
        <v/>
      </c>
      <c r="F25" s="108" t="str">
        <f>IF(Tbl_Other[[#This Row],[Preferred Option SoA Ref]]="","",$S$6)</f>
        <v/>
      </c>
      <c r="G25" s="108" t="str">
        <f>IF(Tbl_Other[[#This Row],[Preferred Option SoA Ref]]="","",$S$7)</f>
        <v/>
      </c>
      <c r="H25" s="108" t="str">
        <f>IF(Tbl_Other[[#This Row],[Preferred Option SoA Ref]]="","",$S$8)</f>
        <v/>
      </c>
      <c r="I25" s="108" t="str">
        <f>IF(Tbl_Other[[#This Row],[Preferred Option SoA Ref]]="","",$S$9)</f>
        <v/>
      </c>
      <c r="J25" s="108" t="str">
        <f>IF(Tbl_Other[[#This Row],[Preferred Option SoA Ref]]="","",$V$4)</f>
        <v/>
      </c>
      <c r="K25" s="108" t="str">
        <f>IF(Tbl_Other[[#This Row],[Preferred Option SoA Ref]]="","",$V$5)</f>
        <v/>
      </c>
      <c r="L25" s="108" t="str">
        <f>IF(Tbl_Other[[#This Row],[Preferred Option SoA Ref]]="","",$V$6)</f>
        <v/>
      </c>
      <c r="M25" s="108" t="str">
        <f>IF(Tbl_Other[[#This Row],[Preferred Option SoA Ref]]="","",$V$7)</f>
        <v/>
      </c>
      <c r="N25" s="108" t="str">
        <f>IF(Tbl_Other[[#This Row],[Preferred Option SoA Ref]]="","",$V$8)</f>
        <v/>
      </c>
      <c r="O25" s="108" t="str">
        <f>IF(Tbl_Other[[#This Row],[Preferred Option SoA Ref]]="","",$V$9)</f>
        <v/>
      </c>
      <c r="P25" s="110" t="str">
        <f>IF(Tbl_Other[[#This Row],[Preferred Option SoA Ref]]="","",$V$10)</f>
        <v/>
      </c>
      <c r="Q25" s="84">
        <f t="shared" si="0"/>
        <v>6</v>
      </c>
      <c r="R25" s="44"/>
      <c r="S25" s="44"/>
      <c r="T25" s="44"/>
      <c r="U25" s="44"/>
      <c r="V25" s="3"/>
      <c r="W25" s="85"/>
      <c r="X25" s="2"/>
      <c r="Y25" s="3"/>
      <c r="Z25" s="4"/>
      <c r="AA25" s="2"/>
      <c r="AB25" s="3"/>
      <c r="AC25" s="85"/>
      <c r="AD25" s="3"/>
      <c r="AE25" s="85"/>
    </row>
    <row r="26" spans="1:32" ht="43" customHeight="1" x14ac:dyDescent="0.35">
      <c r="A26" s="108" t="str">
        <f>IF(Tbl_Other[[#This Row],[Preferred Option SoA Ref]]="","",$S$2)</f>
        <v/>
      </c>
      <c r="B26" s="108" t="str">
        <f>IF(Tbl_Other[[#This Row],[Preferred Option SoA Ref]]="","",$V$2)</f>
        <v/>
      </c>
      <c r="C26" s="108" t="str">
        <f>IF(Tbl_Other[[#This Row],[Preferred Option SoA Ref]]="","",$S$2)</f>
        <v/>
      </c>
      <c r="D26" s="108" t="str">
        <f>IF(Tbl_Other[[#This Row],[Preferred Option SoA Ref]]="","",$S$4)</f>
        <v/>
      </c>
      <c r="E26" s="108" t="str">
        <f>IF(Tbl_Other[[#This Row],[Preferred Option SoA Ref]]="","",$S$5)</f>
        <v/>
      </c>
      <c r="F26" s="108" t="str">
        <f>IF(Tbl_Other[[#This Row],[Preferred Option SoA Ref]]="","",$S$6)</f>
        <v/>
      </c>
      <c r="G26" s="108" t="str">
        <f>IF(Tbl_Other[[#This Row],[Preferred Option SoA Ref]]="","",$S$7)</f>
        <v/>
      </c>
      <c r="H26" s="108" t="str">
        <f>IF(Tbl_Other[[#This Row],[Preferred Option SoA Ref]]="","",$S$8)</f>
        <v/>
      </c>
      <c r="I26" s="108" t="str">
        <f>IF(Tbl_Other[[#This Row],[Preferred Option SoA Ref]]="","",$S$9)</f>
        <v/>
      </c>
      <c r="J26" s="108" t="str">
        <f>IF(Tbl_Other[[#This Row],[Preferred Option SoA Ref]]="","",$V$4)</f>
        <v/>
      </c>
      <c r="K26" s="108" t="str">
        <f>IF(Tbl_Other[[#This Row],[Preferred Option SoA Ref]]="","",$V$5)</f>
        <v/>
      </c>
      <c r="L26" s="108" t="str">
        <f>IF(Tbl_Other[[#This Row],[Preferred Option SoA Ref]]="","",$V$6)</f>
        <v/>
      </c>
      <c r="M26" s="108" t="str">
        <f>IF(Tbl_Other[[#This Row],[Preferred Option SoA Ref]]="","",$V$7)</f>
        <v/>
      </c>
      <c r="N26" s="108" t="str">
        <f>IF(Tbl_Other[[#This Row],[Preferred Option SoA Ref]]="","",$V$8)</f>
        <v/>
      </c>
      <c r="O26" s="108" t="str">
        <f>IF(Tbl_Other[[#This Row],[Preferred Option SoA Ref]]="","",$V$9)</f>
        <v/>
      </c>
      <c r="P26" s="110" t="str">
        <f>IF(Tbl_Other[[#This Row],[Preferred Option SoA Ref]]="","",$V$10)</f>
        <v/>
      </c>
      <c r="Q26" s="84">
        <f t="shared" si="0"/>
        <v>7</v>
      </c>
      <c r="R26" s="44"/>
      <c r="S26" s="44"/>
      <c r="T26" s="44"/>
      <c r="U26" s="44"/>
      <c r="V26" s="3"/>
      <c r="W26" s="85"/>
      <c r="X26" s="2"/>
      <c r="Y26" s="3"/>
      <c r="Z26" s="4"/>
      <c r="AA26" s="2"/>
      <c r="AB26" s="3"/>
      <c r="AC26" s="85"/>
      <c r="AD26" s="3"/>
      <c r="AE26" s="85"/>
    </row>
    <row r="27" spans="1:32" ht="43" customHeight="1" x14ac:dyDescent="0.35">
      <c r="A27" s="108" t="str">
        <f>IF(Tbl_Other[[#This Row],[Preferred Option SoA Ref]]="","",$S$2)</f>
        <v/>
      </c>
      <c r="B27" s="108" t="str">
        <f>IF(Tbl_Other[[#This Row],[Preferred Option SoA Ref]]="","",$V$2)</f>
        <v/>
      </c>
      <c r="C27" s="108" t="str">
        <f>IF(Tbl_Other[[#This Row],[Preferred Option SoA Ref]]="","",$S$2)</f>
        <v/>
      </c>
      <c r="D27" s="108" t="str">
        <f>IF(Tbl_Other[[#This Row],[Preferred Option SoA Ref]]="","",$S$4)</f>
        <v/>
      </c>
      <c r="E27" s="108" t="str">
        <f>IF(Tbl_Other[[#This Row],[Preferred Option SoA Ref]]="","",$S$5)</f>
        <v/>
      </c>
      <c r="F27" s="108" t="str">
        <f>IF(Tbl_Other[[#This Row],[Preferred Option SoA Ref]]="","",$S$6)</f>
        <v/>
      </c>
      <c r="G27" s="108" t="str">
        <f>IF(Tbl_Other[[#This Row],[Preferred Option SoA Ref]]="","",$S$7)</f>
        <v/>
      </c>
      <c r="H27" s="108" t="str">
        <f>IF(Tbl_Other[[#This Row],[Preferred Option SoA Ref]]="","",$S$8)</f>
        <v/>
      </c>
      <c r="I27" s="108" t="str">
        <f>IF(Tbl_Other[[#This Row],[Preferred Option SoA Ref]]="","",$S$9)</f>
        <v/>
      </c>
      <c r="J27" s="108" t="str">
        <f>IF(Tbl_Other[[#This Row],[Preferred Option SoA Ref]]="","",$V$4)</f>
        <v/>
      </c>
      <c r="K27" s="108" t="str">
        <f>IF(Tbl_Other[[#This Row],[Preferred Option SoA Ref]]="","",$V$5)</f>
        <v/>
      </c>
      <c r="L27" s="108" t="str">
        <f>IF(Tbl_Other[[#This Row],[Preferred Option SoA Ref]]="","",$V$6)</f>
        <v/>
      </c>
      <c r="M27" s="108" t="str">
        <f>IF(Tbl_Other[[#This Row],[Preferred Option SoA Ref]]="","",$V$7)</f>
        <v/>
      </c>
      <c r="N27" s="108" t="str">
        <f>IF(Tbl_Other[[#This Row],[Preferred Option SoA Ref]]="","",$V$8)</f>
        <v/>
      </c>
      <c r="O27" s="108" t="str">
        <f>IF(Tbl_Other[[#This Row],[Preferred Option SoA Ref]]="","",$V$9)</f>
        <v/>
      </c>
      <c r="P27" s="110" t="str">
        <f>IF(Tbl_Other[[#This Row],[Preferred Option SoA Ref]]="","",$V$10)</f>
        <v/>
      </c>
      <c r="Q27" s="84">
        <f t="shared" si="0"/>
        <v>8</v>
      </c>
      <c r="R27" s="44"/>
      <c r="S27" s="44"/>
      <c r="T27" s="44"/>
      <c r="U27" s="44"/>
      <c r="V27" s="3"/>
      <c r="W27" s="85"/>
      <c r="X27" s="2"/>
      <c r="Y27" s="3"/>
      <c r="Z27" s="4"/>
      <c r="AA27" s="2"/>
      <c r="AB27" s="3"/>
      <c r="AC27" s="85"/>
      <c r="AD27" s="3"/>
      <c r="AE27" s="85"/>
    </row>
    <row r="28" spans="1:32" ht="43" customHeight="1" x14ac:dyDescent="0.35">
      <c r="A28" s="108" t="str">
        <f>IF(Tbl_Other[[#This Row],[Preferred Option SoA Ref]]="","",$S$2)</f>
        <v/>
      </c>
      <c r="B28" s="108" t="str">
        <f>IF(Tbl_Other[[#This Row],[Preferred Option SoA Ref]]="","",$V$2)</f>
        <v/>
      </c>
      <c r="C28" s="108" t="str">
        <f>IF(Tbl_Other[[#This Row],[Preferred Option SoA Ref]]="","",$S$2)</f>
        <v/>
      </c>
      <c r="D28" s="108" t="str">
        <f>IF(Tbl_Other[[#This Row],[Preferred Option SoA Ref]]="","",$S$4)</f>
        <v/>
      </c>
      <c r="E28" s="108" t="str">
        <f>IF(Tbl_Other[[#This Row],[Preferred Option SoA Ref]]="","",$S$5)</f>
        <v/>
      </c>
      <c r="F28" s="108" t="str">
        <f>IF(Tbl_Other[[#This Row],[Preferred Option SoA Ref]]="","",$S$6)</f>
        <v/>
      </c>
      <c r="G28" s="108" t="str">
        <f>IF(Tbl_Other[[#This Row],[Preferred Option SoA Ref]]="","",$S$7)</f>
        <v/>
      </c>
      <c r="H28" s="108" t="str">
        <f>IF(Tbl_Other[[#This Row],[Preferred Option SoA Ref]]="","",$S$8)</f>
        <v/>
      </c>
      <c r="I28" s="108" t="str">
        <f>IF(Tbl_Other[[#This Row],[Preferred Option SoA Ref]]="","",$S$9)</f>
        <v/>
      </c>
      <c r="J28" s="108" t="str">
        <f>IF(Tbl_Other[[#This Row],[Preferred Option SoA Ref]]="","",$V$4)</f>
        <v/>
      </c>
      <c r="K28" s="108" t="str">
        <f>IF(Tbl_Other[[#This Row],[Preferred Option SoA Ref]]="","",$V$5)</f>
        <v/>
      </c>
      <c r="L28" s="108" t="str">
        <f>IF(Tbl_Other[[#This Row],[Preferred Option SoA Ref]]="","",$V$6)</f>
        <v/>
      </c>
      <c r="M28" s="108" t="str">
        <f>IF(Tbl_Other[[#This Row],[Preferred Option SoA Ref]]="","",$V$7)</f>
        <v/>
      </c>
      <c r="N28" s="108" t="str">
        <f>IF(Tbl_Other[[#This Row],[Preferred Option SoA Ref]]="","",$V$8)</f>
        <v/>
      </c>
      <c r="O28" s="108" t="str">
        <f>IF(Tbl_Other[[#This Row],[Preferred Option SoA Ref]]="","",$V$9)</f>
        <v/>
      </c>
      <c r="P28" s="110" t="str">
        <f>IF(Tbl_Other[[#This Row],[Preferred Option SoA Ref]]="","",$V$10)</f>
        <v/>
      </c>
      <c r="Q28" s="84">
        <f t="shared" si="0"/>
        <v>9</v>
      </c>
      <c r="R28" s="44"/>
      <c r="S28" s="44"/>
      <c r="T28" s="44"/>
      <c r="U28" s="44"/>
      <c r="V28" s="3"/>
      <c r="W28" s="85"/>
      <c r="X28" s="2"/>
      <c r="Y28" s="3"/>
      <c r="Z28" s="4"/>
      <c r="AA28" s="2"/>
      <c r="AB28" s="3"/>
      <c r="AC28" s="85"/>
      <c r="AD28" s="3"/>
      <c r="AE28" s="85"/>
    </row>
    <row r="29" spans="1:32" ht="43" customHeight="1" x14ac:dyDescent="0.35">
      <c r="A29" s="108" t="str">
        <f>IF(Tbl_Other[[#This Row],[Preferred Option SoA Ref]]="","",$S$2)</f>
        <v/>
      </c>
      <c r="B29" s="108" t="str">
        <f>IF(Tbl_Other[[#This Row],[Preferred Option SoA Ref]]="","",$V$2)</f>
        <v/>
      </c>
      <c r="C29" s="108" t="str">
        <f>IF(Tbl_Other[[#This Row],[Preferred Option SoA Ref]]="","",$S$2)</f>
        <v/>
      </c>
      <c r="D29" s="108" t="str">
        <f>IF(Tbl_Other[[#This Row],[Preferred Option SoA Ref]]="","",$S$4)</f>
        <v/>
      </c>
      <c r="E29" s="108" t="str">
        <f>IF(Tbl_Other[[#This Row],[Preferred Option SoA Ref]]="","",$S$5)</f>
        <v/>
      </c>
      <c r="F29" s="108" t="str">
        <f>IF(Tbl_Other[[#This Row],[Preferred Option SoA Ref]]="","",$S$6)</f>
        <v/>
      </c>
      <c r="G29" s="108" t="str">
        <f>IF(Tbl_Other[[#This Row],[Preferred Option SoA Ref]]="","",$S$7)</f>
        <v/>
      </c>
      <c r="H29" s="108" t="str">
        <f>IF(Tbl_Other[[#This Row],[Preferred Option SoA Ref]]="","",$S$8)</f>
        <v/>
      </c>
      <c r="I29" s="108" t="str">
        <f>IF(Tbl_Other[[#This Row],[Preferred Option SoA Ref]]="","",$S$9)</f>
        <v/>
      </c>
      <c r="J29" s="108" t="str">
        <f>IF(Tbl_Other[[#This Row],[Preferred Option SoA Ref]]="","",$V$4)</f>
        <v/>
      </c>
      <c r="K29" s="108" t="str">
        <f>IF(Tbl_Other[[#This Row],[Preferred Option SoA Ref]]="","",$V$5)</f>
        <v/>
      </c>
      <c r="L29" s="108" t="str">
        <f>IF(Tbl_Other[[#This Row],[Preferred Option SoA Ref]]="","",$V$6)</f>
        <v/>
      </c>
      <c r="M29" s="108" t="str">
        <f>IF(Tbl_Other[[#This Row],[Preferred Option SoA Ref]]="","",$V$7)</f>
        <v/>
      </c>
      <c r="N29" s="108" t="str">
        <f>IF(Tbl_Other[[#This Row],[Preferred Option SoA Ref]]="","",$V$8)</f>
        <v/>
      </c>
      <c r="O29" s="108" t="str">
        <f>IF(Tbl_Other[[#This Row],[Preferred Option SoA Ref]]="","",$V$9)</f>
        <v/>
      </c>
      <c r="P29" s="110" t="str">
        <f>IF(Tbl_Other[[#This Row],[Preferred Option SoA Ref]]="","",$V$10)</f>
        <v/>
      </c>
      <c r="Q29" s="84">
        <f t="shared" si="0"/>
        <v>10</v>
      </c>
      <c r="R29" s="44"/>
      <c r="S29" s="44"/>
      <c r="T29" s="44"/>
      <c r="U29" s="44"/>
      <c r="V29" s="3"/>
      <c r="W29" s="85"/>
      <c r="X29" s="2"/>
      <c r="Y29" s="3"/>
      <c r="Z29" s="4"/>
      <c r="AA29" s="2"/>
      <c r="AB29" s="3"/>
      <c r="AC29" s="85"/>
      <c r="AD29" s="3"/>
      <c r="AE29" s="85"/>
    </row>
    <row r="30" spans="1:32" ht="43" customHeight="1" x14ac:dyDescent="0.35">
      <c r="A30" s="108" t="str">
        <f>IF(Tbl_Other[[#This Row],[Preferred Option SoA Ref]]="","",$S$2)</f>
        <v/>
      </c>
      <c r="B30" s="108" t="str">
        <f>IF(Tbl_Other[[#This Row],[Preferred Option SoA Ref]]="","",$V$2)</f>
        <v/>
      </c>
      <c r="C30" s="108" t="str">
        <f>IF(Tbl_Other[[#This Row],[Preferred Option SoA Ref]]="","",$S$2)</f>
        <v/>
      </c>
      <c r="D30" s="108" t="str">
        <f>IF(Tbl_Other[[#This Row],[Preferred Option SoA Ref]]="","",$S$4)</f>
        <v/>
      </c>
      <c r="E30" s="108" t="str">
        <f>IF(Tbl_Other[[#This Row],[Preferred Option SoA Ref]]="","",$S$5)</f>
        <v/>
      </c>
      <c r="F30" s="108" t="str">
        <f>IF(Tbl_Other[[#This Row],[Preferred Option SoA Ref]]="","",$S$6)</f>
        <v/>
      </c>
      <c r="G30" s="108" t="str">
        <f>IF(Tbl_Other[[#This Row],[Preferred Option SoA Ref]]="","",$S$7)</f>
        <v/>
      </c>
      <c r="H30" s="108" t="str">
        <f>IF(Tbl_Other[[#This Row],[Preferred Option SoA Ref]]="","",$S$8)</f>
        <v/>
      </c>
      <c r="I30" s="108" t="str">
        <f>IF(Tbl_Other[[#This Row],[Preferred Option SoA Ref]]="","",$S$9)</f>
        <v/>
      </c>
      <c r="J30" s="108" t="str">
        <f>IF(Tbl_Other[[#This Row],[Preferred Option SoA Ref]]="","",$V$4)</f>
        <v/>
      </c>
      <c r="K30" s="108" t="str">
        <f>IF(Tbl_Other[[#This Row],[Preferred Option SoA Ref]]="","",$V$5)</f>
        <v/>
      </c>
      <c r="L30" s="108" t="str">
        <f>IF(Tbl_Other[[#This Row],[Preferred Option SoA Ref]]="","",$V$6)</f>
        <v/>
      </c>
      <c r="M30" s="108" t="str">
        <f>IF(Tbl_Other[[#This Row],[Preferred Option SoA Ref]]="","",$V$7)</f>
        <v/>
      </c>
      <c r="N30" s="108" t="str">
        <f>IF(Tbl_Other[[#This Row],[Preferred Option SoA Ref]]="","",$V$8)</f>
        <v/>
      </c>
      <c r="O30" s="108" t="str">
        <f>IF(Tbl_Other[[#This Row],[Preferred Option SoA Ref]]="","",$V$9)</f>
        <v/>
      </c>
      <c r="P30" s="110" t="str">
        <f>IF(Tbl_Other[[#This Row],[Preferred Option SoA Ref]]="","",$V$10)</f>
        <v/>
      </c>
      <c r="Q30" s="84">
        <f t="shared" si="0"/>
        <v>11</v>
      </c>
      <c r="R30" s="44"/>
      <c r="S30" s="44"/>
      <c r="T30" s="44"/>
      <c r="U30" s="44"/>
      <c r="V30" s="3"/>
      <c r="W30" s="85"/>
      <c r="X30" s="2"/>
      <c r="Y30" s="3"/>
      <c r="Z30" s="4"/>
      <c r="AA30" s="2"/>
      <c r="AB30" s="3"/>
      <c r="AC30" s="85"/>
      <c r="AD30" s="3"/>
      <c r="AE30" s="85"/>
    </row>
    <row r="31" spans="1:32" ht="43" customHeight="1" x14ac:dyDescent="0.35">
      <c r="A31" s="108"/>
      <c r="B31" s="108"/>
      <c r="C31" s="108"/>
      <c r="D31" s="108"/>
      <c r="E31" s="108"/>
      <c r="F31" s="108"/>
      <c r="G31" s="108"/>
      <c r="H31" s="108"/>
      <c r="I31" s="108"/>
      <c r="J31" s="108"/>
      <c r="K31" s="108"/>
      <c r="L31" s="108"/>
      <c r="M31" s="108"/>
      <c r="N31" s="108"/>
      <c r="O31" s="108"/>
      <c r="P31" s="108"/>
      <c r="Q31" s="84">
        <f t="shared" si="0"/>
        <v>12</v>
      </c>
      <c r="R31" s="44"/>
      <c r="S31" s="44"/>
      <c r="T31" s="44"/>
      <c r="U31" s="44"/>
      <c r="V31" s="3"/>
      <c r="W31" s="85"/>
      <c r="X31" s="2"/>
      <c r="Y31" s="3"/>
      <c r="Z31" s="4"/>
      <c r="AA31" s="2"/>
      <c r="AB31" s="3"/>
      <c r="AC31" s="85"/>
      <c r="AD31" s="3"/>
      <c r="AE31" s="85"/>
    </row>
    <row r="32" spans="1:32" ht="43" customHeight="1" x14ac:dyDescent="0.35">
      <c r="A32" s="108"/>
      <c r="B32" s="108"/>
      <c r="C32" s="108"/>
      <c r="D32" s="108"/>
      <c r="E32" s="108"/>
      <c r="F32" s="108"/>
      <c r="G32" s="108"/>
      <c r="H32" s="108"/>
      <c r="I32" s="108"/>
      <c r="J32" s="108"/>
      <c r="K32" s="108"/>
      <c r="L32" s="108"/>
      <c r="M32" s="108"/>
      <c r="N32" s="108"/>
      <c r="O32" s="108"/>
      <c r="P32" s="108"/>
      <c r="Q32" s="84">
        <f t="shared" si="0"/>
        <v>13</v>
      </c>
      <c r="R32" s="44"/>
      <c r="S32" s="44"/>
      <c r="T32" s="44"/>
      <c r="U32" s="44"/>
      <c r="V32" s="3"/>
      <c r="W32" s="85"/>
      <c r="X32" s="2"/>
      <c r="Y32" s="3"/>
      <c r="Z32" s="4"/>
      <c r="AA32" s="2"/>
      <c r="AB32" s="3"/>
      <c r="AC32" s="85"/>
      <c r="AD32" s="3"/>
      <c r="AE32" s="85"/>
    </row>
    <row r="33" spans="1:31" ht="43" customHeight="1" x14ac:dyDescent="0.35">
      <c r="A33" s="108"/>
      <c r="B33" s="108"/>
      <c r="C33" s="108"/>
      <c r="D33" s="108"/>
      <c r="E33" s="108"/>
      <c r="F33" s="108"/>
      <c r="G33" s="108"/>
      <c r="H33" s="108"/>
      <c r="I33" s="108"/>
      <c r="J33" s="108"/>
      <c r="K33" s="108"/>
      <c r="L33" s="108"/>
      <c r="M33" s="108"/>
      <c r="N33" s="108"/>
      <c r="O33" s="108"/>
      <c r="P33" s="108"/>
      <c r="Q33" s="84">
        <f t="shared" si="0"/>
        <v>14</v>
      </c>
      <c r="R33" s="44"/>
      <c r="S33" s="44"/>
      <c r="T33" s="44"/>
      <c r="U33" s="44"/>
      <c r="V33" s="3"/>
      <c r="W33" s="85"/>
      <c r="X33" s="2"/>
      <c r="Y33" s="3"/>
      <c r="Z33" s="4"/>
      <c r="AA33" s="2"/>
      <c r="AB33" s="3"/>
      <c r="AC33" s="85"/>
      <c r="AD33" s="3"/>
      <c r="AE33" s="85"/>
    </row>
    <row r="34" spans="1:31" ht="43" customHeight="1" x14ac:dyDescent="0.35">
      <c r="A34" s="108"/>
      <c r="B34" s="108"/>
      <c r="C34" s="108"/>
      <c r="D34" s="108"/>
      <c r="E34" s="108"/>
      <c r="F34" s="108"/>
      <c r="G34" s="108"/>
      <c r="H34" s="108"/>
      <c r="I34" s="108"/>
      <c r="J34" s="108"/>
      <c r="K34" s="108"/>
      <c r="L34" s="108"/>
      <c r="M34" s="108"/>
      <c r="N34" s="108"/>
      <c r="O34" s="108"/>
      <c r="P34" s="108"/>
      <c r="Q34" s="84">
        <f t="shared" si="0"/>
        <v>15</v>
      </c>
      <c r="R34" s="44"/>
      <c r="S34" s="44"/>
      <c r="T34" s="44"/>
      <c r="U34" s="44"/>
      <c r="V34" s="3"/>
      <c r="W34" s="85"/>
      <c r="X34" s="2"/>
      <c r="Y34" s="3"/>
      <c r="Z34" s="4"/>
      <c r="AA34" s="2"/>
      <c r="AB34" s="3"/>
      <c r="AC34" s="85"/>
      <c r="AD34" s="3"/>
      <c r="AE34" s="85"/>
    </row>
    <row r="35" spans="1:31" ht="43" customHeight="1" x14ac:dyDescent="0.35">
      <c r="A35" s="108"/>
      <c r="B35" s="108"/>
      <c r="C35" s="108"/>
      <c r="D35" s="108"/>
      <c r="E35" s="108"/>
      <c r="F35" s="108"/>
      <c r="G35" s="108"/>
      <c r="H35" s="108"/>
      <c r="I35" s="108"/>
      <c r="J35" s="108"/>
      <c r="K35" s="108"/>
      <c r="L35" s="108"/>
      <c r="M35" s="108"/>
      <c r="N35" s="108"/>
      <c r="O35" s="108"/>
      <c r="P35" s="108"/>
      <c r="Q35" s="84">
        <f t="shared" si="0"/>
        <v>16</v>
      </c>
      <c r="R35" s="44"/>
      <c r="S35" s="44"/>
      <c r="T35" s="44"/>
      <c r="U35" s="44"/>
      <c r="V35" s="3"/>
      <c r="W35" s="85"/>
      <c r="X35" s="2"/>
      <c r="Y35" s="3"/>
      <c r="Z35" s="4"/>
      <c r="AA35" s="2"/>
      <c r="AB35" s="3"/>
      <c r="AC35" s="85"/>
      <c r="AD35" s="3"/>
      <c r="AE35" s="85"/>
    </row>
    <row r="36" spans="1:31" ht="43" customHeight="1" x14ac:dyDescent="0.35">
      <c r="A36" s="108"/>
      <c r="B36" s="108"/>
      <c r="C36" s="108"/>
      <c r="D36" s="108"/>
      <c r="E36" s="108"/>
      <c r="F36" s="108"/>
      <c r="G36" s="108"/>
      <c r="H36" s="108"/>
      <c r="I36" s="108"/>
      <c r="J36" s="108"/>
      <c r="K36" s="108"/>
      <c r="L36" s="108"/>
      <c r="M36" s="108"/>
      <c r="N36" s="108"/>
      <c r="O36" s="108"/>
      <c r="P36" s="108"/>
      <c r="Q36" s="84">
        <f t="shared" si="0"/>
        <v>17</v>
      </c>
      <c r="R36" s="44"/>
      <c r="S36" s="44"/>
      <c r="T36" s="44"/>
      <c r="U36" s="44"/>
      <c r="V36" s="3"/>
      <c r="W36" s="85"/>
      <c r="X36" s="2"/>
      <c r="Y36" s="3"/>
      <c r="Z36" s="4"/>
      <c r="AA36" s="2"/>
      <c r="AB36" s="3"/>
      <c r="AC36" s="85"/>
      <c r="AD36" s="3"/>
      <c r="AE36" s="85"/>
    </row>
    <row r="37" spans="1:31" ht="43" customHeight="1" x14ac:dyDescent="0.35">
      <c r="A37" s="108"/>
      <c r="B37" s="108"/>
      <c r="C37" s="108"/>
      <c r="D37" s="108"/>
      <c r="E37" s="108"/>
      <c r="F37" s="108"/>
      <c r="G37" s="108"/>
      <c r="H37" s="108"/>
      <c r="I37" s="108"/>
      <c r="J37" s="108"/>
      <c r="K37" s="108"/>
      <c r="L37" s="108"/>
      <c r="M37" s="108"/>
      <c r="N37" s="108"/>
      <c r="O37" s="108"/>
      <c r="P37" s="108"/>
      <c r="Q37" s="84">
        <f t="shared" si="0"/>
        <v>18</v>
      </c>
      <c r="R37" s="44"/>
      <c r="S37" s="44"/>
      <c r="T37" s="44"/>
      <c r="U37" s="44"/>
      <c r="V37" s="3"/>
      <c r="W37" s="85"/>
      <c r="X37" s="2"/>
      <c r="Y37" s="3"/>
      <c r="Z37" s="4"/>
      <c r="AA37" s="2"/>
      <c r="AB37" s="3"/>
      <c r="AC37" s="85"/>
      <c r="AD37" s="3"/>
      <c r="AE37" s="85"/>
    </row>
    <row r="38" spans="1:31" ht="43" customHeight="1" x14ac:dyDescent="0.35">
      <c r="A38" s="108"/>
      <c r="B38" s="108"/>
      <c r="C38" s="108"/>
      <c r="D38" s="108"/>
      <c r="E38" s="108"/>
      <c r="F38" s="108"/>
      <c r="G38" s="108"/>
      <c r="H38" s="108"/>
      <c r="I38" s="108"/>
      <c r="J38" s="108"/>
      <c r="K38" s="108"/>
      <c r="L38" s="108"/>
      <c r="M38" s="108"/>
      <c r="N38" s="108"/>
      <c r="O38" s="108"/>
      <c r="P38" s="108"/>
      <c r="Q38" s="84">
        <f t="shared" si="0"/>
        <v>19</v>
      </c>
      <c r="R38" s="44"/>
      <c r="S38" s="44"/>
      <c r="T38" s="44"/>
      <c r="U38" s="44"/>
      <c r="V38" s="3"/>
      <c r="W38" s="85"/>
      <c r="X38" s="2"/>
      <c r="Y38" s="3"/>
      <c r="Z38" s="4"/>
      <c r="AA38" s="2"/>
      <c r="AB38" s="3"/>
      <c r="AC38" s="85"/>
      <c r="AD38" s="3"/>
      <c r="AE38" s="85"/>
    </row>
    <row r="39" spans="1:31" ht="43" customHeight="1" x14ac:dyDescent="0.35">
      <c r="A39" s="108"/>
      <c r="B39" s="108"/>
      <c r="C39" s="108"/>
      <c r="D39" s="108"/>
      <c r="E39" s="108"/>
      <c r="F39" s="108"/>
      <c r="G39" s="108"/>
      <c r="H39" s="108"/>
      <c r="I39" s="108"/>
      <c r="J39" s="108"/>
      <c r="K39" s="108"/>
      <c r="L39" s="108"/>
      <c r="M39" s="108"/>
      <c r="N39" s="108"/>
      <c r="O39" s="108"/>
      <c r="P39" s="108"/>
      <c r="Q39" s="84">
        <f t="shared" si="0"/>
        <v>20</v>
      </c>
      <c r="R39" s="44"/>
      <c r="S39" s="44"/>
      <c r="T39" s="44"/>
      <c r="U39" s="44"/>
      <c r="V39" s="3"/>
      <c r="W39" s="85"/>
      <c r="X39" s="2"/>
      <c r="Y39" s="3"/>
      <c r="Z39" s="4"/>
      <c r="AA39" s="2"/>
      <c r="AB39" s="3"/>
      <c r="AC39" s="85"/>
      <c r="AD39" s="3"/>
      <c r="AE39" s="85"/>
    </row>
    <row r="40" spans="1:31" ht="43" customHeight="1" x14ac:dyDescent="0.35">
      <c r="A40" s="108"/>
      <c r="B40" s="108"/>
      <c r="C40" s="108"/>
      <c r="D40" s="108"/>
      <c r="E40" s="108"/>
      <c r="F40" s="108"/>
      <c r="G40" s="108"/>
      <c r="H40" s="108"/>
      <c r="I40" s="108"/>
      <c r="J40" s="108"/>
      <c r="K40" s="108"/>
      <c r="L40" s="108"/>
      <c r="M40" s="108"/>
      <c r="N40" s="108"/>
      <c r="O40" s="108"/>
      <c r="P40" s="108"/>
      <c r="Q40" s="84">
        <f t="shared" si="0"/>
        <v>21</v>
      </c>
      <c r="R40" s="44"/>
      <c r="S40" s="44"/>
      <c r="T40" s="44"/>
      <c r="U40" s="44"/>
      <c r="V40" s="3"/>
      <c r="W40" s="85"/>
      <c r="X40" s="2"/>
      <c r="Y40" s="3"/>
      <c r="Z40" s="4"/>
      <c r="AA40" s="2"/>
      <c r="AB40" s="3"/>
      <c r="AC40" s="85"/>
      <c r="AD40" s="3"/>
      <c r="AE40" s="85"/>
    </row>
    <row r="41" spans="1:31" ht="43" customHeight="1" x14ac:dyDescent="0.35">
      <c r="A41" s="108"/>
      <c r="B41" s="108"/>
      <c r="C41" s="108"/>
      <c r="D41" s="108"/>
      <c r="E41" s="108"/>
      <c r="F41" s="108"/>
      <c r="G41" s="108"/>
      <c r="H41" s="108"/>
      <c r="I41" s="108"/>
      <c r="J41" s="108"/>
      <c r="K41" s="108"/>
      <c r="L41" s="108"/>
      <c r="M41" s="108"/>
      <c r="N41" s="108"/>
      <c r="O41" s="108"/>
      <c r="P41" s="108"/>
      <c r="Q41" s="84">
        <f t="shared" si="0"/>
        <v>22</v>
      </c>
      <c r="R41" s="44"/>
      <c r="S41" s="44"/>
      <c r="T41" s="44"/>
      <c r="U41" s="44"/>
      <c r="V41" s="3"/>
      <c r="W41" s="85"/>
      <c r="X41" s="2"/>
      <c r="Y41" s="3"/>
      <c r="Z41" s="4"/>
      <c r="AA41" s="2"/>
      <c r="AB41" s="3"/>
      <c r="AC41" s="85"/>
      <c r="AD41" s="3"/>
      <c r="AE41" s="85"/>
    </row>
    <row r="42" spans="1:31" ht="43" customHeight="1" x14ac:dyDescent="0.35">
      <c r="A42" s="108"/>
      <c r="B42" s="108"/>
      <c r="C42" s="108"/>
      <c r="D42" s="108"/>
      <c r="E42" s="108"/>
      <c r="F42" s="108"/>
      <c r="G42" s="108"/>
      <c r="H42" s="108"/>
      <c r="I42" s="108"/>
      <c r="J42" s="108"/>
      <c r="K42" s="108"/>
      <c r="L42" s="108"/>
      <c r="M42" s="108"/>
      <c r="N42" s="108"/>
      <c r="O42" s="108"/>
      <c r="P42" s="108"/>
      <c r="Q42" s="84">
        <f t="shared" si="0"/>
        <v>23</v>
      </c>
      <c r="R42" s="44"/>
      <c r="S42" s="44"/>
      <c r="T42" s="44"/>
      <c r="U42" s="44"/>
      <c r="V42" s="3"/>
      <c r="W42" s="85"/>
      <c r="X42" s="2"/>
      <c r="Y42" s="3"/>
      <c r="Z42" s="4"/>
      <c r="AA42" s="2"/>
      <c r="AB42" s="3"/>
      <c r="AC42" s="85"/>
      <c r="AD42" s="3"/>
      <c r="AE42" s="85"/>
    </row>
    <row r="43" spans="1:31" ht="43" customHeight="1" x14ac:dyDescent="0.35">
      <c r="A43" s="108"/>
      <c r="B43" s="108"/>
      <c r="C43" s="108"/>
      <c r="D43" s="108"/>
      <c r="E43" s="108"/>
      <c r="F43" s="108"/>
      <c r="G43" s="108"/>
      <c r="H43" s="108"/>
      <c r="I43" s="108"/>
      <c r="J43" s="108"/>
      <c r="K43" s="108"/>
      <c r="L43" s="108"/>
      <c r="M43" s="108"/>
      <c r="N43" s="108"/>
      <c r="O43" s="108"/>
      <c r="P43" s="108"/>
      <c r="Q43" s="84">
        <f t="shared" si="0"/>
        <v>24</v>
      </c>
      <c r="R43" s="44"/>
      <c r="S43" s="44"/>
      <c r="T43" s="44"/>
      <c r="U43" s="44"/>
      <c r="V43" s="3"/>
      <c r="W43" s="85"/>
      <c r="X43" s="2"/>
      <c r="Y43" s="3"/>
      <c r="Z43" s="4"/>
      <c r="AA43" s="2"/>
      <c r="AB43" s="3"/>
      <c r="AC43" s="85"/>
      <c r="AD43" s="3"/>
      <c r="AE43" s="85"/>
    </row>
    <row r="44" spans="1:31" ht="43" customHeight="1" x14ac:dyDescent="0.35">
      <c r="A44" s="108"/>
      <c r="B44" s="108"/>
      <c r="C44" s="108"/>
      <c r="D44" s="108"/>
      <c r="E44" s="108"/>
      <c r="F44" s="108"/>
      <c r="G44" s="108"/>
      <c r="H44" s="108"/>
      <c r="I44" s="108"/>
      <c r="J44" s="108"/>
      <c r="K44" s="108"/>
      <c r="L44" s="108"/>
      <c r="M44" s="108"/>
      <c r="N44" s="108"/>
      <c r="O44" s="108"/>
      <c r="P44" s="108"/>
      <c r="Q44" s="84">
        <f t="shared" si="0"/>
        <v>25</v>
      </c>
      <c r="R44" s="44"/>
      <c r="S44" s="44"/>
      <c r="T44" s="44"/>
      <c r="U44" s="44"/>
      <c r="V44" s="3"/>
      <c r="W44" s="85"/>
      <c r="X44" s="2"/>
      <c r="Y44" s="3"/>
      <c r="Z44" s="4"/>
      <c r="AA44" s="2"/>
      <c r="AB44" s="3"/>
      <c r="AC44" s="85"/>
      <c r="AD44" s="3"/>
      <c r="AE44" s="85"/>
    </row>
    <row r="45" spans="1:31" ht="43" customHeight="1" x14ac:dyDescent="0.35">
      <c r="A45" s="108"/>
      <c r="B45" s="108"/>
      <c r="C45" s="108"/>
      <c r="D45" s="108"/>
      <c r="E45" s="108"/>
      <c r="F45" s="108"/>
      <c r="G45" s="108"/>
      <c r="H45" s="108"/>
      <c r="I45" s="108"/>
      <c r="J45" s="108"/>
      <c r="K45" s="108"/>
      <c r="L45" s="108"/>
      <c r="M45" s="108"/>
      <c r="N45" s="108"/>
      <c r="O45" s="108"/>
      <c r="P45" s="108"/>
      <c r="Q45" s="84">
        <f t="shared" si="0"/>
        <v>26</v>
      </c>
      <c r="R45" s="44"/>
      <c r="S45" s="44"/>
      <c r="T45" s="44"/>
      <c r="U45" s="44"/>
      <c r="V45" s="3"/>
      <c r="W45" s="85"/>
      <c r="X45" s="2"/>
      <c r="Y45" s="3"/>
      <c r="Z45" s="4"/>
      <c r="AA45" s="2"/>
      <c r="AB45" s="3"/>
      <c r="AC45" s="85"/>
      <c r="AD45" s="3"/>
      <c r="AE45" s="85"/>
    </row>
    <row r="46" spans="1:31" ht="43" customHeight="1" x14ac:dyDescent="0.35">
      <c r="A46" s="108"/>
      <c r="B46" s="108"/>
      <c r="C46" s="108"/>
      <c r="D46" s="108"/>
      <c r="E46" s="108"/>
      <c r="F46" s="108"/>
      <c r="G46" s="108"/>
      <c r="H46" s="108"/>
      <c r="I46" s="108"/>
      <c r="J46" s="108"/>
      <c r="K46" s="108"/>
      <c r="L46" s="108"/>
      <c r="M46" s="108"/>
      <c r="N46" s="108"/>
      <c r="O46" s="108"/>
      <c r="P46" s="108"/>
      <c r="Q46" s="84">
        <f t="shared" si="0"/>
        <v>27</v>
      </c>
      <c r="R46" s="44"/>
      <c r="S46" s="44"/>
      <c r="T46" s="44"/>
      <c r="U46" s="44"/>
      <c r="V46" s="3"/>
      <c r="W46" s="85"/>
      <c r="X46" s="2"/>
      <c r="Y46" s="3"/>
      <c r="Z46" s="4"/>
      <c r="AA46" s="2"/>
      <c r="AB46" s="3"/>
      <c r="AC46" s="85"/>
      <c r="AD46" s="3"/>
      <c r="AE46" s="85"/>
    </row>
    <row r="47" spans="1:31" ht="43" customHeight="1" x14ac:dyDescent="0.35">
      <c r="A47" s="108"/>
      <c r="B47" s="108"/>
      <c r="C47" s="108"/>
      <c r="D47" s="108"/>
      <c r="E47" s="108"/>
      <c r="F47" s="108"/>
      <c r="G47" s="108"/>
      <c r="H47" s="108"/>
      <c r="I47" s="108"/>
      <c r="J47" s="108"/>
      <c r="K47" s="108"/>
      <c r="L47" s="108"/>
      <c r="M47" s="108"/>
      <c r="N47" s="108"/>
      <c r="O47" s="108"/>
      <c r="P47" s="108"/>
      <c r="Q47" s="84">
        <f t="shared" si="0"/>
        <v>28</v>
      </c>
      <c r="R47" s="44"/>
      <c r="S47" s="44"/>
      <c r="T47" s="44"/>
      <c r="U47" s="44"/>
      <c r="V47" s="3"/>
      <c r="W47" s="85"/>
      <c r="X47" s="2"/>
      <c r="Y47" s="3"/>
      <c r="Z47" s="4"/>
      <c r="AA47" s="2"/>
      <c r="AB47" s="3"/>
      <c r="AC47" s="85"/>
      <c r="AD47" s="3"/>
      <c r="AE47" s="85"/>
    </row>
    <row r="48" spans="1:31" ht="43" customHeight="1" x14ac:dyDescent="0.35">
      <c r="A48" s="108"/>
      <c r="B48" s="108"/>
      <c r="C48" s="108"/>
      <c r="D48" s="108"/>
      <c r="E48" s="108"/>
      <c r="F48" s="108"/>
      <c r="G48" s="108"/>
      <c r="H48" s="108"/>
      <c r="I48" s="108"/>
      <c r="J48" s="108"/>
      <c r="K48" s="108"/>
      <c r="L48" s="108"/>
      <c r="M48" s="108"/>
      <c r="N48" s="108"/>
      <c r="O48" s="108"/>
      <c r="P48" s="108"/>
      <c r="Q48" s="84">
        <f t="shared" si="0"/>
        <v>29</v>
      </c>
      <c r="R48" s="44"/>
      <c r="S48" s="44"/>
      <c r="T48" s="44"/>
      <c r="U48" s="44"/>
      <c r="V48" s="3"/>
      <c r="W48" s="85"/>
      <c r="X48" s="2"/>
      <c r="Y48" s="3"/>
      <c r="Z48" s="4"/>
      <c r="AA48" s="2"/>
      <c r="AB48" s="3"/>
      <c r="AC48" s="85"/>
      <c r="AD48" s="3"/>
      <c r="AE48" s="85"/>
    </row>
    <row r="49" spans="1:31" ht="43" customHeight="1" x14ac:dyDescent="0.35">
      <c r="A49" s="108"/>
      <c r="B49" s="108"/>
      <c r="C49" s="108"/>
      <c r="D49" s="108"/>
      <c r="E49" s="108"/>
      <c r="F49" s="108"/>
      <c r="G49" s="108"/>
      <c r="H49" s="108"/>
      <c r="I49" s="108"/>
      <c r="J49" s="108"/>
      <c r="K49" s="108"/>
      <c r="L49" s="108"/>
      <c r="M49" s="108"/>
      <c r="N49" s="108"/>
      <c r="O49" s="108"/>
      <c r="P49" s="108"/>
      <c r="Q49" s="84">
        <f t="shared" si="0"/>
        <v>30</v>
      </c>
      <c r="R49" s="44"/>
      <c r="S49" s="44"/>
      <c r="T49" s="44"/>
      <c r="U49" s="44"/>
      <c r="V49" s="3"/>
      <c r="W49" s="85"/>
      <c r="X49" s="2"/>
      <c r="Y49" s="3"/>
      <c r="Z49" s="4"/>
      <c r="AA49" s="2"/>
      <c r="AB49" s="3"/>
      <c r="AC49" s="85"/>
      <c r="AD49" s="3"/>
      <c r="AE49" s="85"/>
    </row>
    <row r="50" spans="1:31" ht="43" customHeight="1" x14ac:dyDescent="0.35">
      <c r="A50" s="108"/>
      <c r="B50" s="108"/>
      <c r="C50" s="108"/>
      <c r="D50" s="108"/>
      <c r="E50" s="108"/>
      <c r="F50" s="108"/>
      <c r="G50" s="108"/>
      <c r="H50" s="108"/>
      <c r="I50" s="108"/>
      <c r="J50" s="108"/>
      <c r="K50" s="108"/>
      <c r="L50" s="108"/>
      <c r="M50" s="108"/>
      <c r="N50" s="108"/>
      <c r="O50" s="108"/>
      <c r="P50" s="108"/>
      <c r="Q50" s="84">
        <f t="shared" si="0"/>
        <v>31</v>
      </c>
      <c r="R50" s="44"/>
      <c r="S50" s="44"/>
      <c r="T50" s="44"/>
      <c r="U50" s="44"/>
      <c r="V50" s="3"/>
      <c r="W50" s="85"/>
      <c r="X50" s="2"/>
      <c r="Y50" s="3"/>
      <c r="Z50" s="4"/>
      <c r="AA50" s="2"/>
      <c r="AB50" s="3"/>
      <c r="AC50" s="85"/>
      <c r="AD50" s="3"/>
      <c r="AE50" s="85"/>
    </row>
    <row r="51" spans="1:31" ht="43" customHeight="1" x14ac:dyDescent="0.35">
      <c r="A51" s="108"/>
      <c r="B51" s="108"/>
      <c r="C51" s="108"/>
      <c r="D51" s="108"/>
      <c r="E51" s="108"/>
      <c r="F51" s="108"/>
      <c r="G51" s="108"/>
      <c r="H51" s="108"/>
      <c r="I51" s="108"/>
      <c r="J51" s="108"/>
      <c r="K51" s="108"/>
      <c r="L51" s="108"/>
      <c r="M51" s="108"/>
      <c r="N51" s="108"/>
      <c r="O51" s="108"/>
      <c r="P51" s="108"/>
      <c r="Q51" s="84">
        <f t="shared" si="0"/>
        <v>32</v>
      </c>
      <c r="R51" s="44"/>
      <c r="S51" s="44"/>
      <c r="T51" s="44"/>
      <c r="U51" s="44"/>
      <c r="V51" s="3"/>
      <c r="W51" s="85"/>
      <c r="X51" s="2"/>
      <c r="Y51" s="3"/>
      <c r="Z51" s="4"/>
      <c r="AA51" s="2"/>
      <c r="AB51" s="3"/>
      <c r="AC51" s="85"/>
      <c r="AD51" s="3"/>
      <c r="AE51" s="85"/>
    </row>
    <row r="52" spans="1:31" ht="43" customHeight="1" x14ac:dyDescent="0.35">
      <c r="A52" s="108"/>
      <c r="B52" s="108"/>
      <c r="C52" s="108"/>
      <c r="D52" s="108"/>
      <c r="E52" s="108"/>
      <c r="F52" s="108"/>
      <c r="G52" s="108"/>
      <c r="H52" s="108"/>
      <c r="I52" s="108"/>
      <c r="J52" s="108"/>
      <c r="K52" s="108"/>
      <c r="L52" s="108"/>
      <c r="M52" s="108"/>
      <c r="N52" s="108"/>
      <c r="O52" s="108"/>
      <c r="P52" s="108"/>
      <c r="Q52" s="84">
        <f t="shared" si="0"/>
        <v>33</v>
      </c>
      <c r="R52" s="44"/>
      <c r="S52" s="44"/>
      <c r="T52" s="44"/>
      <c r="U52" s="44"/>
      <c r="V52" s="3"/>
      <c r="W52" s="85"/>
      <c r="X52" s="2"/>
      <c r="Y52" s="3"/>
      <c r="Z52" s="4"/>
      <c r="AA52" s="2"/>
      <c r="AB52" s="3"/>
      <c r="AC52" s="85"/>
      <c r="AD52" s="3"/>
      <c r="AE52" s="85"/>
    </row>
    <row r="53" spans="1:31" ht="43" customHeight="1" x14ac:dyDescent="0.35">
      <c r="A53" s="108"/>
      <c r="B53" s="108"/>
      <c r="C53" s="108"/>
      <c r="D53" s="108"/>
      <c r="E53" s="108"/>
      <c r="F53" s="108"/>
      <c r="G53" s="108"/>
      <c r="H53" s="108"/>
      <c r="I53" s="108"/>
      <c r="J53" s="108"/>
      <c r="K53" s="108"/>
      <c r="L53" s="108"/>
      <c r="M53" s="108"/>
      <c r="N53" s="108"/>
      <c r="O53" s="108"/>
      <c r="P53" s="108"/>
      <c r="Q53" s="84">
        <f t="shared" si="0"/>
        <v>34</v>
      </c>
      <c r="R53" s="44"/>
      <c r="S53" s="44"/>
      <c r="T53" s="44"/>
      <c r="U53" s="44"/>
      <c r="V53" s="3"/>
      <c r="W53" s="85"/>
      <c r="X53" s="2"/>
      <c r="Y53" s="3"/>
      <c r="Z53" s="4"/>
      <c r="AA53" s="2"/>
      <c r="AB53" s="3"/>
      <c r="AC53" s="85"/>
      <c r="AD53" s="3"/>
      <c r="AE53" s="85"/>
    </row>
    <row r="54" spans="1:31" ht="43" customHeight="1" x14ac:dyDescent="0.35">
      <c r="A54" s="108"/>
      <c r="B54" s="108"/>
      <c r="C54" s="108"/>
      <c r="D54" s="108"/>
      <c r="E54" s="108"/>
      <c r="F54" s="108"/>
      <c r="G54" s="108"/>
      <c r="H54" s="108"/>
      <c r="I54" s="108"/>
      <c r="J54" s="108"/>
      <c r="K54" s="108"/>
      <c r="L54" s="108"/>
      <c r="M54" s="108"/>
      <c r="N54" s="108"/>
      <c r="O54" s="108"/>
      <c r="P54" s="108"/>
      <c r="Q54" s="84">
        <f t="shared" si="0"/>
        <v>35</v>
      </c>
      <c r="R54" s="44"/>
      <c r="S54" s="44"/>
      <c r="T54" s="44"/>
      <c r="U54" s="44"/>
      <c r="V54" s="3"/>
      <c r="W54" s="85"/>
      <c r="X54" s="2"/>
      <c r="Y54" s="3"/>
      <c r="Z54" s="4"/>
      <c r="AA54" s="2"/>
      <c r="AB54" s="3"/>
      <c r="AC54" s="85"/>
      <c r="AD54" s="3"/>
      <c r="AE54" s="85"/>
    </row>
    <row r="55" spans="1:31" ht="43" customHeight="1" x14ac:dyDescent="0.35">
      <c r="A55" s="108"/>
      <c r="B55" s="108"/>
      <c r="C55" s="108"/>
      <c r="D55" s="108"/>
      <c r="E55" s="108"/>
      <c r="F55" s="108"/>
      <c r="G55" s="108"/>
      <c r="H55" s="108"/>
      <c r="I55" s="108"/>
      <c r="J55" s="108"/>
      <c r="K55" s="108"/>
      <c r="L55" s="108"/>
      <c r="M55" s="108"/>
      <c r="N55" s="108"/>
      <c r="O55" s="108"/>
      <c r="P55" s="108"/>
      <c r="Q55" s="84">
        <f t="shared" si="0"/>
        <v>36</v>
      </c>
      <c r="R55" s="44"/>
      <c r="S55" s="44"/>
      <c r="T55" s="44"/>
      <c r="U55" s="44"/>
      <c r="V55" s="3"/>
      <c r="W55" s="85"/>
      <c r="X55" s="2"/>
      <c r="Y55" s="3"/>
      <c r="Z55" s="4"/>
      <c r="AA55" s="2"/>
      <c r="AB55" s="3"/>
      <c r="AC55" s="85"/>
      <c r="AD55" s="3"/>
      <c r="AE55" s="85"/>
    </row>
    <row r="56" spans="1:31" ht="43" customHeight="1" x14ac:dyDescent="0.35">
      <c r="A56" s="108"/>
      <c r="B56" s="108"/>
      <c r="C56" s="108"/>
      <c r="D56" s="108"/>
      <c r="E56" s="108"/>
      <c r="F56" s="108"/>
      <c r="G56" s="108"/>
      <c r="H56" s="108"/>
      <c r="I56" s="108"/>
      <c r="J56" s="108"/>
      <c r="K56" s="108"/>
      <c r="L56" s="108"/>
      <c r="M56" s="108"/>
      <c r="N56" s="108"/>
      <c r="O56" s="108"/>
      <c r="P56" s="108"/>
      <c r="Q56" s="84">
        <f t="shared" si="0"/>
        <v>37</v>
      </c>
      <c r="R56" s="44"/>
      <c r="S56" s="44"/>
      <c r="T56" s="44"/>
      <c r="U56" s="44"/>
      <c r="V56" s="3"/>
      <c r="W56" s="85"/>
      <c r="X56" s="2"/>
      <c r="Y56" s="3"/>
      <c r="Z56" s="4"/>
      <c r="AA56" s="2"/>
      <c r="AB56" s="3"/>
      <c r="AC56" s="85"/>
      <c r="AD56" s="3"/>
      <c r="AE56" s="85"/>
    </row>
    <row r="57" spans="1:31" ht="43" customHeight="1" x14ac:dyDescent="0.35">
      <c r="A57" s="108"/>
      <c r="B57" s="108"/>
      <c r="C57" s="108"/>
      <c r="D57" s="108"/>
      <c r="E57" s="108"/>
      <c r="F57" s="108"/>
      <c r="G57" s="108"/>
      <c r="H57" s="108"/>
      <c r="I57" s="108"/>
      <c r="J57" s="108"/>
      <c r="K57" s="108"/>
      <c r="L57" s="108"/>
      <c r="M57" s="108"/>
      <c r="N57" s="108"/>
      <c r="O57" s="108"/>
      <c r="P57" s="108"/>
      <c r="Q57" s="84">
        <f t="shared" si="0"/>
        <v>38</v>
      </c>
      <c r="R57" s="44"/>
      <c r="S57" s="44"/>
      <c r="T57" s="44"/>
      <c r="U57" s="44"/>
      <c r="V57" s="3"/>
      <c r="W57" s="85"/>
      <c r="X57" s="2"/>
      <c r="Y57" s="3"/>
      <c r="Z57" s="4"/>
      <c r="AA57" s="2"/>
      <c r="AB57" s="3"/>
      <c r="AC57" s="85"/>
      <c r="AD57" s="3"/>
      <c r="AE57" s="85"/>
    </row>
    <row r="58" spans="1:31" ht="43" customHeight="1" x14ac:dyDescent="0.35">
      <c r="A58" s="108"/>
      <c r="B58" s="108"/>
      <c r="C58" s="108"/>
      <c r="D58" s="108"/>
      <c r="E58" s="108"/>
      <c r="F58" s="108"/>
      <c r="G58" s="108"/>
      <c r="H58" s="108"/>
      <c r="I58" s="108"/>
      <c r="J58" s="108"/>
      <c r="K58" s="108"/>
      <c r="L58" s="108"/>
      <c r="M58" s="108"/>
      <c r="N58" s="108"/>
      <c r="O58" s="108"/>
      <c r="P58" s="108"/>
      <c r="Q58" s="84">
        <f t="shared" si="0"/>
        <v>39</v>
      </c>
      <c r="R58" s="44"/>
      <c r="S58" s="44"/>
      <c r="T58" s="44"/>
      <c r="U58" s="44"/>
      <c r="V58" s="3"/>
      <c r="W58" s="85"/>
      <c r="X58" s="2"/>
      <c r="Y58" s="3"/>
      <c r="Z58" s="4"/>
      <c r="AA58" s="2"/>
      <c r="AB58" s="3"/>
      <c r="AC58" s="85"/>
      <c r="AD58" s="3"/>
      <c r="AE58" s="85"/>
    </row>
    <row r="59" spans="1:31" ht="43" customHeight="1" x14ac:dyDescent="0.35">
      <c r="A59" s="108"/>
      <c r="B59" s="108"/>
      <c r="C59" s="108"/>
      <c r="D59" s="108"/>
      <c r="E59" s="108"/>
      <c r="F59" s="108"/>
      <c r="G59" s="108"/>
      <c r="H59" s="108"/>
      <c r="I59" s="108"/>
      <c r="J59" s="108"/>
      <c r="K59" s="108"/>
      <c r="L59" s="108"/>
      <c r="M59" s="108"/>
      <c r="N59" s="108"/>
      <c r="O59" s="108"/>
      <c r="P59" s="108"/>
      <c r="Q59" s="84">
        <f t="shared" si="0"/>
        <v>40</v>
      </c>
      <c r="R59" s="44"/>
      <c r="S59" s="44"/>
      <c r="T59" s="44"/>
      <c r="U59" s="44"/>
      <c r="V59" s="3"/>
      <c r="W59" s="85"/>
      <c r="X59" s="2"/>
      <c r="Y59" s="3"/>
      <c r="Z59" s="4"/>
      <c r="AA59" s="2"/>
      <c r="AB59" s="3"/>
      <c r="AC59" s="85"/>
      <c r="AD59" s="3"/>
      <c r="AE59" s="85"/>
    </row>
    <row r="60" spans="1:31" ht="43" customHeight="1" x14ac:dyDescent="0.35">
      <c r="A60" s="108"/>
      <c r="B60" s="108"/>
      <c r="C60" s="108"/>
      <c r="D60" s="108"/>
      <c r="E60" s="108"/>
      <c r="F60" s="108"/>
      <c r="G60" s="108"/>
      <c r="H60" s="108"/>
      <c r="I60" s="108"/>
      <c r="J60" s="108"/>
      <c r="K60" s="108"/>
      <c r="L60" s="108"/>
      <c r="M60" s="108"/>
      <c r="N60" s="108"/>
      <c r="O60" s="108"/>
      <c r="P60" s="108"/>
      <c r="Q60" s="84">
        <f t="shared" si="0"/>
        <v>41</v>
      </c>
      <c r="R60" s="44"/>
      <c r="S60" s="44"/>
      <c r="T60" s="44"/>
      <c r="U60" s="44"/>
      <c r="V60" s="3"/>
      <c r="W60" s="85"/>
      <c r="X60" s="2"/>
      <c r="Y60" s="3"/>
      <c r="Z60" s="4"/>
      <c r="AA60" s="2"/>
      <c r="AB60" s="3"/>
      <c r="AC60" s="85"/>
      <c r="AD60" s="3"/>
      <c r="AE60" s="85"/>
    </row>
    <row r="61" spans="1:31" ht="43" customHeight="1" x14ac:dyDescent="0.35">
      <c r="A61" s="108"/>
      <c r="B61" s="108"/>
      <c r="C61" s="108"/>
      <c r="D61" s="108"/>
      <c r="E61" s="108"/>
      <c r="F61" s="108"/>
      <c r="G61" s="108"/>
      <c r="H61" s="108"/>
      <c r="I61" s="108"/>
      <c r="J61" s="108"/>
      <c r="K61" s="108"/>
      <c r="L61" s="108"/>
      <c r="M61" s="108"/>
      <c r="N61" s="108"/>
      <c r="O61" s="108"/>
      <c r="P61" s="108"/>
      <c r="Q61" s="84">
        <f t="shared" si="0"/>
        <v>42</v>
      </c>
      <c r="R61" s="44"/>
      <c r="S61" s="44"/>
      <c r="T61" s="44"/>
      <c r="U61" s="44"/>
      <c r="V61" s="3"/>
      <c r="W61" s="85"/>
      <c r="X61" s="2"/>
      <c r="Y61" s="3"/>
      <c r="Z61" s="4"/>
      <c r="AA61" s="2"/>
      <c r="AB61" s="3"/>
      <c r="AC61" s="85"/>
      <c r="AD61" s="3"/>
      <c r="AE61" s="85"/>
    </row>
    <row r="62" spans="1:31" ht="43" customHeight="1" x14ac:dyDescent="0.35">
      <c r="A62" s="108"/>
      <c r="B62" s="108"/>
      <c r="C62" s="108"/>
      <c r="D62" s="108"/>
      <c r="E62" s="108"/>
      <c r="F62" s="108"/>
      <c r="G62" s="108"/>
      <c r="H62" s="108"/>
      <c r="I62" s="108"/>
      <c r="J62" s="108"/>
      <c r="K62" s="108"/>
      <c r="L62" s="108"/>
      <c r="M62" s="108"/>
      <c r="N62" s="108"/>
      <c r="O62" s="108"/>
      <c r="P62" s="108"/>
      <c r="Q62" s="84">
        <f t="shared" si="0"/>
        <v>43</v>
      </c>
      <c r="R62" s="44"/>
      <c r="S62" s="44"/>
      <c r="T62" s="44"/>
      <c r="U62" s="44"/>
      <c r="V62" s="3"/>
      <c r="W62" s="85"/>
      <c r="X62" s="2"/>
      <c r="Y62" s="3"/>
      <c r="Z62" s="4"/>
      <c r="AA62" s="2"/>
      <c r="AB62" s="3"/>
      <c r="AC62" s="85"/>
      <c r="AD62" s="3"/>
      <c r="AE62" s="85"/>
    </row>
    <row r="63" spans="1:31" ht="43" customHeight="1" x14ac:dyDescent="0.35">
      <c r="A63" s="108"/>
      <c r="B63" s="108"/>
      <c r="C63" s="108"/>
      <c r="D63" s="108"/>
      <c r="E63" s="108"/>
      <c r="F63" s="108"/>
      <c r="G63" s="108"/>
      <c r="H63" s="108"/>
      <c r="I63" s="108"/>
      <c r="J63" s="108"/>
      <c r="K63" s="108"/>
      <c r="L63" s="108"/>
      <c r="M63" s="108"/>
      <c r="N63" s="108"/>
      <c r="O63" s="108"/>
      <c r="P63" s="108"/>
      <c r="Q63" s="84">
        <f t="shared" si="0"/>
        <v>44</v>
      </c>
      <c r="R63" s="44"/>
      <c r="S63" s="44"/>
      <c r="T63" s="44"/>
      <c r="U63" s="44"/>
      <c r="V63" s="3"/>
      <c r="W63" s="85"/>
      <c r="X63" s="2"/>
      <c r="Y63" s="3"/>
      <c r="Z63" s="4"/>
      <c r="AA63" s="2"/>
      <c r="AB63" s="3"/>
      <c r="AC63" s="85"/>
      <c r="AD63" s="3"/>
      <c r="AE63" s="85"/>
    </row>
    <row r="64" spans="1:31" ht="43" customHeight="1" x14ac:dyDescent="0.35">
      <c r="A64" s="108"/>
      <c r="B64" s="108"/>
      <c r="C64" s="108"/>
      <c r="D64" s="108"/>
      <c r="E64" s="108"/>
      <c r="F64" s="108"/>
      <c r="G64" s="108"/>
      <c r="H64" s="108"/>
      <c r="I64" s="108"/>
      <c r="J64" s="108"/>
      <c r="K64" s="108"/>
      <c r="L64" s="108"/>
      <c r="M64" s="108"/>
      <c r="N64" s="108"/>
      <c r="O64" s="108"/>
      <c r="P64" s="108"/>
      <c r="Q64" s="84">
        <f t="shared" si="0"/>
        <v>45</v>
      </c>
      <c r="R64" s="44"/>
      <c r="S64" s="44"/>
      <c r="T64" s="44"/>
      <c r="U64" s="44"/>
      <c r="V64" s="3"/>
      <c r="W64" s="85"/>
      <c r="X64" s="2"/>
      <c r="Y64" s="3"/>
      <c r="Z64" s="4"/>
      <c r="AA64" s="2"/>
      <c r="AB64" s="3"/>
      <c r="AC64" s="85"/>
      <c r="AD64" s="3"/>
      <c r="AE64" s="85"/>
    </row>
    <row r="65" spans="1:31" ht="43" customHeight="1" x14ac:dyDescent="0.35">
      <c r="A65" s="108"/>
      <c r="B65" s="108"/>
      <c r="C65" s="108"/>
      <c r="D65" s="108"/>
      <c r="E65" s="108"/>
      <c r="F65" s="108"/>
      <c r="G65" s="108"/>
      <c r="H65" s="108"/>
      <c r="I65" s="108"/>
      <c r="J65" s="108"/>
      <c r="K65" s="108"/>
      <c r="L65" s="108"/>
      <c r="M65" s="108"/>
      <c r="N65" s="108"/>
      <c r="O65" s="108"/>
      <c r="P65" s="108"/>
      <c r="Q65" s="84">
        <f t="shared" si="0"/>
        <v>46</v>
      </c>
      <c r="R65" s="44"/>
      <c r="S65" s="44"/>
      <c r="T65" s="44"/>
      <c r="U65" s="44"/>
      <c r="V65" s="3"/>
      <c r="W65" s="85"/>
      <c r="X65" s="2"/>
      <c r="Y65" s="3"/>
      <c r="Z65" s="4"/>
      <c r="AA65" s="2"/>
      <c r="AB65" s="3"/>
      <c r="AC65" s="85"/>
      <c r="AD65" s="3"/>
      <c r="AE65" s="85"/>
    </row>
    <row r="66" spans="1:31" ht="43" customHeight="1" x14ac:dyDescent="0.35">
      <c r="A66" s="108"/>
      <c r="B66" s="108"/>
      <c r="C66" s="108"/>
      <c r="D66" s="108"/>
      <c r="E66" s="108"/>
      <c r="F66" s="108"/>
      <c r="G66" s="108"/>
      <c r="H66" s="108"/>
      <c r="I66" s="108"/>
      <c r="J66" s="108"/>
      <c r="K66" s="108"/>
      <c r="L66" s="108"/>
      <c r="M66" s="108"/>
      <c r="N66" s="108"/>
      <c r="O66" s="108"/>
      <c r="P66" s="108"/>
      <c r="Q66" s="84">
        <f t="shared" si="0"/>
        <v>47</v>
      </c>
      <c r="R66" s="44"/>
      <c r="S66" s="44"/>
      <c r="T66" s="44"/>
      <c r="U66" s="44"/>
      <c r="V66" s="3"/>
      <c r="W66" s="85"/>
      <c r="X66" s="2"/>
      <c r="Y66" s="3"/>
      <c r="Z66" s="4"/>
      <c r="AA66" s="2"/>
      <c r="AB66" s="3"/>
      <c r="AC66" s="85"/>
      <c r="AD66" s="3"/>
      <c r="AE66" s="85"/>
    </row>
    <row r="67" spans="1:31" ht="43" customHeight="1" x14ac:dyDescent="0.35">
      <c r="A67" s="108"/>
      <c r="B67" s="108"/>
      <c r="C67" s="108"/>
      <c r="D67" s="108"/>
      <c r="E67" s="108"/>
      <c r="F67" s="108"/>
      <c r="G67" s="108"/>
      <c r="H67" s="108"/>
      <c r="I67" s="108"/>
      <c r="J67" s="108"/>
      <c r="K67" s="108"/>
      <c r="L67" s="108"/>
      <c r="M67" s="108"/>
      <c r="N67" s="108"/>
      <c r="O67" s="108"/>
      <c r="P67" s="108"/>
      <c r="Q67" s="84">
        <f t="shared" si="0"/>
        <v>48</v>
      </c>
      <c r="R67" s="44"/>
      <c r="S67" s="44"/>
      <c r="T67" s="44"/>
      <c r="U67" s="44"/>
      <c r="V67" s="3"/>
      <c r="W67" s="85"/>
      <c r="X67" s="2"/>
      <c r="Y67" s="3"/>
      <c r="Z67" s="4"/>
      <c r="AA67" s="2"/>
      <c r="AB67" s="3"/>
      <c r="AC67" s="85"/>
      <c r="AD67" s="3"/>
      <c r="AE67" s="85"/>
    </row>
    <row r="68" spans="1:31" ht="43" customHeight="1" x14ac:dyDescent="0.35">
      <c r="A68" s="108"/>
      <c r="B68" s="108"/>
      <c r="C68" s="108"/>
      <c r="D68" s="108"/>
      <c r="E68" s="108"/>
      <c r="F68" s="108"/>
      <c r="G68" s="108"/>
      <c r="H68" s="108"/>
      <c r="I68" s="108"/>
      <c r="J68" s="108"/>
      <c r="K68" s="108"/>
      <c r="L68" s="108"/>
      <c r="M68" s="108"/>
      <c r="N68" s="108"/>
      <c r="O68" s="108"/>
      <c r="P68" s="108"/>
      <c r="Q68" s="84">
        <f t="shared" si="0"/>
        <v>49</v>
      </c>
      <c r="R68" s="44"/>
      <c r="S68" s="44"/>
      <c r="T68" s="44"/>
      <c r="U68" s="44"/>
      <c r="V68" s="3"/>
      <c r="W68" s="85"/>
      <c r="X68" s="2"/>
      <c r="Y68" s="3"/>
      <c r="Z68" s="4"/>
      <c r="AA68" s="2"/>
      <c r="AB68" s="3"/>
      <c r="AC68" s="85"/>
      <c r="AD68" s="3"/>
      <c r="AE68" s="85"/>
    </row>
    <row r="69" spans="1:31" ht="43" customHeight="1" x14ac:dyDescent="0.35">
      <c r="A69" s="108"/>
      <c r="B69" s="108"/>
      <c r="C69" s="108"/>
      <c r="D69" s="108"/>
      <c r="E69" s="108"/>
      <c r="F69" s="108"/>
      <c r="G69" s="108"/>
      <c r="H69" s="108"/>
      <c r="I69" s="108"/>
      <c r="J69" s="108"/>
      <c r="K69" s="108"/>
      <c r="L69" s="108"/>
      <c r="M69" s="108"/>
      <c r="N69" s="108"/>
      <c r="O69" s="108"/>
      <c r="P69" s="108"/>
      <c r="Q69" s="84">
        <f t="shared" si="0"/>
        <v>50</v>
      </c>
      <c r="R69" s="44"/>
      <c r="S69" s="44"/>
      <c r="T69" s="44"/>
      <c r="U69" s="44"/>
      <c r="V69" s="3"/>
      <c r="W69" s="85"/>
      <c r="X69" s="2"/>
      <c r="Y69" s="3"/>
      <c r="Z69" s="4"/>
      <c r="AA69" s="2"/>
      <c r="AB69" s="3"/>
      <c r="AC69" s="85"/>
      <c r="AD69" s="3"/>
      <c r="AE69" s="85"/>
    </row>
    <row r="70" spans="1:31" ht="43" customHeight="1" x14ac:dyDescent="0.35">
      <c r="A70" s="108"/>
      <c r="B70" s="108"/>
      <c r="C70" s="108"/>
      <c r="D70" s="108"/>
      <c r="E70" s="108"/>
      <c r="F70" s="108"/>
      <c r="G70" s="108"/>
      <c r="H70" s="108"/>
      <c r="I70" s="108"/>
      <c r="J70" s="108"/>
      <c r="K70" s="108"/>
      <c r="L70" s="108"/>
      <c r="M70" s="108"/>
      <c r="N70" s="108"/>
      <c r="O70" s="108"/>
      <c r="P70" s="108"/>
      <c r="Q70" s="84">
        <f t="shared" si="0"/>
        <v>51</v>
      </c>
      <c r="R70" s="44"/>
      <c r="S70" s="44"/>
      <c r="T70" s="44"/>
      <c r="U70" s="44"/>
      <c r="V70" s="3"/>
      <c r="W70" s="85"/>
      <c r="X70" s="2"/>
      <c r="Y70" s="3"/>
      <c r="Z70" s="4"/>
      <c r="AA70" s="2"/>
      <c r="AB70" s="3"/>
      <c r="AC70" s="85"/>
      <c r="AD70" s="3"/>
      <c r="AE70" s="85"/>
    </row>
    <row r="71" spans="1:31" ht="43" customHeight="1" x14ac:dyDescent="0.35">
      <c r="A71" s="108"/>
      <c r="B71" s="108"/>
      <c r="C71" s="108"/>
      <c r="D71" s="108"/>
      <c r="E71" s="108"/>
      <c r="F71" s="108"/>
      <c r="G71" s="108"/>
      <c r="H71" s="108"/>
      <c r="I71" s="108"/>
      <c r="J71" s="108"/>
      <c r="K71" s="108"/>
      <c r="L71" s="108"/>
      <c r="M71" s="108"/>
      <c r="N71" s="108"/>
      <c r="O71" s="108"/>
      <c r="P71" s="108"/>
      <c r="Q71" s="84">
        <f t="shared" si="0"/>
        <v>52</v>
      </c>
      <c r="R71" s="44"/>
      <c r="S71" s="44"/>
      <c r="T71" s="44"/>
      <c r="U71" s="44"/>
      <c r="V71" s="3"/>
      <c r="W71" s="85"/>
      <c r="X71" s="2"/>
      <c r="Y71" s="3"/>
      <c r="Z71" s="4"/>
      <c r="AA71" s="2"/>
      <c r="AB71" s="3"/>
      <c r="AC71" s="85"/>
      <c r="AD71" s="3"/>
      <c r="AE71" s="85"/>
    </row>
    <row r="72" spans="1:31" ht="43" customHeight="1" x14ac:dyDescent="0.35">
      <c r="A72" s="108"/>
      <c r="B72" s="108"/>
      <c r="C72" s="108"/>
      <c r="D72" s="108"/>
      <c r="E72" s="108"/>
      <c r="F72" s="108"/>
      <c r="G72" s="108"/>
      <c r="H72" s="108"/>
      <c r="I72" s="108"/>
      <c r="J72" s="108"/>
      <c r="K72" s="108"/>
      <c r="L72" s="108"/>
      <c r="M72" s="108"/>
      <c r="N72" s="108"/>
      <c r="O72" s="108"/>
      <c r="P72" s="108"/>
      <c r="Q72" s="84">
        <f t="shared" si="0"/>
        <v>53</v>
      </c>
      <c r="R72" s="44"/>
      <c r="S72" s="44"/>
      <c r="T72" s="44"/>
      <c r="U72" s="44"/>
      <c r="V72" s="3"/>
      <c r="W72" s="85"/>
      <c r="X72" s="2"/>
      <c r="Y72" s="3"/>
      <c r="Z72" s="4"/>
      <c r="AA72" s="2"/>
      <c r="AB72" s="3"/>
      <c r="AC72" s="85"/>
      <c r="AD72" s="3"/>
      <c r="AE72" s="85"/>
    </row>
    <row r="73" spans="1:31" ht="43" customHeight="1" x14ac:dyDescent="0.35">
      <c r="A73" s="108"/>
      <c r="B73" s="108"/>
      <c r="C73" s="108"/>
      <c r="D73" s="108"/>
      <c r="E73" s="108"/>
      <c r="F73" s="108"/>
      <c r="G73" s="108"/>
      <c r="H73" s="108"/>
      <c r="I73" s="108"/>
      <c r="J73" s="108"/>
      <c r="K73" s="108"/>
      <c r="L73" s="108"/>
      <c r="M73" s="108"/>
      <c r="N73" s="108"/>
      <c r="O73" s="108"/>
      <c r="P73" s="108"/>
      <c r="Q73" s="84">
        <f t="shared" si="0"/>
        <v>54</v>
      </c>
      <c r="R73" s="44"/>
      <c r="S73" s="44"/>
      <c r="T73" s="44"/>
      <c r="U73" s="44"/>
      <c r="V73" s="3"/>
      <c r="W73" s="85"/>
      <c r="X73" s="2"/>
      <c r="Y73" s="3"/>
      <c r="Z73" s="4"/>
      <c r="AA73" s="2"/>
      <c r="AB73" s="3"/>
      <c r="AC73" s="85"/>
      <c r="AD73" s="3"/>
      <c r="AE73" s="85"/>
    </row>
    <row r="74" spans="1:31" ht="43" customHeight="1" x14ac:dyDescent="0.35">
      <c r="A74" s="108"/>
      <c r="B74" s="108"/>
      <c r="C74" s="108"/>
      <c r="D74" s="108"/>
      <c r="E74" s="108"/>
      <c r="F74" s="108"/>
      <c r="G74" s="108"/>
      <c r="H74" s="108"/>
      <c r="I74" s="108"/>
      <c r="J74" s="108"/>
      <c r="K74" s="108"/>
      <c r="L74" s="108"/>
      <c r="M74" s="108"/>
      <c r="N74" s="108"/>
      <c r="O74" s="108"/>
      <c r="P74" s="108"/>
      <c r="Q74" s="84">
        <f t="shared" si="0"/>
        <v>55</v>
      </c>
      <c r="R74" s="44"/>
      <c r="S74" s="44"/>
      <c r="T74" s="44"/>
      <c r="U74" s="44"/>
      <c r="V74" s="3"/>
      <c r="W74" s="85"/>
      <c r="X74" s="2"/>
      <c r="Y74" s="3"/>
      <c r="Z74" s="4"/>
      <c r="AA74" s="2"/>
      <c r="AB74" s="3"/>
      <c r="AC74" s="85"/>
      <c r="AD74" s="3"/>
      <c r="AE74" s="85"/>
    </row>
    <row r="75" spans="1:31" ht="43" customHeight="1" x14ac:dyDescent="0.35">
      <c r="A75" s="108"/>
      <c r="B75" s="108"/>
      <c r="C75" s="108"/>
      <c r="D75" s="108"/>
      <c r="E75" s="108"/>
      <c r="F75" s="108"/>
      <c r="G75" s="108"/>
      <c r="H75" s="108"/>
      <c r="I75" s="108"/>
      <c r="J75" s="108"/>
      <c r="K75" s="108"/>
      <c r="L75" s="108"/>
      <c r="M75" s="108"/>
      <c r="N75" s="108"/>
      <c r="O75" s="108"/>
      <c r="P75" s="108"/>
      <c r="Q75" s="84">
        <f t="shared" si="0"/>
        <v>56</v>
      </c>
      <c r="R75" s="44"/>
      <c r="S75" s="44"/>
      <c r="T75" s="44"/>
      <c r="U75" s="44"/>
      <c r="V75" s="3"/>
      <c r="W75" s="85"/>
      <c r="X75" s="2"/>
      <c r="Y75" s="3"/>
      <c r="Z75" s="4"/>
      <c r="AA75" s="2"/>
      <c r="AB75" s="3"/>
      <c r="AC75" s="85"/>
      <c r="AD75" s="3"/>
      <c r="AE75" s="85"/>
    </row>
    <row r="76" spans="1:31" ht="43" customHeight="1" x14ac:dyDescent="0.35">
      <c r="A76" s="108"/>
      <c r="B76" s="108"/>
      <c r="C76" s="108"/>
      <c r="D76" s="108"/>
      <c r="E76" s="108"/>
      <c r="F76" s="108"/>
      <c r="G76" s="108"/>
      <c r="H76" s="108"/>
      <c r="I76" s="108"/>
      <c r="J76" s="108"/>
      <c r="K76" s="108"/>
      <c r="L76" s="108"/>
      <c r="M76" s="108"/>
      <c r="N76" s="108"/>
      <c r="O76" s="108"/>
      <c r="P76" s="108"/>
      <c r="Q76" s="84">
        <f t="shared" si="0"/>
        <v>57</v>
      </c>
      <c r="R76" s="44"/>
      <c r="S76" s="44"/>
      <c r="T76" s="44"/>
      <c r="U76" s="44"/>
      <c r="V76" s="3"/>
      <c r="W76" s="85"/>
      <c r="X76" s="2"/>
      <c r="Y76" s="3"/>
      <c r="Z76" s="4"/>
      <c r="AA76" s="2"/>
      <c r="AB76" s="3"/>
      <c r="AC76" s="85"/>
      <c r="AD76" s="3"/>
      <c r="AE76" s="85"/>
    </row>
    <row r="77" spans="1:31" ht="43" customHeight="1" x14ac:dyDescent="0.35">
      <c r="A77" s="108"/>
      <c r="B77" s="108"/>
      <c r="C77" s="108"/>
      <c r="D77" s="108"/>
      <c r="E77" s="108"/>
      <c r="F77" s="108"/>
      <c r="G77" s="108"/>
      <c r="H77" s="108"/>
      <c r="I77" s="108"/>
      <c r="J77" s="108"/>
      <c r="K77" s="108"/>
      <c r="L77" s="108"/>
      <c r="M77" s="108"/>
      <c r="N77" s="108"/>
      <c r="O77" s="108"/>
      <c r="P77" s="108"/>
      <c r="Q77" s="84">
        <f t="shared" si="0"/>
        <v>58</v>
      </c>
      <c r="R77" s="44"/>
      <c r="S77" s="44"/>
      <c r="T77" s="44"/>
      <c r="U77" s="44"/>
      <c r="V77" s="3"/>
      <c r="W77" s="85"/>
      <c r="X77" s="2"/>
      <c r="Y77" s="3"/>
      <c r="Z77" s="4"/>
      <c r="AA77" s="2"/>
      <c r="AB77" s="3"/>
      <c r="AC77" s="85"/>
      <c r="AD77" s="3"/>
      <c r="AE77" s="85"/>
    </row>
    <row r="78" spans="1:31" ht="43" customHeight="1" x14ac:dyDescent="0.35">
      <c r="A78" s="108"/>
      <c r="B78" s="108"/>
      <c r="C78" s="108"/>
      <c r="D78" s="108"/>
      <c r="E78" s="108"/>
      <c r="F78" s="108"/>
      <c r="G78" s="108"/>
      <c r="H78" s="108"/>
      <c r="I78" s="108"/>
      <c r="J78" s="108"/>
      <c r="K78" s="108"/>
      <c r="L78" s="108"/>
      <c r="M78" s="108"/>
      <c r="N78" s="108"/>
      <c r="O78" s="108"/>
      <c r="P78" s="108"/>
      <c r="Q78" s="84">
        <f t="shared" si="0"/>
        <v>59</v>
      </c>
      <c r="R78" s="44"/>
      <c r="S78" s="44"/>
      <c r="T78" s="44"/>
      <c r="U78" s="44"/>
      <c r="V78" s="3"/>
      <c r="W78" s="85"/>
      <c r="X78" s="2"/>
      <c r="Y78" s="3"/>
      <c r="Z78" s="4"/>
      <c r="AA78" s="2"/>
      <c r="AB78" s="3"/>
      <c r="AC78" s="85"/>
      <c r="AD78" s="3"/>
      <c r="AE78" s="85"/>
    </row>
    <row r="79" spans="1:31" ht="43" customHeight="1" x14ac:dyDescent="0.35">
      <c r="A79" s="108"/>
      <c r="B79" s="108"/>
      <c r="C79" s="108"/>
      <c r="D79" s="108"/>
      <c r="E79" s="108"/>
      <c r="F79" s="108"/>
      <c r="G79" s="108"/>
      <c r="H79" s="108"/>
      <c r="I79" s="108"/>
      <c r="J79" s="108"/>
      <c r="K79" s="108"/>
      <c r="L79" s="108"/>
      <c r="M79" s="108"/>
      <c r="N79" s="108"/>
      <c r="O79" s="108"/>
      <c r="P79" s="108"/>
      <c r="Q79" s="84">
        <f t="shared" si="0"/>
        <v>60</v>
      </c>
      <c r="R79" s="44"/>
      <c r="S79" s="44"/>
      <c r="T79" s="44"/>
      <c r="U79" s="44"/>
      <c r="V79" s="3"/>
      <c r="W79" s="85"/>
      <c r="X79" s="2"/>
      <c r="Y79" s="3"/>
      <c r="Z79" s="4"/>
      <c r="AA79" s="2"/>
      <c r="AB79" s="3"/>
      <c r="AC79" s="85"/>
      <c r="AD79" s="3"/>
      <c r="AE79" s="85"/>
    </row>
    <row r="80" spans="1:31" ht="43" customHeight="1" x14ac:dyDescent="0.35">
      <c r="A80" s="108"/>
      <c r="B80" s="108"/>
      <c r="C80" s="108"/>
      <c r="D80" s="108"/>
      <c r="E80" s="108"/>
      <c r="F80" s="108"/>
      <c r="G80" s="108"/>
      <c r="H80" s="108"/>
      <c r="I80" s="108"/>
      <c r="J80" s="108"/>
      <c r="K80" s="108"/>
      <c r="L80" s="108"/>
      <c r="M80" s="108"/>
      <c r="N80" s="108"/>
      <c r="O80" s="108"/>
      <c r="P80" s="108"/>
      <c r="Q80" s="84">
        <f t="shared" si="0"/>
        <v>61</v>
      </c>
      <c r="R80" s="44"/>
      <c r="S80" s="44"/>
      <c r="T80" s="44"/>
      <c r="U80" s="44"/>
      <c r="V80" s="3"/>
      <c r="W80" s="85"/>
      <c r="X80" s="2"/>
      <c r="Y80" s="3"/>
      <c r="Z80" s="4"/>
      <c r="AA80" s="2"/>
      <c r="AB80" s="3"/>
      <c r="AC80" s="85"/>
      <c r="AD80" s="3"/>
      <c r="AE80" s="85"/>
    </row>
    <row r="81" spans="1:31" ht="43" customHeight="1" x14ac:dyDescent="0.35">
      <c r="A81" s="108"/>
      <c r="B81" s="108"/>
      <c r="C81" s="108"/>
      <c r="D81" s="108"/>
      <c r="E81" s="108"/>
      <c r="F81" s="108"/>
      <c r="G81" s="108"/>
      <c r="H81" s="108"/>
      <c r="I81" s="108"/>
      <c r="J81" s="108"/>
      <c r="K81" s="108"/>
      <c r="L81" s="108"/>
      <c r="M81" s="108"/>
      <c r="N81" s="108"/>
      <c r="O81" s="108"/>
      <c r="P81" s="108"/>
      <c r="Q81" s="84">
        <f t="shared" si="0"/>
        <v>62</v>
      </c>
      <c r="R81" s="44"/>
      <c r="S81" s="44"/>
      <c r="T81" s="44"/>
      <c r="U81" s="44"/>
      <c r="V81" s="3"/>
      <c r="W81" s="85"/>
      <c r="X81" s="2"/>
      <c r="Y81" s="3"/>
      <c r="Z81" s="4"/>
      <c r="AA81" s="2"/>
      <c r="AB81" s="3"/>
      <c r="AC81" s="85"/>
      <c r="AD81" s="3"/>
      <c r="AE81" s="85"/>
    </row>
    <row r="82" spans="1:31" ht="43" customHeight="1" x14ac:dyDescent="0.35">
      <c r="A82" s="108"/>
      <c r="B82" s="108"/>
      <c r="C82" s="108"/>
      <c r="D82" s="108"/>
      <c r="E82" s="108"/>
      <c r="F82" s="108"/>
      <c r="G82" s="108"/>
      <c r="H82" s="108"/>
      <c r="I82" s="108"/>
      <c r="J82" s="108"/>
      <c r="K82" s="108"/>
      <c r="L82" s="108"/>
      <c r="M82" s="108"/>
      <c r="N82" s="108"/>
      <c r="O82" s="108"/>
      <c r="P82" s="108"/>
      <c r="Q82" s="84">
        <f t="shared" si="0"/>
        <v>63</v>
      </c>
      <c r="R82" s="44"/>
      <c r="S82" s="44"/>
      <c r="T82" s="44"/>
      <c r="U82" s="44"/>
      <c r="V82" s="3"/>
      <c r="W82" s="85"/>
      <c r="X82" s="2"/>
      <c r="Y82" s="3"/>
      <c r="Z82" s="4"/>
      <c r="AA82" s="2"/>
      <c r="AB82" s="3"/>
      <c r="AC82" s="85"/>
      <c r="AD82" s="3"/>
      <c r="AE82" s="85"/>
    </row>
    <row r="83" spans="1:31" ht="43" customHeight="1" x14ac:dyDescent="0.35">
      <c r="A83" s="108"/>
      <c r="B83" s="108"/>
      <c r="C83" s="108"/>
      <c r="D83" s="108"/>
      <c r="E83" s="108"/>
      <c r="F83" s="108"/>
      <c r="G83" s="108"/>
      <c r="H83" s="108"/>
      <c r="I83" s="108"/>
      <c r="J83" s="108"/>
      <c r="K83" s="108"/>
      <c r="L83" s="108"/>
      <c r="M83" s="108"/>
      <c r="N83" s="108"/>
      <c r="O83" s="108"/>
      <c r="P83" s="108"/>
      <c r="Q83" s="84">
        <f t="shared" si="0"/>
        <v>64</v>
      </c>
      <c r="R83" s="44"/>
      <c r="S83" s="44"/>
      <c r="T83" s="44"/>
      <c r="U83" s="44"/>
      <c r="V83" s="3"/>
      <c r="W83" s="85"/>
      <c r="X83" s="2"/>
      <c r="Y83" s="3"/>
      <c r="Z83" s="4"/>
      <c r="AA83" s="2"/>
      <c r="AB83" s="3"/>
      <c r="AC83" s="85"/>
      <c r="AD83" s="3"/>
      <c r="AE83" s="85"/>
    </row>
    <row r="84" spans="1:31" ht="43" customHeight="1" x14ac:dyDescent="0.35">
      <c r="A84" s="108"/>
      <c r="B84" s="108"/>
      <c r="C84" s="108"/>
      <c r="D84" s="108"/>
      <c r="E84" s="108"/>
      <c r="F84" s="108"/>
      <c r="G84" s="108"/>
      <c r="H84" s="108"/>
      <c r="I84" s="108"/>
      <c r="J84" s="108"/>
      <c r="K84" s="108"/>
      <c r="L84" s="108"/>
      <c r="M84" s="108"/>
      <c r="N84" s="108"/>
      <c r="O84" s="108"/>
      <c r="P84" s="108"/>
      <c r="Q84" s="84">
        <f t="shared" si="0"/>
        <v>65</v>
      </c>
      <c r="R84" s="44"/>
      <c r="S84" s="44"/>
      <c r="T84" s="44"/>
      <c r="U84" s="44"/>
      <c r="V84" s="3"/>
      <c r="W84" s="85"/>
      <c r="X84" s="2"/>
      <c r="Y84" s="3"/>
      <c r="Z84" s="4"/>
      <c r="AA84" s="2"/>
      <c r="AB84" s="3"/>
      <c r="AC84" s="85"/>
      <c r="AD84" s="3"/>
      <c r="AE84" s="85"/>
    </row>
    <row r="85" spans="1:31" ht="43" customHeight="1" x14ac:dyDescent="0.35">
      <c r="A85" s="108"/>
      <c r="B85" s="108"/>
      <c r="C85" s="108"/>
      <c r="D85" s="108"/>
      <c r="E85" s="108"/>
      <c r="F85" s="108"/>
      <c r="G85" s="108"/>
      <c r="H85" s="108"/>
      <c r="I85" s="108"/>
      <c r="J85" s="108"/>
      <c r="K85" s="108"/>
      <c r="L85" s="108"/>
      <c r="M85" s="108"/>
      <c r="N85" s="108"/>
      <c r="O85" s="108"/>
      <c r="P85" s="108"/>
      <c r="Q85" s="84">
        <f t="shared" si="0"/>
        <v>66</v>
      </c>
      <c r="R85" s="44"/>
      <c r="S85" s="44"/>
      <c r="T85" s="44"/>
      <c r="U85" s="44"/>
      <c r="V85" s="3"/>
      <c r="W85" s="85"/>
      <c r="X85" s="2"/>
      <c r="Y85" s="3"/>
      <c r="Z85" s="4"/>
      <c r="AA85" s="2"/>
      <c r="AB85" s="3"/>
      <c r="AC85" s="85"/>
      <c r="AD85" s="3"/>
      <c r="AE85" s="85"/>
    </row>
    <row r="86" spans="1:31" ht="43" customHeight="1" x14ac:dyDescent="0.35">
      <c r="A86" s="108"/>
      <c r="B86" s="108"/>
      <c r="C86" s="108"/>
      <c r="D86" s="108"/>
      <c r="E86" s="108"/>
      <c r="F86" s="108"/>
      <c r="G86" s="108"/>
      <c r="H86" s="108"/>
      <c r="I86" s="108"/>
      <c r="J86" s="108"/>
      <c r="K86" s="108"/>
      <c r="L86" s="108"/>
      <c r="M86" s="108"/>
      <c r="N86" s="108"/>
      <c r="O86" s="108"/>
      <c r="P86" s="108"/>
      <c r="Q86" s="84">
        <f t="shared" ref="Q86:Q119" si="1">Q85+1</f>
        <v>67</v>
      </c>
      <c r="R86" s="44"/>
      <c r="S86" s="44"/>
      <c r="T86" s="44"/>
      <c r="U86" s="44"/>
      <c r="V86" s="3"/>
      <c r="W86" s="85"/>
      <c r="X86" s="2"/>
      <c r="Y86" s="3"/>
      <c r="Z86" s="4"/>
      <c r="AA86" s="2"/>
      <c r="AB86" s="3"/>
      <c r="AC86" s="85"/>
      <c r="AD86" s="3"/>
      <c r="AE86" s="85"/>
    </row>
    <row r="87" spans="1:31" ht="43" customHeight="1" x14ac:dyDescent="0.35">
      <c r="A87" s="108"/>
      <c r="B87" s="108"/>
      <c r="C87" s="108"/>
      <c r="D87" s="108"/>
      <c r="E87" s="108"/>
      <c r="F87" s="108"/>
      <c r="G87" s="108"/>
      <c r="H87" s="108"/>
      <c r="I87" s="108"/>
      <c r="J87" s="108"/>
      <c r="K87" s="108"/>
      <c r="L87" s="108"/>
      <c r="M87" s="108"/>
      <c r="N87" s="108"/>
      <c r="O87" s="108"/>
      <c r="P87" s="108"/>
      <c r="Q87" s="84">
        <f t="shared" si="1"/>
        <v>68</v>
      </c>
      <c r="R87" s="44"/>
      <c r="S87" s="44"/>
      <c r="T87" s="44"/>
      <c r="U87" s="44"/>
      <c r="V87" s="3"/>
      <c r="W87" s="85"/>
      <c r="X87" s="2"/>
      <c r="Y87" s="3"/>
      <c r="Z87" s="4"/>
      <c r="AA87" s="2"/>
      <c r="AB87" s="3"/>
      <c r="AC87" s="85"/>
      <c r="AD87" s="3"/>
      <c r="AE87" s="85"/>
    </row>
    <row r="88" spans="1:31" ht="43" customHeight="1" x14ac:dyDescent="0.35">
      <c r="A88" s="108"/>
      <c r="B88" s="108"/>
      <c r="C88" s="108"/>
      <c r="D88" s="108"/>
      <c r="E88" s="108"/>
      <c r="F88" s="108"/>
      <c r="G88" s="108"/>
      <c r="H88" s="108"/>
      <c r="I88" s="108"/>
      <c r="J88" s="108"/>
      <c r="K88" s="108"/>
      <c r="L88" s="108"/>
      <c r="M88" s="108"/>
      <c r="N88" s="108"/>
      <c r="O88" s="108"/>
      <c r="P88" s="108"/>
      <c r="Q88" s="84">
        <f t="shared" si="1"/>
        <v>69</v>
      </c>
      <c r="R88" s="44"/>
      <c r="S88" s="44"/>
      <c r="T88" s="44"/>
      <c r="U88" s="44"/>
      <c r="V88" s="3"/>
      <c r="W88" s="85"/>
      <c r="X88" s="2"/>
      <c r="Y88" s="3"/>
      <c r="Z88" s="4"/>
      <c r="AA88" s="2"/>
      <c r="AB88" s="3"/>
      <c r="AC88" s="85"/>
      <c r="AD88" s="3"/>
      <c r="AE88" s="85"/>
    </row>
    <row r="89" spans="1:31" ht="43" customHeight="1" x14ac:dyDescent="0.35">
      <c r="A89" s="108"/>
      <c r="B89" s="108"/>
      <c r="C89" s="108"/>
      <c r="D89" s="108"/>
      <c r="E89" s="108"/>
      <c r="F89" s="108"/>
      <c r="G89" s="108"/>
      <c r="H89" s="108"/>
      <c r="I89" s="108"/>
      <c r="J89" s="108"/>
      <c r="K89" s="108"/>
      <c r="L89" s="108"/>
      <c r="M89" s="108"/>
      <c r="N89" s="108"/>
      <c r="O89" s="108"/>
      <c r="P89" s="108"/>
      <c r="Q89" s="84">
        <f t="shared" si="1"/>
        <v>70</v>
      </c>
      <c r="R89" s="44"/>
      <c r="S89" s="44"/>
      <c r="T89" s="44"/>
      <c r="U89" s="44"/>
      <c r="V89" s="3"/>
      <c r="W89" s="85"/>
      <c r="X89" s="2"/>
      <c r="Y89" s="3"/>
      <c r="Z89" s="4"/>
      <c r="AA89" s="2"/>
      <c r="AB89" s="3"/>
      <c r="AC89" s="85"/>
      <c r="AD89" s="3"/>
      <c r="AE89" s="85"/>
    </row>
    <row r="90" spans="1:31" ht="43" customHeight="1" x14ac:dyDescent="0.35">
      <c r="A90" s="108"/>
      <c r="B90" s="108"/>
      <c r="C90" s="108"/>
      <c r="D90" s="108"/>
      <c r="E90" s="108"/>
      <c r="F90" s="108"/>
      <c r="G90" s="108"/>
      <c r="H90" s="108"/>
      <c r="I90" s="108"/>
      <c r="J90" s="108"/>
      <c r="K90" s="108"/>
      <c r="L90" s="108"/>
      <c r="M90" s="108"/>
      <c r="N90" s="108"/>
      <c r="O90" s="108"/>
      <c r="P90" s="108"/>
      <c r="Q90" s="84">
        <f t="shared" si="1"/>
        <v>71</v>
      </c>
      <c r="R90" s="44"/>
      <c r="S90" s="44"/>
      <c r="T90" s="44"/>
      <c r="U90" s="44"/>
      <c r="V90" s="3"/>
      <c r="W90" s="85"/>
      <c r="X90" s="2"/>
      <c r="Y90" s="3"/>
      <c r="Z90" s="4"/>
      <c r="AA90" s="2"/>
      <c r="AB90" s="3"/>
      <c r="AC90" s="85"/>
      <c r="AD90" s="3"/>
      <c r="AE90" s="85"/>
    </row>
    <row r="91" spans="1:31" ht="43" customHeight="1" x14ac:dyDescent="0.35">
      <c r="A91" s="108"/>
      <c r="B91" s="108"/>
      <c r="C91" s="108"/>
      <c r="D91" s="108"/>
      <c r="E91" s="108"/>
      <c r="F91" s="108"/>
      <c r="G91" s="108"/>
      <c r="H91" s="108"/>
      <c r="I91" s="108"/>
      <c r="J91" s="108"/>
      <c r="K91" s="108"/>
      <c r="L91" s="108"/>
      <c r="M91" s="108"/>
      <c r="N91" s="108"/>
      <c r="O91" s="108"/>
      <c r="P91" s="108"/>
      <c r="Q91" s="84">
        <f t="shared" si="1"/>
        <v>72</v>
      </c>
      <c r="R91" s="44"/>
      <c r="S91" s="44"/>
      <c r="T91" s="44"/>
      <c r="U91" s="44"/>
      <c r="V91" s="3"/>
      <c r="W91" s="85"/>
      <c r="X91" s="2"/>
      <c r="Y91" s="3"/>
      <c r="Z91" s="4"/>
      <c r="AA91" s="2"/>
      <c r="AB91" s="3"/>
      <c r="AC91" s="85"/>
      <c r="AD91" s="3"/>
      <c r="AE91" s="85"/>
    </row>
    <row r="92" spans="1:31" ht="43" customHeight="1" x14ac:dyDescent="0.35">
      <c r="A92" s="108"/>
      <c r="B92" s="108"/>
      <c r="C92" s="108"/>
      <c r="D92" s="108"/>
      <c r="E92" s="108"/>
      <c r="F92" s="108"/>
      <c r="G92" s="108"/>
      <c r="H92" s="108"/>
      <c r="I92" s="108"/>
      <c r="J92" s="108"/>
      <c r="K92" s="108"/>
      <c r="L92" s="108"/>
      <c r="M92" s="108"/>
      <c r="N92" s="108"/>
      <c r="O92" s="108"/>
      <c r="P92" s="108"/>
      <c r="Q92" s="84">
        <f t="shared" si="1"/>
        <v>73</v>
      </c>
      <c r="R92" s="44"/>
      <c r="S92" s="44"/>
      <c r="T92" s="44"/>
      <c r="U92" s="44"/>
      <c r="V92" s="3"/>
      <c r="W92" s="85"/>
      <c r="X92" s="2"/>
      <c r="Y92" s="3"/>
      <c r="Z92" s="4"/>
      <c r="AA92" s="2"/>
      <c r="AB92" s="3"/>
      <c r="AC92" s="85"/>
      <c r="AD92" s="3"/>
      <c r="AE92" s="85"/>
    </row>
    <row r="93" spans="1:31" ht="43" customHeight="1" x14ac:dyDescent="0.35">
      <c r="A93" s="108"/>
      <c r="B93" s="108"/>
      <c r="C93" s="108"/>
      <c r="D93" s="108"/>
      <c r="E93" s="108"/>
      <c r="F93" s="108"/>
      <c r="G93" s="108"/>
      <c r="H93" s="108"/>
      <c r="I93" s="108"/>
      <c r="J93" s="108"/>
      <c r="K93" s="108"/>
      <c r="L93" s="108"/>
      <c r="M93" s="108"/>
      <c r="N93" s="108"/>
      <c r="O93" s="108"/>
      <c r="P93" s="108"/>
      <c r="Q93" s="84">
        <f t="shared" si="1"/>
        <v>74</v>
      </c>
      <c r="R93" s="44"/>
      <c r="S93" s="44"/>
      <c r="T93" s="44"/>
      <c r="U93" s="44"/>
      <c r="V93" s="3"/>
      <c r="W93" s="85"/>
      <c r="X93" s="2"/>
      <c r="Y93" s="3"/>
      <c r="Z93" s="4"/>
      <c r="AA93" s="2"/>
      <c r="AB93" s="3"/>
      <c r="AC93" s="85"/>
      <c r="AD93" s="3"/>
      <c r="AE93" s="85"/>
    </row>
    <row r="94" spans="1:31" ht="43" customHeight="1" x14ac:dyDescent="0.35">
      <c r="A94" s="108"/>
      <c r="B94" s="108"/>
      <c r="C94" s="108"/>
      <c r="D94" s="108"/>
      <c r="E94" s="108"/>
      <c r="F94" s="108"/>
      <c r="G94" s="108"/>
      <c r="H94" s="108"/>
      <c r="I94" s="108"/>
      <c r="J94" s="108"/>
      <c r="K94" s="108"/>
      <c r="L94" s="108"/>
      <c r="M94" s="108"/>
      <c r="N94" s="108"/>
      <c r="O94" s="108"/>
      <c r="P94" s="108"/>
      <c r="Q94" s="84">
        <f t="shared" si="1"/>
        <v>75</v>
      </c>
      <c r="R94" s="44"/>
      <c r="S94" s="44"/>
      <c r="T94" s="44"/>
      <c r="U94" s="44"/>
      <c r="V94" s="3"/>
      <c r="W94" s="85"/>
      <c r="X94" s="2"/>
      <c r="Y94" s="3"/>
      <c r="Z94" s="4"/>
      <c r="AA94" s="2"/>
      <c r="AB94" s="3"/>
      <c r="AC94" s="85"/>
      <c r="AD94" s="3"/>
      <c r="AE94" s="85"/>
    </row>
    <row r="95" spans="1:31" ht="43" customHeight="1" x14ac:dyDescent="0.35">
      <c r="A95" s="108"/>
      <c r="B95" s="108"/>
      <c r="C95" s="108"/>
      <c r="D95" s="108"/>
      <c r="E95" s="108"/>
      <c r="F95" s="108"/>
      <c r="G95" s="108"/>
      <c r="H95" s="108"/>
      <c r="I95" s="108"/>
      <c r="J95" s="108"/>
      <c r="K95" s="108"/>
      <c r="L95" s="108"/>
      <c r="M95" s="108"/>
      <c r="N95" s="108"/>
      <c r="O95" s="108"/>
      <c r="P95" s="108"/>
      <c r="Q95" s="84">
        <f t="shared" si="1"/>
        <v>76</v>
      </c>
      <c r="R95" s="44"/>
      <c r="S95" s="44"/>
      <c r="T95" s="44"/>
      <c r="U95" s="44"/>
      <c r="V95" s="3"/>
      <c r="W95" s="85"/>
      <c r="X95" s="2"/>
      <c r="Y95" s="3"/>
      <c r="Z95" s="4"/>
      <c r="AA95" s="2"/>
      <c r="AB95" s="3"/>
      <c r="AC95" s="85"/>
      <c r="AD95" s="3"/>
      <c r="AE95" s="85"/>
    </row>
    <row r="96" spans="1:31" ht="43" customHeight="1" x14ac:dyDescent="0.35">
      <c r="A96" s="108"/>
      <c r="B96" s="108"/>
      <c r="C96" s="108"/>
      <c r="D96" s="108"/>
      <c r="E96" s="108"/>
      <c r="F96" s="108"/>
      <c r="G96" s="108"/>
      <c r="H96" s="108"/>
      <c r="I96" s="108"/>
      <c r="J96" s="108"/>
      <c r="K96" s="108"/>
      <c r="L96" s="108"/>
      <c r="M96" s="108"/>
      <c r="N96" s="108"/>
      <c r="O96" s="108"/>
      <c r="P96" s="108"/>
      <c r="Q96" s="84">
        <f t="shared" si="1"/>
        <v>77</v>
      </c>
      <c r="R96" s="44"/>
      <c r="S96" s="44"/>
      <c r="T96" s="44"/>
      <c r="U96" s="44"/>
      <c r="V96" s="3"/>
      <c r="W96" s="85"/>
      <c r="X96" s="2"/>
      <c r="Y96" s="3"/>
      <c r="Z96" s="4"/>
      <c r="AA96" s="2"/>
      <c r="AB96" s="3"/>
      <c r="AC96" s="85"/>
      <c r="AD96" s="3"/>
      <c r="AE96" s="85"/>
    </row>
    <row r="97" spans="1:31" ht="43" customHeight="1" x14ac:dyDescent="0.35">
      <c r="A97" s="108"/>
      <c r="B97" s="108"/>
      <c r="C97" s="108"/>
      <c r="D97" s="108"/>
      <c r="E97" s="108"/>
      <c r="F97" s="108"/>
      <c r="G97" s="108"/>
      <c r="H97" s="108"/>
      <c r="I97" s="108"/>
      <c r="J97" s="108"/>
      <c r="K97" s="108"/>
      <c r="L97" s="108"/>
      <c r="M97" s="108"/>
      <c r="N97" s="108"/>
      <c r="O97" s="108"/>
      <c r="P97" s="108"/>
      <c r="Q97" s="84">
        <f t="shared" si="1"/>
        <v>78</v>
      </c>
      <c r="R97" s="44"/>
      <c r="S97" s="44"/>
      <c r="T97" s="44"/>
      <c r="U97" s="44"/>
      <c r="V97" s="3"/>
      <c r="W97" s="85"/>
      <c r="X97" s="2"/>
      <c r="Y97" s="3"/>
      <c r="Z97" s="4"/>
      <c r="AA97" s="2"/>
      <c r="AB97" s="3"/>
      <c r="AC97" s="85"/>
      <c r="AD97" s="3"/>
      <c r="AE97" s="85"/>
    </row>
    <row r="98" spans="1:31" ht="43" customHeight="1" x14ac:dyDescent="0.35">
      <c r="A98" s="108"/>
      <c r="B98" s="108"/>
      <c r="C98" s="108"/>
      <c r="D98" s="108"/>
      <c r="E98" s="108"/>
      <c r="F98" s="108"/>
      <c r="G98" s="108"/>
      <c r="H98" s="108"/>
      <c r="I98" s="108"/>
      <c r="J98" s="108"/>
      <c r="K98" s="108"/>
      <c r="L98" s="108"/>
      <c r="M98" s="108"/>
      <c r="N98" s="108"/>
      <c r="O98" s="108"/>
      <c r="P98" s="108"/>
      <c r="Q98" s="84">
        <f t="shared" si="1"/>
        <v>79</v>
      </c>
      <c r="R98" s="44"/>
      <c r="S98" s="44"/>
      <c r="T98" s="44"/>
      <c r="U98" s="44"/>
      <c r="V98" s="3"/>
      <c r="W98" s="85"/>
      <c r="X98" s="2"/>
      <c r="Y98" s="3"/>
      <c r="Z98" s="4"/>
      <c r="AA98" s="2"/>
      <c r="AB98" s="3"/>
      <c r="AC98" s="85"/>
      <c r="AD98" s="3"/>
      <c r="AE98" s="85"/>
    </row>
    <row r="99" spans="1:31" ht="43" customHeight="1" x14ac:dyDescent="0.35">
      <c r="A99" s="108"/>
      <c r="B99" s="108"/>
      <c r="C99" s="108"/>
      <c r="D99" s="108"/>
      <c r="E99" s="108"/>
      <c r="F99" s="108"/>
      <c r="G99" s="108"/>
      <c r="H99" s="108"/>
      <c r="I99" s="108"/>
      <c r="J99" s="108"/>
      <c r="K99" s="108"/>
      <c r="L99" s="108"/>
      <c r="M99" s="108"/>
      <c r="N99" s="108"/>
      <c r="O99" s="108"/>
      <c r="P99" s="108"/>
      <c r="Q99" s="84">
        <f t="shared" si="1"/>
        <v>80</v>
      </c>
      <c r="R99" s="44"/>
      <c r="S99" s="44"/>
      <c r="T99" s="44"/>
      <c r="U99" s="44"/>
      <c r="V99" s="3"/>
      <c r="W99" s="85"/>
      <c r="X99" s="2"/>
      <c r="Y99" s="3"/>
      <c r="Z99" s="4"/>
      <c r="AA99" s="2"/>
      <c r="AB99" s="3"/>
      <c r="AC99" s="85"/>
      <c r="AD99" s="3"/>
      <c r="AE99" s="85"/>
    </row>
    <row r="100" spans="1:31" ht="43" customHeight="1" x14ac:dyDescent="0.35">
      <c r="A100" s="108"/>
      <c r="B100" s="108"/>
      <c r="C100" s="108"/>
      <c r="D100" s="108"/>
      <c r="E100" s="108"/>
      <c r="F100" s="108"/>
      <c r="G100" s="108"/>
      <c r="H100" s="108"/>
      <c r="I100" s="108"/>
      <c r="J100" s="108"/>
      <c r="K100" s="108"/>
      <c r="L100" s="108"/>
      <c r="M100" s="108"/>
      <c r="N100" s="108"/>
      <c r="O100" s="108"/>
      <c r="P100" s="108"/>
      <c r="Q100" s="84">
        <f t="shared" si="1"/>
        <v>81</v>
      </c>
      <c r="R100" s="44"/>
      <c r="S100" s="44"/>
      <c r="T100" s="44"/>
      <c r="U100" s="44"/>
      <c r="V100" s="3"/>
      <c r="W100" s="85"/>
      <c r="X100" s="2"/>
      <c r="Y100" s="3"/>
      <c r="Z100" s="4"/>
      <c r="AA100" s="2"/>
      <c r="AB100" s="3"/>
      <c r="AC100" s="85"/>
      <c r="AD100" s="3"/>
      <c r="AE100" s="85"/>
    </row>
    <row r="101" spans="1:31" ht="43" customHeight="1" x14ac:dyDescent="0.35">
      <c r="A101" s="108"/>
      <c r="B101" s="108"/>
      <c r="C101" s="108"/>
      <c r="D101" s="108"/>
      <c r="E101" s="108"/>
      <c r="F101" s="108"/>
      <c r="G101" s="108"/>
      <c r="H101" s="108"/>
      <c r="I101" s="108"/>
      <c r="J101" s="108"/>
      <c r="K101" s="108"/>
      <c r="L101" s="108"/>
      <c r="M101" s="108"/>
      <c r="N101" s="108"/>
      <c r="O101" s="108"/>
      <c r="P101" s="108"/>
      <c r="Q101" s="84">
        <f t="shared" si="1"/>
        <v>82</v>
      </c>
      <c r="R101" s="44"/>
      <c r="S101" s="44"/>
      <c r="T101" s="44"/>
      <c r="U101" s="44"/>
      <c r="V101" s="3"/>
      <c r="W101" s="85"/>
      <c r="X101" s="2"/>
      <c r="Y101" s="3"/>
      <c r="Z101" s="4"/>
      <c r="AA101" s="2"/>
      <c r="AB101" s="3"/>
      <c r="AC101" s="85"/>
      <c r="AD101" s="3"/>
      <c r="AE101" s="85"/>
    </row>
    <row r="102" spans="1:31" ht="43" customHeight="1" x14ac:dyDescent="0.35">
      <c r="A102" s="108"/>
      <c r="B102" s="108"/>
      <c r="C102" s="108"/>
      <c r="D102" s="108"/>
      <c r="E102" s="108"/>
      <c r="F102" s="108"/>
      <c r="G102" s="108"/>
      <c r="H102" s="108"/>
      <c r="I102" s="108"/>
      <c r="J102" s="108"/>
      <c r="K102" s="108"/>
      <c r="L102" s="108"/>
      <c r="M102" s="108"/>
      <c r="N102" s="108"/>
      <c r="O102" s="108"/>
      <c r="P102" s="108"/>
      <c r="Q102" s="84">
        <f t="shared" si="1"/>
        <v>83</v>
      </c>
      <c r="R102" s="44"/>
      <c r="S102" s="44"/>
      <c r="T102" s="44"/>
      <c r="U102" s="44"/>
      <c r="V102" s="3"/>
      <c r="W102" s="85"/>
      <c r="X102" s="2"/>
      <c r="Y102" s="3"/>
      <c r="Z102" s="4"/>
      <c r="AA102" s="2"/>
      <c r="AB102" s="3"/>
      <c r="AC102" s="85"/>
      <c r="AD102" s="3"/>
      <c r="AE102" s="85"/>
    </row>
    <row r="103" spans="1:31" ht="43" customHeight="1" x14ac:dyDescent="0.35">
      <c r="A103" s="108"/>
      <c r="B103" s="108"/>
      <c r="C103" s="108"/>
      <c r="D103" s="108"/>
      <c r="E103" s="108"/>
      <c r="F103" s="108"/>
      <c r="G103" s="108"/>
      <c r="H103" s="108"/>
      <c r="I103" s="108"/>
      <c r="J103" s="108"/>
      <c r="K103" s="108"/>
      <c r="L103" s="108"/>
      <c r="M103" s="108"/>
      <c r="N103" s="108"/>
      <c r="O103" s="108"/>
      <c r="P103" s="108"/>
      <c r="Q103" s="84">
        <f t="shared" si="1"/>
        <v>84</v>
      </c>
      <c r="R103" s="44"/>
      <c r="S103" s="44"/>
      <c r="T103" s="44"/>
      <c r="U103" s="44"/>
      <c r="V103" s="3"/>
      <c r="W103" s="85"/>
      <c r="X103" s="2"/>
      <c r="Y103" s="3"/>
      <c r="Z103" s="4"/>
      <c r="AA103" s="2"/>
      <c r="AB103" s="3"/>
      <c r="AC103" s="85"/>
      <c r="AD103" s="3"/>
      <c r="AE103" s="85"/>
    </row>
    <row r="104" spans="1:31" ht="43" customHeight="1" x14ac:dyDescent="0.35">
      <c r="A104" s="108"/>
      <c r="B104" s="108"/>
      <c r="C104" s="108"/>
      <c r="D104" s="108"/>
      <c r="E104" s="108"/>
      <c r="F104" s="108"/>
      <c r="G104" s="108"/>
      <c r="H104" s="108"/>
      <c r="I104" s="108"/>
      <c r="J104" s="108"/>
      <c r="K104" s="108"/>
      <c r="L104" s="108"/>
      <c r="M104" s="108"/>
      <c r="N104" s="108"/>
      <c r="O104" s="108"/>
      <c r="P104" s="108"/>
      <c r="Q104" s="84">
        <f t="shared" si="1"/>
        <v>85</v>
      </c>
      <c r="R104" s="44"/>
      <c r="S104" s="44"/>
      <c r="T104" s="44"/>
      <c r="U104" s="44"/>
      <c r="V104" s="3"/>
      <c r="W104" s="85"/>
      <c r="X104" s="2"/>
      <c r="Y104" s="3"/>
      <c r="Z104" s="4"/>
      <c r="AA104" s="2"/>
      <c r="AB104" s="3"/>
      <c r="AC104" s="85"/>
      <c r="AD104" s="3"/>
      <c r="AE104" s="85"/>
    </row>
    <row r="105" spans="1:31" ht="43" customHeight="1" x14ac:dyDescent="0.35">
      <c r="A105" s="108"/>
      <c r="B105" s="108"/>
      <c r="C105" s="108"/>
      <c r="D105" s="108"/>
      <c r="E105" s="108"/>
      <c r="F105" s="108"/>
      <c r="G105" s="108"/>
      <c r="H105" s="108"/>
      <c r="I105" s="108"/>
      <c r="J105" s="108"/>
      <c r="K105" s="108"/>
      <c r="L105" s="108"/>
      <c r="M105" s="108"/>
      <c r="N105" s="108"/>
      <c r="O105" s="108"/>
      <c r="P105" s="108"/>
      <c r="Q105" s="84">
        <f t="shared" si="1"/>
        <v>86</v>
      </c>
      <c r="R105" s="44"/>
      <c r="S105" s="44"/>
      <c r="T105" s="44"/>
      <c r="U105" s="44"/>
      <c r="V105" s="3"/>
      <c r="W105" s="85"/>
      <c r="X105" s="2"/>
      <c r="Y105" s="3"/>
      <c r="Z105" s="4"/>
      <c r="AA105" s="2"/>
      <c r="AB105" s="3"/>
      <c r="AC105" s="85"/>
      <c r="AD105" s="3"/>
      <c r="AE105" s="85"/>
    </row>
    <row r="106" spans="1:31" ht="43" customHeight="1" x14ac:dyDescent="0.35">
      <c r="A106" s="108"/>
      <c r="B106" s="108"/>
      <c r="C106" s="108"/>
      <c r="D106" s="108"/>
      <c r="E106" s="108"/>
      <c r="F106" s="108"/>
      <c r="G106" s="108"/>
      <c r="H106" s="108"/>
      <c r="I106" s="108"/>
      <c r="J106" s="108"/>
      <c r="K106" s="108"/>
      <c r="L106" s="108"/>
      <c r="M106" s="108"/>
      <c r="N106" s="108"/>
      <c r="O106" s="108"/>
      <c r="P106" s="108"/>
      <c r="Q106" s="84">
        <f t="shared" si="1"/>
        <v>87</v>
      </c>
      <c r="R106" s="44"/>
      <c r="S106" s="44"/>
      <c r="T106" s="44"/>
      <c r="U106" s="44"/>
      <c r="V106" s="3"/>
      <c r="W106" s="85"/>
      <c r="X106" s="2"/>
      <c r="Y106" s="3"/>
      <c r="Z106" s="4"/>
      <c r="AA106" s="2"/>
      <c r="AB106" s="3"/>
      <c r="AC106" s="85"/>
      <c r="AD106" s="3"/>
      <c r="AE106" s="85"/>
    </row>
    <row r="107" spans="1:31" ht="43" customHeight="1" x14ac:dyDescent="0.35">
      <c r="A107" s="108"/>
      <c r="B107" s="108"/>
      <c r="C107" s="108"/>
      <c r="D107" s="108"/>
      <c r="E107" s="108"/>
      <c r="F107" s="108"/>
      <c r="G107" s="108"/>
      <c r="H107" s="108"/>
      <c r="I107" s="108"/>
      <c r="J107" s="108"/>
      <c r="K107" s="108"/>
      <c r="L107" s="108"/>
      <c r="M107" s="108"/>
      <c r="N107" s="108"/>
      <c r="O107" s="108"/>
      <c r="P107" s="108"/>
      <c r="Q107" s="84">
        <f t="shared" si="1"/>
        <v>88</v>
      </c>
      <c r="R107" s="44"/>
      <c r="S107" s="44"/>
      <c r="T107" s="44"/>
      <c r="U107" s="44"/>
      <c r="V107" s="3"/>
      <c r="W107" s="85"/>
      <c r="X107" s="2"/>
      <c r="Y107" s="3"/>
      <c r="Z107" s="4"/>
      <c r="AA107" s="2"/>
      <c r="AB107" s="3"/>
      <c r="AC107" s="85"/>
      <c r="AD107" s="3"/>
      <c r="AE107" s="85"/>
    </row>
    <row r="108" spans="1:31" ht="43" customHeight="1" x14ac:dyDescent="0.35">
      <c r="A108" s="108"/>
      <c r="B108" s="108"/>
      <c r="C108" s="108"/>
      <c r="D108" s="108"/>
      <c r="E108" s="108"/>
      <c r="F108" s="108"/>
      <c r="G108" s="108"/>
      <c r="H108" s="108"/>
      <c r="I108" s="108"/>
      <c r="J108" s="108"/>
      <c r="K108" s="108"/>
      <c r="L108" s="108"/>
      <c r="M108" s="108"/>
      <c r="N108" s="108"/>
      <c r="O108" s="108"/>
      <c r="P108" s="108"/>
      <c r="Q108" s="84">
        <f t="shared" si="1"/>
        <v>89</v>
      </c>
      <c r="R108" s="44"/>
      <c r="S108" s="44"/>
      <c r="T108" s="44"/>
      <c r="U108" s="44"/>
      <c r="V108" s="3"/>
      <c r="W108" s="85"/>
      <c r="X108" s="2"/>
      <c r="Y108" s="3"/>
      <c r="Z108" s="4"/>
      <c r="AA108" s="2"/>
      <c r="AB108" s="3"/>
      <c r="AC108" s="85"/>
      <c r="AD108" s="3"/>
      <c r="AE108" s="85"/>
    </row>
    <row r="109" spans="1:31" ht="43" customHeight="1" x14ac:dyDescent="0.35">
      <c r="A109" s="108"/>
      <c r="B109" s="108"/>
      <c r="C109" s="108"/>
      <c r="D109" s="108"/>
      <c r="E109" s="108"/>
      <c r="F109" s="108"/>
      <c r="G109" s="108"/>
      <c r="H109" s="108"/>
      <c r="I109" s="108"/>
      <c r="J109" s="108"/>
      <c r="K109" s="108"/>
      <c r="L109" s="108"/>
      <c r="M109" s="108"/>
      <c r="N109" s="108"/>
      <c r="O109" s="108"/>
      <c r="P109" s="108"/>
      <c r="Q109" s="84">
        <f t="shared" si="1"/>
        <v>90</v>
      </c>
      <c r="R109" s="44"/>
      <c r="S109" s="44"/>
      <c r="T109" s="44"/>
      <c r="U109" s="44"/>
      <c r="V109" s="3"/>
      <c r="W109" s="85"/>
      <c r="X109" s="2"/>
      <c r="Y109" s="3"/>
      <c r="Z109" s="4"/>
      <c r="AA109" s="2"/>
      <c r="AB109" s="3"/>
      <c r="AC109" s="85"/>
      <c r="AD109" s="3"/>
      <c r="AE109" s="85"/>
    </row>
    <row r="110" spans="1:31" ht="43" customHeight="1" x14ac:dyDescent="0.35">
      <c r="A110" s="108"/>
      <c r="B110" s="108"/>
      <c r="C110" s="108"/>
      <c r="D110" s="108"/>
      <c r="E110" s="108"/>
      <c r="F110" s="108"/>
      <c r="G110" s="108"/>
      <c r="H110" s="108"/>
      <c r="I110" s="108"/>
      <c r="J110" s="108"/>
      <c r="K110" s="108"/>
      <c r="L110" s="108"/>
      <c r="M110" s="108"/>
      <c r="N110" s="108"/>
      <c r="O110" s="108"/>
      <c r="P110" s="108"/>
      <c r="Q110" s="84">
        <f t="shared" si="1"/>
        <v>91</v>
      </c>
      <c r="R110" s="44"/>
      <c r="S110" s="44"/>
      <c r="T110" s="44"/>
      <c r="U110" s="44"/>
      <c r="V110" s="3"/>
      <c r="W110" s="85"/>
      <c r="X110" s="2"/>
      <c r="Y110" s="3"/>
      <c r="Z110" s="4"/>
      <c r="AA110" s="2"/>
      <c r="AB110" s="3"/>
      <c r="AC110" s="85"/>
      <c r="AD110" s="3"/>
      <c r="AE110" s="85"/>
    </row>
    <row r="111" spans="1:31" ht="43" customHeight="1" x14ac:dyDescent="0.35">
      <c r="A111" s="108"/>
      <c r="B111" s="108"/>
      <c r="C111" s="108"/>
      <c r="D111" s="108"/>
      <c r="E111" s="108"/>
      <c r="F111" s="108"/>
      <c r="G111" s="108"/>
      <c r="H111" s="108"/>
      <c r="I111" s="108"/>
      <c r="J111" s="108"/>
      <c r="K111" s="108"/>
      <c r="L111" s="108"/>
      <c r="M111" s="108"/>
      <c r="N111" s="108"/>
      <c r="O111" s="108"/>
      <c r="P111" s="108"/>
      <c r="Q111" s="84">
        <f t="shared" si="1"/>
        <v>92</v>
      </c>
      <c r="R111" s="44"/>
      <c r="S111" s="44"/>
      <c r="T111" s="44"/>
      <c r="U111" s="44"/>
      <c r="V111" s="3"/>
      <c r="W111" s="85"/>
      <c r="X111" s="2"/>
      <c r="Y111" s="3"/>
      <c r="Z111" s="4"/>
      <c r="AA111" s="2"/>
      <c r="AB111" s="3"/>
      <c r="AC111" s="85"/>
      <c r="AD111" s="3"/>
      <c r="AE111" s="85"/>
    </row>
    <row r="112" spans="1:31" ht="43" customHeight="1" x14ac:dyDescent="0.35">
      <c r="A112" s="108"/>
      <c r="B112" s="108"/>
      <c r="C112" s="108"/>
      <c r="D112" s="108"/>
      <c r="E112" s="108"/>
      <c r="F112" s="108"/>
      <c r="G112" s="108"/>
      <c r="H112" s="108"/>
      <c r="I112" s="108"/>
      <c r="J112" s="108"/>
      <c r="K112" s="108"/>
      <c r="L112" s="108"/>
      <c r="M112" s="108"/>
      <c r="N112" s="108"/>
      <c r="O112" s="108"/>
      <c r="P112" s="108"/>
      <c r="Q112" s="84">
        <f t="shared" si="1"/>
        <v>93</v>
      </c>
      <c r="R112" s="44"/>
      <c r="S112" s="44"/>
      <c r="T112" s="44"/>
      <c r="U112" s="44"/>
      <c r="V112" s="3"/>
      <c r="W112" s="85"/>
      <c r="X112" s="2"/>
      <c r="Y112" s="3"/>
      <c r="Z112" s="4"/>
      <c r="AA112" s="2"/>
      <c r="AB112" s="3"/>
      <c r="AC112" s="85"/>
      <c r="AD112" s="3"/>
      <c r="AE112" s="85"/>
    </row>
    <row r="113" spans="1:31" ht="43" customHeight="1" x14ac:dyDescent="0.35">
      <c r="A113" s="108"/>
      <c r="B113" s="108"/>
      <c r="C113" s="108"/>
      <c r="D113" s="108"/>
      <c r="E113" s="108"/>
      <c r="F113" s="108"/>
      <c r="G113" s="108"/>
      <c r="H113" s="108"/>
      <c r="I113" s="108"/>
      <c r="J113" s="108"/>
      <c r="K113" s="108"/>
      <c r="L113" s="108"/>
      <c r="M113" s="108"/>
      <c r="N113" s="108"/>
      <c r="O113" s="108"/>
      <c r="P113" s="108"/>
      <c r="Q113" s="84">
        <f t="shared" si="1"/>
        <v>94</v>
      </c>
      <c r="R113" s="44"/>
      <c r="S113" s="44"/>
      <c r="T113" s="44"/>
      <c r="U113" s="44"/>
      <c r="V113" s="3"/>
      <c r="W113" s="85"/>
      <c r="X113" s="2"/>
      <c r="Y113" s="3"/>
      <c r="Z113" s="4"/>
      <c r="AA113" s="2"/>
      <c r="AB113" s="3"/>
      <c r="AC113" s="85"/>
      <c r="AD113" s="3"/>
      <c r="AE113" s="85"/>
    </row>
    <row r="114" spans="1:31" ht="43" customHeight="1" x14ac:dyDescent="0.35">
      <c r="A114" s="108"/>
      <c r="B114" s="108"/>
      <c r="C114" s="108"/>
      <c r="D114" s="108"/>
      <c r="E114" s="108"/>
      <c r="F114" s="108"/>
      <c r="G114" s="108"/>
      <c r="H114" s="108"/>
      <c r="I114" s="108"/>
      <c r="J114" s="108"/>
      <c r="K114" s="108"/>
      <c r="L114" s="108"/>
      <c r="M114" s="108"/>
      <c r="N114" s="108"/>
      <c r="O114" s="108"/>
      <c r="P114" s="108"/>
      <c r="Q114" s="84">
        <f t="shared" si="1"/>
        <v>95</v>
      </c>
      <c r="R114" s="44"/>
      <c r="S114" s="44"/>
      <c r="T114" s="44"/>
      <c r="U114" s="44"/>
      <c r="V114" s="3"/>
      <c r="W114" s="85"/>
      <c r="X114" s="2"/>
      <c r="Y114" s="3"/>
      <c r="Z114" s="4"/>
      <c r="AA114" s="2"/>
      <c r="AB114" s="3"/>
      <c r="AC114" s="85"/>
      <c r="AD114" s="3"/>
      <c r="AE114" s="85"/>
    </row>
    <row r="115" spans="1:31" ht="43" customHeight="1" x14ac:dyDescent="0.35">
      <c r="A115" s="108"/>
      <c r="B115" s="108"/>
      <c r="C115" s="108"/>
      <c r="D115" s="108"/>
      <c r="E115" s="108"/>
      <c r="F115" s="108"/>
      <c r="G115" s="108"/>
      <c r="H115" s="108"/>
      <c r="I115" s="108"/>
      <c r="J115" s="108"/>
      <c r="K115" s="108"/>
      <c r="L115" s="108"/>
      <c r="M115" s="108"/>
      <c r="N115" s="108"/>
      <c r="O115" s="108"/>
      <c r="P115" s="108"/>
      <c r="Q115" s="84">
        <f t="shared" si="1"/>
        <v>96</v>
      </c>
      <c r="R115" s="44"/>
      <c r="S115" s="44"/>
      <c r="T115" s="44"/>
      <c r="U115" s="44"/>
      <c r="V115" s="3"/>
      <c r="W115" s="85"/>
      <c r="X115" s="2"/>
      <c r="Y115" s="3"/>
      <c r="Z115" s="4"/>
      <c r="AA115" s="2"/>
      <c r="AB115" s="3"/>
      <c r="AC115" s="85"/>
      <c r="AD115" s="3"/>
      <c r="AE115" s="85"/>
    </row>
    <row r="116" spans="1:31" ht="43" customHeight="1" x14ac:dyDescent="0.35">
      <c r="A116" s="108"/>
      <c r="B116" s="108"/>
      <c r="C116" s="108"/>
      <c r="D116" s="108"/>
      <c r="E116" s="108"/>
      <c r="F116" s="108"/>
      <c r="G116" s="108"/>
      <c r="H116" s="108"/>
      <c r="I116" s="108"/>
      <c r="J116" s="108"/>
      <c r="K116" s="108"/>
      <c r="L116" s="108"/>
      <c r="M116" s="108"/>
      <c r="N116" s="108"/>
      <c r="O116" s="108"/>
      <c r="P116" s="108"/>
      <c r="Q116" s="84">
        <f t="shared" si="1"/>
        <v>97</v>
      </c>
      <c r="R116" s="44"/>
      <c r="S116" s="44"/>
      <c r="T116" s="44"/>
      <c r="U116" s="44"/>
      <c r="V116" s="3"/>
      <c r="W116" s="85"/>
      <c r="X116" s="2"/>
      <c r="Y116" s="3"/>
      <c r="Z116" s="4"/>
      <c r="AA116" s="2"/>
      <c r="AB116" s="3"/>
      <c r="AC116" s="85"/>
      <c r="AD116" s="3"/>
      <c r="AE116" s="85"/>
    </row>
    <row r="117" spans="1:31" ht="43" customHeight="1" x14ac:dyDescent="0.35">
      <c r="A117" s="108"/>
      <c r="B117" s="108"/>
      <c r="C117" s="108"/>
      <c r="D117" s="108"/>
      <c r="E117" s="108"/>
      <c r="F117" s="108"/>
      <c r="G117" s="108"/>
      <c r="H117" s="108"/>
      <c r="I117" s="108"/>
      <c r="J117" s="108"/>
      <c r="K117" s="108"/>
      <c r="L117" s="108"/>
      <c r="M117" s="108"/>
      <c r="N117" s="108"/>
      <c r="O117" s="108"/>
      <c r="P117" s="108"/>
      <c r="Q117" s="84">
        <f t="shared" si="1"/>
        <v>98</v>
      </c>
      <c r="R117" s="44"/>
      <c r="S117" s="44"/>
      <c r="T117" s="44"/>
      <c r="U117" s="44"/>
      <c r="V117" s="3"/>
      <c r="W117" s="85"/>
      <c r="X117" s="2"/>
      <c r="Y117" s="3"/>
      <c r="Z117" s="4"/>
      <c r="AA117" s="2"/>
      <c r="AB117" s="3"/>
      <c r="AC117" s="85"/>
      <c r="AD117" s="3"/>
      <c r="AE117" s="85"/>
    </row>
    <row r="118" spans="1:31" ht="43" customHeight="1" x14ac:dyDescent="0.35">
      <c r="A118" s="108"/>
      <c r="B118" s="108"/>
      <c r="C118" s="108"/>
      <c r="D118" s="108"/>
      <c r="E118" s="108"/>
      <c r="F118" s="108"/>
      <c r="G118" s="108"/>
      <c r="H118" s="108"/>
      <c r="I118" s="108"/>
      <c r="J118" s="108"/>
      <c r="K118" s="108"/>
      <c r="L118" s="108"/>
      <c r="M118" s="108"/>
      <c r="N118" s="108"/>
      <c r="O118" s="108"/>
      <c r="P118" s="108"/>
      <c r="Q118" s="84">
        <f t="shared" si="1"/>
        <v>99</v>
      </c>
      <c r="R118" s="44"/>
      <c r="S118" s="44"/>
      <c r="T118" s="44"/>
      <c r="U118" s="44"/>
      <c r="V118" s="3"/>
      <c r="W118" s="85"/>
      <c r="X118" s="2"/>
      <c r="Y118" s="3"/>
      <c r="Z118" s="4"/>
      <c r="AA118" s="2"/>
      <c r="AB118" s="3"/>
      <c r="AC118" s="85"/>
      <c r="AD118" s="3"/>
      <c r="AE118" s="85"/>
    </row>
    <row r="119" spans="1:31" ht="43" customHeight="1" x14ac:dyDescent="0.35">
      <c r="A119" s="108"/>
      <c r="B119" s="108"/>
      <c r="C119" s="108"/>
      <c r="D119" s="108"/>
      <c r="E119" s="108"/>
      <c r="F119" s="108"/>
      <c r="G119" s="108"/>
      <c r="H119" s="108"/>
      <c r="I119" s="108"/>
      <c r="J119" s="108"/>
      <c r="K119" s="108"/>
      <c r="L119" s="108"/>
      <c r="M119" s="108"/>
      <c r="N119" s="108"/>
      <c r="O119" s="108"/>
      <c r="P119" s="108"/>
      <c r="Q119" s="84">
        <f t="shared" si="1"/>
        <v>100</v>
      </c>
      <c r="R119" s="44"/>
      <c r="S119" s="44"/>
      <c r="T119" s="44"/>
      <c r="U119" s="44"/>
      <c r="V119" s="3"/>
      <c r="W119" s="85"/>
      <c r="X119" s="2"/>
      <c r="Y119" s="3"/>
      <c r="Z119" s="4"/>
      <c r="AA119" s="2"/>
      <c r="AB119" s="3"/>
      <c r="AC119" s="85"/>
      <c r="AD119" s="3"/>
      <c r="AE119" s="85"/>
    </row>
  </sheetData>
  <sheetProtection algorithmName="SHA-512" hashValue="KSx5gSubO3k15CHAqzgVSXs6w2bNLDJzZY9u9fUYN07ebfxDDs4nBeSfDHFKgOnIPwFpT6APrCPSrpLlG0zOtQ==" saltValue="dj/dl1Nwa0CHp2XVpuQTgQ==" spinCount="100000" sheet="1" formatCells="0" formatRows="0" insertRows="0" deleteRows="0" sort="0" autoFilter="0"/>
  <protectedRanges>
    <protectedRange sqref="T120:AN4943 AF31:AN119 T20:AA119 Q20:S4943" name="Table"/>
    <protectedRange sqref="S13:V15" name="Trust Details_1_1"/>
    <protectedRange sqref="Q13:R15" name="Trust Details_1"/>
  </protectedRanges>
  <mergeCells count="33">
    <mergeCell ref="V10:X10"/>
    <mergeCell ref="S2:T2"/>
    <mergeCell ref="V6:X6"/>
    <mergeCell ref="V7:X7"/>
    <mergeCell ref="V8:X8"/>
    <mergeCell ref="V9:X9"/>
    <mergeCell ref="V4:X4"/>
    <mergeCell ref="V2:X2"/>
    <mergeCell ref="V5:X5"/>
    <mergeCell ref="Q9:R9"/>
    <mergeCell ref="S9:T9"/>
    <mergeCell ref="Q8:R8"/>
    <mergeCell ref="S8:T8"/>
    <mergeCell ref="Q7:R7"/>
    <mergeCell ref="S7:T7"/>
    <mergeCell ref="Q6:R6"/>
    <mergeCell ref="S6:T6"/>
    <mergeCell ref="Q4:R4"/>
    <mergeCell ref="S4:T4"/>
    <mergeCell ref="Q5:R5"/>
    <mergeCell ref="S5:T5"/>
    <mergeCell ref="Q2:R2"/>
    <mergeCell ref="Q10:R10"/>
    <mergeCell ref="S10:T10"/>
    <mergeCell ref="Q12:R12"/>
    <mergeCell ref="S12:U12"/>
    <mergeCell ref="Q13:R13"/>
    <mergeCell ref="Q16:R16"/>
    <mergeCell ref="S13:U13"/>
    <mergeCell ref="Q14:R14"/>
    <mergeCell ref="S14:U14"/>
    <mergeCell ref="Q15:R15"/>
    <mergeCell ref="S15:U15"/>
  </mergeCells>
  <conditionalFormatting sqref="Z20:Z119">
    <cfRule type="cellIs" dxfId="10" priority="30" operator="lessThan">
      <formula>0</formula>
    </cfRule>
  </conditionalFormatting>
  <conditionalFormatting sqref="R20:U119 AB20:AE119 X20:Z119">
    <cfRule type="containsBlanks" dxfId="9" priority="33">
      <formula>LEN(TRIM(R20))=0</formula>
    </cfRule>
  </conditionalFormatting>
  <conditionalFormatting sqref="AA20:AA119">
    <cfRule type="containsBlanks" dxfId="8" priority="2">
      <formula>LEN(TRIM(AA20))=0</formula>
    </cfRule>
  </conditionalFormatting>
  <conditionalFormatting sqref="V20:W119">
    <cfRule type="containsBlanks" dxfId="7" priority="1">
      <formula>LEN(TRIM(V20))=0</formula>
    </cfRule>
  </conditionalFormatting>
  <conditionalFormatting sqref="Q20:Q119">
    <cfRule type="duplicateValues" dxfId="6" priority="174"/>
  </conditionalFormatting>
  <dataValidations count="19">
    <dataValidation type="custom" allowBlank="1" showInputMessage="1" showErrorMessage="1" sqref="V18" xr:uid="{84397A38-EC70-45E3-BBEE-A077FD631057}">
      <formula1>"Derogation Risk Raised by  (Full Name)"</formula1>
    </dataValidation>
    <dataValidation type="custom" allowBlank="1" showInputMessage="1" showErrorMessage="1" sqref="U18" xr:uid="{83B5745E-C3B7-43A2-A688-781D92946058}">
      <formula1>"Description of Derogation/Issue"</formula1>
    </dataValidation>
    <dataValidation type="whole" operator="greaterThanOrEqual" allowBlank="1" showInputMessage="1" showErrorMessage="1" sqref="Q19:R19 Q20:Q119" xr:uid="{2E994EC8-AB89-4009-AD03-AC3F22F7C3EC}">
      <formula1>1</formula1>
    </dataValidation>
    <dataValidation type="custom" allowBlank="1" showInputMessage="1" showErrorMessage="1" sqref="V12" xr:uid="{2DFE23D4-4E6A-4841-A515-AC0FB93EF035}">
      <formula1>"Date"</formula1>
    </dataValidation>
    <dataValidation type="custom" allowBlank="1" showInputMessage="1" showErrorMessage="1" sqref="S12" xr:uid="{8A5EAC7A-5D2E-4848-9C45-56847C33CE48}">
      <formula1>"Reason for revision"</formula1>
    </dataValidation>
    <dataValidation type="custom" allowBlank="1" showInputMessage="1" showErrorMessage="1" sqref="Q12" xr:uid="{683CA252-6E59-42EA-A980-AB0135B9AFA8}">
      <formula1>"Revision Number"</formula1>
    </dataValidation>
    <dataValidation type="custom" allowBlank="1" showInputMessage="1" showErrorMessage="1" sqref="AE18" xr:uid="{BB593794-D5B3-41CF-8192-79B818B9FEB8}">
      <formula1>"SRO Sign Off Date"</formula1>
    </dataValidation>
    <dataValidation type="custom" allowBlank="1" showInputMessage="1" showErrorMessage="1" sqref="Z18" xr:uid="{483AA712-2F87-40BA-AA5E-3FB4AFCCA3D5}">
      <formula1>"Action Required by Date"</formula1>
    </dataValidation>
    <dataValidation type="custom" allowBlank="1" showInputMessage="1" showErrorMessage="1" sqref="Y18" xr:uid="{B8BD3E77-1248-422C-9624-C72994026FC4}">
      <formula1>"SRO Agreed  Project 'Owner' of Derogation"</formula1>
    </dataValidation>
    <dataValidation type="custom" allowBlank="1" showInputMessage="1" showErrorMessage="1" sqref="W18" xr:uid="{C132AC49-0F05-4776-9C7D-6F716595E421}">
      <formula1>"Date Raised"</formula1>
    </dataValidation>
    <dataValidation type="date" allowBlank="1" showInputMessage="1" showErrorMessage="1" errorTitle="Date Entry Error" error="The Date entered must be in the format DD/MM/YYYY between 01/01/2000 and 01/01/2050." promptTitle="Date Format:" prompt="_x000a_DD/MM/YYYY" sqref="W19:W119 Z19:Z119 AC19:AC119 AE19:AE119" xr:uid="{4A0290CA-C364-4A9C-A679-216AD511AB1E}">
      <formula1>36526</formula1>
      <formula2>54789</formula2>
    </dataValidation>
    <dataValidation operator="greaterThanOrEqual" allowBlank="1" showInputMessage="1" showErrorMessage="1" sqref="R20:R119" xr:uid="{9A1E0443-DCB3-47D7-AAD0-4D4F0FCFC549}"/>
    <dataValidation type="custom" allowBlank="1" showInputMessage="1" showErrorMessage="1" sqref="AD18" xr:uid="{B02CA880-8E5F-4F7B-B5BD-681CED942695}">
      <formula1>"SRO Sign Off Name"</formula1>
    </dataValidation>
    <dataValidation type="custom" allowBlank="1" showInputMessage="1" showErrorMessage="1" sqref="AC18" xr:uid="{65C5D4F3-4E00-4787-BFE0-AD86C5C2EB23}">
      <formula1>"Project Manager / Clinical Lead Sign Off Date"</formula1>
    </dataValidation>
    <dataValidation type="custom" allowBlank="1" showInputMessage="1" showErrorMessage="1" sqref="AB18" xr:uid="{0C26105A-AB3B-40A8-9FA3-D8E085A0E963}">
      <formula1>"Project Manager / Clinical Lead Sign Off Name"</formula1>
    </dataValidation>
    <dataValidation type="custom" allowBlank="1" showInputMessage="1" showErrorMessage="1" sqref="R18" xr:uid="{520DB0FE-85F5-44F4-A9C0-577B5FDC9E19}">
      <formula1>"Preferred Option SoA Ref"</formula1>
    </dataValidation>
    <dataValidation type="list" allowBlank="1" showInputMessage="1" showErrorMessage="1" sqref="Q13:R13" xr:uid="{F8A79D59-F4BE-4CE3-AD94-63D5D65A70E0}">
      <formula1>"1"</formula1>
    </dataValidation>
    <dataValidation type="list" allowBlank="1" showInputMessage="1" showErrorMessage="1" sqref="Q14:R14" xr:uid="{BFBE77EB-D903-4E26-974C-85DF63A13CDA}">
      <formula1>"2"</formula1>
    </dataValidation>
    <dataValidation type="list" allowBlank="1" showInputMessage="1" showErrorMessage="1" sqref="Q15:R15" xr:uid="{FF258DF7-1142-4EB4-8F2E-305868C13484}">
      <formula1>"3"</formula1>
    </dataValidation>
  </dataValidations>
  <hyperlinks>
    <hyperlink ref="Q16:R16" location="Guidance!A44" display="Click here to view the guidance" xr:uid="{59AFF6A1-7CF2-4889-B92E-49933AC210CD}"/>
  </hyperlinks>
  <pageMargins left="0.19685039370078741" right="0.19685039370078741" top="0.19685039370078741" bottom="0.19685039370078741" header="0.19685039370078741" footer="0.19685039370078741"/>
  <pageSetup paperSize="9" scale="34" fitToHeight="10" orientation="landscape" verticalDpi="3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A98E9-C48C-4930-8ECD-97B24FCD1325}">
  <sheetPr>
    <pageSetUpPr fitToPage="1"/>
  </sheetPr>
  <dimension ref="A1:AI121"/>
  <sheetViews>
    <sheetView showGridLines="0" topLeftCell="T1" zoomScale="85" zoomScaleNormal="85" workbookViewId="0">
      <pane ySplit="2" topLeftCell="A3" activePane="bottomLeft" state="frozen"/>
      <selection pane="bottomLeft" activeCell="U26" sqref="U26"/>
    </sheetView>
  </sheetViews>
  <sheetFormatPr defaultColWidth="9.1796875" defaultRowHeight="14.5" x14ac:dyDescent="0.35"/>
  <cols>
    <col min="1" max="18" width="9.1796875" hidden="1" customWidth="1"/>
    <col min="19" max="19" width="10.453125" hidden="1" customWidth="1"/>
    <col min="20" max="20" width="11" customWidth="1"/>
    <col min="21" max="21" width="26.81640625" customWidth="1"/>
    <col min="22" max="22" width="50.26953125" customWidth="1"/>
    <col min="23" max="23" width="40.26953125" customWidth="1"/>
    <col min="24" max="24" width="49.54296875" customWidth="1"/>
    <col min="25" max="25" width="20.1796875" customWidth="1"/>
    <col min="26" max="26" width="15.26953125" customWidth="1"/>
    <col min="27" max="27" width="49.54296875" customWidth="1"/>
    <col min="28" max="28" width="26" customWidth="1"/>
    <col min="29" max="29" width="15.26953125" customWidth="1"/>
    <col min="30" max="30" width="65.7265625" customWidth="1"/>
    <col min="31" max="31" width="20.1796875" customWidth="1"/>
    <col min="32" max="32" width="15.81640625" customWidth="1"/>
    <col min="33" max="33" width="20.1796875" customWidth="1"/>
    <col min="34" max="34" width="15.81640625" customWidth="1"/>
    <col min="35" max="35" width="25.26953125" customWidth="1"/>
  </cols>
  <sheetData>
    <row r="1" spans="20:35" ht="10" customHeight="1" x14ac:dyDescent="0.35">
      <c r="AH1" s="13"/>
      <c r="AI1" s="13"/>
    </row>
    <row r="2" spans="20:35" ht="19.5" customHeight="1" x14ac:dyDescent="0.35">
      <c r="T2" s="161" t="s">
        <v>16</v>
      </c>
      <c r="U2" s="161"/>
      <c r="V2" s="175" t="s">
        <v>967</v>
      </c>
      <c r="W2" s="175"/>
      <c r="X2" s="49" t="s">
        <v>90</v>
      </c>
      <c r="Y2" s="168" t="str">
        <f>IF('Cover Page'!D3="","",'Cover Page'!D3)</f>
        <v/>
      </c>
      <c r="Z2" s="168"/>
      <c r="AA2" s="168"/>
    </row>
    <row r="3" spans="20:35" ht="10" customHeight="1" x14ac:dyDescent="0.35"/>
    <row r="4" spans="20:35" ht="19.5" customHeight="1" x14ac:dyDescent="0.35">
      <c r="T4" s="162" t="s">
        <v>1</v>
      </c>
      <c r="U4" s="162"/>
      <c r="V4" s="168" t="str">
        <f>TRIM(PROPER(IF('Cover Page'!D5="","",'Cover Page'!D5)))</f>
        <v/>
      </c>
      <c r="W4" s="168"/>
      <c r="X4" s="46" t="s">
        <v>0</v>
      </c>
      <c r="Y4" s="168" t="str">
        <f>TRIM(PROPER(IF('Cover Page'!H5="","",'Cover Page'!H5)))</f>
        <v/>
      </c>
      <c r="Z4" s="168"/>
      <c r="AA4" s="168"/>
    </row>
    <row r="5" spans="20:35" ht="19.5" customHeight="1" x14ac:dyDescent="0.35">
      <c r="T5" s="162" t="s">
        <v>3</v>
      </c>
      <c r="U5" s="162"/>
      <c r="V5" s="168" t="str">
        <f>IF('Cover Page'!D6="","",'Cover Page'!D6)</f>
        <v/>
      </c>
      <c r="W5" s="168"/>
      <c r="X5" s="46" t="s">
        <v>984</v>
      </c>
      <c r="Y5" s="168" t="str">
        <f>IF('Cover Page'!H6="","",'Cover Page'!H6)</f>
        <v/>
      </c>
      <c r="Z5" s="168"/>
      <c r="AA5" s="168"/>
    </row>
    <row r="6" spans="20:35" ht="19.5" customHeight="1" x14ac:dyDescent="0.35">
      <c r="T6" s="162" t="s">
        <v>1208</v>
      </c>
      <c r="U6" s="162"/>
      <c r="V6" s="168" t="str">
        <f>TRIM(PROPER(IF('Cover Page'!D7="","",'Cover Page'!D7)))</f>
        <v/>
      </c>
      <c r="W6" s="168"/>
      <c r="X6" s="46" t="s">
        <v>930</v>
      </c>
      <c r="Y6" s="168" t="str">
        <f>IF('Cover Page'!H7="","",'Cover Page'!H7)</f>
        <v/>
      </c>
      <c r="Z6" s="168"/>
      <c r="AA6" s="168"/>
    </row>
    <row r="7" spans="20:35" ht="19.5" customHeight="1" x14ac:dyDescent="0.35">
      <c r="T7" s="162" t="s">
        <v>5</v>
      </c>
      <c r="U7" s="162"/>
      <c r="V7" s="168" t="str">
        <f>TRIM(PROPER(IF('Cover Page'!D8="","",'Cover Page'!D8)))</f>
        <v/>
      </c>
      <c r="W7" s="168"/>
      <c r="X7" s="46" t="s">
        <v>2</v>
      </c>
      <c r="Y7" s="168" t="str">
        <f>TRIM(PROPER(IF('Cover Page'!H8="","",'Cover Page'!H8)))</f>
        <v/>
      </c>
      <c r="Z7" s="168"/>
      <c r="AA7" s="168"/>
    </row>
    <row r="8" spans="20:35" ht="19.5" customHeight="1" x14ac:dyDescent="0.35">
      <c r="T8" s="162" t="s">
        <v>7</v>
      </c>
      <c r="U8" s="162"/>
      <c r="V8" s="168" t="str">
        <f>TRIM(PROPER(IF('Cover Page'!D9="","",'Cover Page'!D9)))</f>
        <v/>
      </c>
      <c r="W8" s="168"/>
      <c r="X8" s="46" t="s">
        <v>4</v>
      </c>
      <c r="Y8" s="168" t="str">
        <f>TRIM(PROPER(IF('Cover Page'!H9="","",'Cover Page'!H9)))</f>
        <v/>
      </c>
      <c r="Z8" s="168"/>
      <c r="AA8" s="168"/>
    </row>
    <row r="9" spans="20:35" ht="19.5" customHeight="1" x14ac:dyDescent="0.35">
      <c r="T9" s="162" t="s">
        <v>9</v>
      </c>
      <c r="U9" s="162"/>
      <c r="V9" s="168" t="str">
        <f>TRIM(PROPER(IF('Cover Page'!D10="","",'Cover Page'!D10)))</f>
        <v/>
      </c>
      <c r="W9" s="168"/>
      <c r="X9" s="46" t="s">
        <v>6</v>
      </c>
      <c r="Y9" s="168" t="str">
        <f>TRIM(PROPER(IF('Cover Page'!H10="","",'Cover Page'!H10)))</f>
        <v/>
      </c>
      <c r="Z9" s="168"/>
      <c r="AA9" s="168"/>
    </row>
    <row r="10" spans="20:35" ht="19.5" customHeight="1" x14ac:dyDescent="0.35">
      <c r="T10" s="162" t="s">
        <v>934</v>
      </c>
      <c r="U10" s="162"/>
      <c r="V10" s="168" t="str">
        <f>TRIM(PROPER(IF('Cover Page'!D11="","",'Cover Page'!D11)))</f>
        <v/>
      </c>
      <c r="W10" s="168"/>
      <c r="X10" s="46" t="s">
        <v>8</v>
      </c>
      <c r="Y10" s="168" t="str">
        <f>TRIM(PROPER(IF('Cover Page'!H11="","",'Cover Page'!H11)))</f>
        <v/>
      </c>
      <c r="Z10" s="168"/>
      <c r="AA10" s="168"/>
    </row>
    <row r="11" spans="20:35" ht="19.5" customHeight="1" x14ac:dyDescent="0.35">
      <c r="T11" s="162" t="s">
        <v>935</v>
      </c>
      <c r="U11" s="162"/>
      <c r="V11" s="168" t="str">
        <f>TRIM(PROPER(IF('Cover Page'!D12="","",'Cover Page'!D12)))</f>
        <v/>
      </c>
      <c r="W11" s="168"/>
      <c r="X11" s="46" t="s">
        <v>10</v>
      </c>
      <c r="Y11" s="171" t="str">
        <f>IF('Cover Page'!H12="","",'Cover Page'!H12)</f>
        <v/>
      </c>
      <c r="Z11" s="171"/>
      <c r="AA11" s="171"/>
    </row>
    <row r="12" spans="20:35" ht="19.5" customHeight="1" x14ac:dyDescent="0.35">
      <c r="T12" s="162" t="s">
        <v>1211</v>
      </c>
      <c r="U12" s="162"/>
      <c r="V12" s="168" t="str">
        <f>TRIM(PROPER(IF('Cover Page'!D13="","",'Cover Page'!D13)))</f>
        <v/>
      </c>
      <c r="W12" s="168"/>
    </row>
    <row r="13" spans="20:35" ht="10" customHeight="1" x14ac:dyDescent="0.35">
      <c r="T13" s="192"/>
      <c r="U13" s="193"/>
      <c r="V13" s="194"/>
      <c r="W13" s="195"/>
    </row>
    <row r="14" spans="20:35" ht="19.5" customHeight="1" x14ac:dyDescent="0.35">
      <c r="T14" s="183" t="s">
        <v>13</v>
      </c>
      <c r="U14" s="183"/>
      <c r="V14" s="183" t="s">
        <v>14</v>
      </c>
      <c r="W14" s="183"/>
      <c r="X14" s="183"/>
      <c r="Y14" s="185" t="s">
        <v>15</v>
      </c>
    </row>
    <row r="15" spans="20:35" ht="19.5" customHeight="1" x14ac:dyDescent="0.35">
      <c r="T15" s="186"/>
      <c r="U15" s="186"/>
      <c r="V15" s="184"/>
      <c r="W15" s="184"/>
      <c r="X15" s="184"/>
      <c r="Y15" s="188"/>
    </row>
    <row r="16" spans="20:35" ht="19.5" customHeight="1" x14ac:dyDescent="0.35">
      <c r="T16" s="186"/>
      <c r="U16" s="186"/>
      <c r="V16" s="184"/>
      <c r="W16" s="184"/>
      <c r="X16" s="184"/>
      <c r="Y16" s="188"/>
    </row>
    <row r="17" spans="1:35" ht="19.5" customHeight="1" x14ac:dyDescent="0.35">
      <c r="T17" s="186"/>
      <c r="U17" s="186"/>
      <c r="V17" s="184"/>
      <c r="W17" s="184"/>
      <c r="X17" s="184"/>
      <c r="Y17" s="188"/>
    </row>
    <row r="18" spans="1:35" x14ac:dyDescent="0.35">
      <c r="T18" s="169" t="s">
        <v>690</v>
      </c>
      <c r="U18" s="169"/>
      <c r="V18" s="10"/>
      <c r="W18" s="10"/>
    </row>
    <row r="19" spans="1:35" ht="15" thickBot="1" x14ac:dyDescent="0.4">
      <c r="T19" s="35" t="s">
        <v>685</v>
      </c>
      <c r="U19" s="35" t="s">
        <v>683</v>
      </c>
      <c r="V19" s="35" t="s">
        <v>683</v>
      </c>
      <c r="W19" s="35" t="s">
        <v>683</v>
      </c>
      <c r="X19" s="35" t="s">
        <v>683</v>
      </c>
      <c r="Y19" s="35" t="s">
        <v>683</v>
      </c>
      <c r="Z19" s="35" t="s">
        <v>15</v>
      </c>
      <c r="AA19" s="35" t="s">
        <v>683</v>
      </c>
      <c r="AB19" s="35" t="s">
        <v>683</v>
      </c>
      <c r="AC19" s="35" t="s">
        <v>15</v>
      </c>
      <c r="AD19" s="35" t="s">
        <v>683</v>
      </c>
      <c r="AE19" s="35" t="s">
        <v>683</v>
      </c>
      <c r="AF19" s="35" t="s">
        <v>15</v>
      </c>
      <c r="AG19" s="35" t="s">
        <v>683</v>
      </c>
      <c r="AH19" s="35" t="s">
        <v>15</v>
      </c>
      <c r="AI19" s="13"/>
    </row>
    <row r="20" spans="1:35" ht="51.5" thickBot="1" x14ac:dyDescent="0.4">
      <c r="A20" s="102" t="s">
        <v>16</v>
      </c>
      <c r="B20" s="102" t="s">
        <v>90</v>
      </c>
      <c r="C20" s="114" t="s">
        <v>1</v>
      </c>
      <c r="D20" s="114" t="s">
        <v>3</v>
      </c>
      <c r="E20" s="114" t="s">
        <v>1208</v>
      </c>
      <c r="F20" s="114" t="s">
        <v>5</v>
      </c>
      <c r="G20" s="114" t="s">
        <v>7</v>
      </c>
      <c r="H20" s="114" t="s">
        <v>9</v>
      </c>
      <c r="I20" s="114" t="s">
        <v>934</v>
      </c>
      <c r="J20" s="114" t="s">
        <v>935</v>
      </c>
      <c r="K20" s="114" t="s">
        <v>1211</v>
      </c>
      <c r="L20" s="114" t="s">
        <v>0</v>
      </c>
      <c r="M20" s="114" t="s">
        <v>984</v>
      </c>
      <c r="N20" s="114" t="s">
        <v>930</v>
      </c>
      <c r="O20" s="114" t="s">
        <v>2</v>
      </c>
      <c r="P20" s="114" t="s">
        <v>4</v>
      </c>
      <c r="Q20" s="114" t="s">
        <v>6</v>
      </c>
      <c r="R20" s="114" t="s">
        <v>8</v>
      </c>
      <c r="S20" s="115" t="s">
        <v>10</v>
      </c>
      <c r="T20" s="53" t="s">
        <v>89</v>
      </c>
      <c r="U20" s="74" t="s">
        <v>68</v>
      </c>
      <c r="V20" s="75" t="s">
        <v>69</v>
      </c>
      <c r="W20" s="76" t="s">
        <v>70</v>
      </c>
      <c r="X20" s="77" t="s">
        <v>61</v>
      </c>
      <c r="Y20" s="41" t="s">
        <v>62</v>
      </c>
      <c r="Z20" s="5" t="s">
        <v>46</v>
      </c>
      <c r="AA20" s="76" t="s">
        <v>47</v>
      </c>
      <c r="AB20" s="6" t="s">
        <v>48</v>
      </c>
      <c r="AC20" s="6" t="s">
        <v>49</v>
      </c>
      <c r="AD20" s="53" t="s">
        <v>50</v>
      </c>
      <c r="AE20" s="8" t="s">
        <v>77</v>
      </c>
      <c r="AF20" s="8" t="s">
        <v>78</v>
      </c>
      <c r="AG20" s="8" t="s">
        <v>31</v>
      </c>
      <c r="AH20" s="8" t="s">
        <v>32</v>
      </c>
    </row>
    <row r="21" spans="1:35" ht="41.5" customHeight="1" x14ac:dyDescent="0.35">
      <c r="A21" s="108" t="s">
        <v>34</v>
      </c>
      <c r="B21" s="108" t="s">
        <v>34</v>
      </c>
      <c r="C21" s="108" t="s">
        <v>34</v>
      </c>
      <c r="D21" s="108" t="s">
        <v>34</v>
      </c>
      <c r="E21" s="108" t="s">
        <v>34</v>
      </c>
      <c r="F21" s="108" t="s">
        <v>34</v>
      </c>
      <c r="G21" s="108" t="s">
        <v>34</v>
      </c>
      <c r="H21" s="108" t="s">
        <v>34</v>
      </c>
      <c r="I21" s="108" t="s">
        <v>34</v>
      </c>
      <c r="J21" s="108" t="s">
        <v>34</v>
      </c>
      <c r="K21" s="108" t="s">
        <v>34</v>
      </c>
      <c r="L21" s="108" t="s">
        <v>34</v>
      </c>
      <c r="M21" s="108" t="s">
        <v>34</v>
      </c>
      <c r="N21" s="108" t="s">
        <v>34</v>
      </c>
      <c r="O21" s="108" t="s">
        <v>34</v>
      </c>
      <c r="P21" s="108" t="s">
        <v>34</v>
      </c>
      <c r="Q21" s="108" t="s">
        <v>34</v>
      </c>
      <c r="R21" s="108" t="s">
        <v>34</v>
      </c>
      <c r="S21" s="108" t="s">
        <v>34</v>
      </c>
      <c r="T21" s="86" t="s">
        <v>34</v>
      </c>
      <c r="U21" s="79" t="s">
        <v>34</v>
      </c>
      <c r="V21" s="79" t="s">
        <v>79</v>
      </c>
      <c r="W21" s="79" t="s">
        <v>80</v>
      </c>
      <c r="X21" s="79" t="s">
        <v>81</v>
      </c>
      <c r="Y21" s="80" t="s">
        <v>39</v>
      </c>
      <c r="Z21" s="81">
        <v>43570</v>
      </c>
      <c r="AA21" s="82" t="s">
        <v>82</v>
      </c>
      <c r="AB21" s="80" t="s">
        <v>83</v>
      </c>
      <c r="AC21" s="83">
        <v>43600</v>
      </c>
      <c r="AD21" s="82" t="s">
        <v>84</v>
      </c>
      <c r="AE21" s="80" t="s">
        <v>56</v>
      </c>
      <c r="AF21" s="81">
        <v>43671</v>
      </c>
      <c r="AG21" s="80" t="s">
        <v>40</v>
      </c>
      <c r="AH21" s="81">
        <v>43671</v>
      </c>
    </row>
    <row r="22" spans="1:35" ht="41.5" customHeight="1" x14ac:dyDescent="0.35">
      <c r="A22" s="116" t="str">
        <f>IF(Tbl_Green_Decarb_Plans348[[#This Row],[Preferred Option SoA Ref]]="","",$V$2)</f>
        <v/>
      </c>
      <c r="B22" s="116" t="str">
        <f>IF(Tbl_Green_Decarb_Plans348[[#This Row],[Preferred Option SoA Ref]]="","",$Y$2)</f>
        <v/>
      </c>
      <c r="C22" s="116" t="str">
        <f>IF(Tbl_Green_Decarb_Plans348[[#This Row],[Preferred Option SoA Ref]]="","",$V$4)</f>
        <v/>
      </c>
      <c r="D22" s="116" t="str">
        <f>IF(Tbl_Green_Decarb_Plans348[[#This Row],[Preferred Option SoA Ref]]="","",$V$5)</f>
        <v/>
      </c>
      <c r="E22" s="116" t="str">
        <f>IF(Tbl_Green_Decarb_Plans348[[#This Row],[Preferred Option SoA Ref]]="","",$V$6)</f>
        <v/>
      </c>
      <c r="F22" s="116" t="str">
        <f>IF(Tbl_Green_Decarb_Plans348[[#This Row],[Preferred Option SoA Ref]]="","",$V$7)</f>
        <v/>
      </c>
      <c r="G22" s="116" t="str">
        <f>IF(Tbl_Green_Decarb_Plans348[[#This Row],[Preferred Option SoA Ref]]="","",$V$8)</f>
        <v/>
      </c>
      <c r="H22" s="116" t="str">
        <f>IF(Tbl_Green_Decarb_Plans348[[#This Row],[Preferred Option SoA Ref]]="","",$V$9)</f>
        <v/>
      </c>
      <c r="I22" s="116" t="str">
        <f>IF(Tbl_Green_Decarb_Plans348[[#This Row],[Preferred Option SoA Ref]]="","",$V$10)</f>
        <v/>
      </c>
      <c r="J22" s="116" t="str">
        <f>IF(Tbl_Green_Decarb_Plans348[[#This Row],[Preferred Option SoA Ref]]="","",$V$11)</f>
        <v/>
      </c>
      <c r="K22" s="116" t="str">
        <f>IF(Tbl_Green_Decarb_Plans348[[#This Row],[Preferred Option SoA Ref]]="","",$V$12)</f>
        <v/>
      </c>
      <c r="L22" s="116" t="str">
        <f>IF(Tbl_Green_Decarb_Plans348[[#This Row],[Preferred Option SoA Ref]]="","",$Y$4)</f>
        <v/>
      </c>
      <c r="M22" s="116" t="str">
        <f>IF(Tbl_Green_Decarb_Plans348[[#This Row],[Preferred Option SoA Ref]]="","",$Y$5)</f>
        <v/>
      </c>
      <c r="N22" s="116" t="str">
        <f>IF(Tbl_Green_Decarb_Plans348[[#This Row],[Preferred Option SoA Ref]]="","",$Y$6)</f>
        <v/>
      </c>
      <c r="O22" s="116" t="str">
        <f>IF(Tbl_Green_Decarb_Plans348[[#This Row],[Preferred Option SoA Ref]]="","",$Y$7)</f>
        <v/>
      </c>
      <c r="P22" s="116" t="str">
        <f>IF(Tbl_Green_Decarb_Plans348[[#This Row],[Preferred Option SoA Ref]]="","",$Y$8)</f>
        <v/>
      </c>
      <c r="Q22" s="116" t="str">
        <f>IF(Tbl_Green_Decarb_Plans348[[#This Row],[Preferred Option SoA Ref]]="","",$Y$9)</f>
        <v/>
      </c>
      <c r="R22" s="116" t="str">
        <f>IF(Tbl_Green_Decarb_Plans348[[#This Row],[Preferred Option SoA Ref]]="","",$Y$10)</f>
        <v/>
      </c>
      <c r="S22" s="117" t="str">
        <f>IF(Tbl_Green_Decarb_Plans348[[#This Row],[Preferred Option SoA Ref]]="","",$Y$11)</f>
        <v/>
      </c>
      <c r="T22" s="84">
        <v>1</v>
      </c>
      <c r="U22" s="44"/>
      <c r="V22" s="44"/>
      <c r="W22" s="44"/>
      <c r="X22" s="44"/>
      <c r="Y22" s="3"/>
      <c r="Z22" s="85"/>
      <c r="AA22" s="2"/>
      <c r="AB22" s="3"/>
      <c r="AC22" s="4"/>
      <c r="AD22" s="2"/>
      <c r="AE22" s="3"/>
      <c r="AF22" s="85"/>
      <c r="AG22" s="3"/>
      <c r="AH22" s="85"/>
    </row>
    <row r="23" spans="1:35" ht="41.5" customHeight="1" x14ac:dyDescent="0.35">
      <c r="A23" s="116" t="str">
        <f>IF(Tbl_Green_Decarb_Plans348[[#This Row],[Preferred Option SoA Ref]]="","",$V$2)</f>
        <v/>
      </c>
      <c r="B23" s="116" t="str">
        <f>IF(Tbl_Green_Decarb_Plans348[[#This Row],[Preferred Option SoA Ref]]="","",$Y$2)</f>
        <v/>
      </c>
      <c r="C23" s="116" t="str">
        <f>IF(Tbl_Green_Decarb_Plans348[[#This Row],[Preferred Option SoA Ref]]="","",$V$4)</f>
        <v/>
      </c>
      <c r="D23" s="116" t="str">
        <f>IF(Tbl_Green_Decarb_Plans348[[#This Row],[Preferred Option SoA Ref]]="","",$V$5)</f>
        <v/>
      </c>
      <c r="E23" s="116" t="str">
        <f>IF(Tbl_Green_Decarb_Plans348[[#This Row],[Preferred Option SoA Ref]]="","",$V$6)</f>
        <v/>
      </c>
      <c r="F23" s="116" t="str">
        <f>IF(Tbl_Green_Decarb_Plans348[[#This Row],[Preferred Option SoA Ref]]="","",$V$7)</f>
        <v/>
      </c>
      <c r="G23" s="116" t="str">
        <f>IF(Tbl_Green_Decarb_Plans348[[#This Row],[Preferred Option SoA Ref]]="","",$V$8)</f>
        <v/>
      </c>
      <c r="H23" s="116" t="str">
        <f>IF(Tbl_Green_Decarb_Plans348[[#This Row],[Preferred Option SoA Ref]]="","",$V$9)</f>
        <v/>
      </c>
      <c r="I23" s="116" t="str">
        <f>IF(Tbl_Green_Decarb_Plans348[[#This Row],[Preferred Option SoA Ref]]="","",$V$10)</f>
        <v/>
      </c>
      <c r="J23" s="116" t="str">
        <f>IF(Tbl_Green_Decarb_Plans348[[#This Row],[Preferred Option SoA Ref]]="","",$V$11)</f>
        <v/>
      </c>
      <c r="K23" s="116" t="str">
        <f>IF(Tbl_Green_Decarb_Plans348[[#This Row],[Preferred Option SoA Ref]]="","",$V$12)</f>
        <v/>
      </c>
      <c r="L23" s="116" t="str">
        <f>IF(Tbl_Green_Decarb_Plans348[[#This Row],[Preferred Option SoA Ref]]="","",$Y$4)</f>
        <v/>
      </c>
      <c r="M23" s="116" t="str">
        <f>IF(Tbl_Green_Decarb_Plans348[[#This Row],[Preferred Option SoA Ref]]="","",$Y$5)</f>
        <v/>
      </c>
      <c r="N23" s="116" t="str">
        <f>IF(Tbl_Green_Decarb_Plans348[[#This Row],[Preferred Option SoA Ref]]="","",$Y$6)</f>
        <v/>
      </c>
      <c r="O23" s="116" t="str">
        <f>IF(Tbl_Green_Decarb_Plans348[[#This Row],[Preferred Option SoA Ref]]="","",$Y$7)</f>
        <v/>
      </c>
      <c r="P23" s="116" t="str">
        <f>IF(Tbl_Green_Decarb_Plans348[[#This Row],[Preferred Option SoA Ref]]="","",$Y$8)</f>
        <v/>
      </c>
      <c r="Q23" s="116" t="str">
        <f>IF(Tbl_Green_Decarb_Plans348[[#This Row],[Preferred Option SoA Ref]]="","",$Y$9)</f>
        <v/>
      </c>
      <c r="R23" s="116" t="str">
        <f>IF(Tbl_Green_Decarb_Plans348[[#This Row],[Preferred Option SoA Ref]]="","",$Y$10)</f>
        <v/>
      </c>
      <c r="S23" s="117" t="str">
        <f>IF(Tbl_Green_Decarb_Plans348[[#This Row],[Preferred Option SoA Ref]]="","",$Y$11)</f>
        <v/>
      </c>
      <c r="T23" s="84">
        <f>T22+1</f>
        <v>2</v>
      </c>
      <c r="U23" s="44"/>
      <c r="V23" s="44"/>
      <c r="W23" s="44"/>
      <c r="X23" s="44"/>
      <c r="Y23" s="3"/>
      <c r="Z23" s="85"/>
      <c r="AA23" s="2"/>
      <c r="AB23" s="3"/>
      <c r="AC23" s="4"/>
      <c r="AD23" s="2"/>
      <c r="AE23" s="3"/>
      <c r="AF23" s="85"/>
      <c r="AG23" s="3"/>
      <c r="AH23" s="85"/>
    </row>
    <row r="24" spans="1:35" ht="41.5" customHeight="1" x14ac:dyDescent="0.35">
      <c r="A24" s="116" t="str">
        <f>IF(Tbl_Green_Decarb_Plans348[[#This Row],[Preferred Option SoA Ref]]="","",$V$2)</f>
        <v/>
      </c>
      <c r="B24" s="116" t="str">
        <f>IF(Tbl_Green_Decarb_Plans348[[#This Row],[Preferred Option SoA Ref]]="","",$Y$2)</f>
        <v/>
      </c>
      <c r="C24" s="116" t="str">
        <f>IF(Tbl_Green_Decarb_Plans348[[#This Row],[Preferred Option SoA Ref]]="","",$V$4)</f>
        <v/>
      </c>
      <c r="D24" s="116" t="str">
        <f>IF(Tbl_Green_Decarb_Plans348[[#This Row],[Preferred Option SoA Ref]]="","",$V$5)</f>
        <v/>
      </c>
      <c r="E24" s="116" t="str">
        <f>IF(Tbl_Green_Decarb_Plans348[[#This Row],[Preferred Option SoA Ref]]="","",$V$6)</f>
        <v/>
      </c>
      <c r="F24" s="116" t="str">
        <f>IF(Tbl_Green_Decarb_Plans348[[#This Row],[Preferred Option SoA Ref]]="","",$V$7)</f>
        <v/>
      </c>
      <c r="G24" s="116" t="str">
        <f>IF(Tbl_Green_Decarb_Plans348[[#This Row],[Preferred Option SoA Ref]]="","",$V$8)</f>
        <v/>
      </c>
      <c r="H24" s="116" t="str">
        <f>IF(Tbl_Green_Decarb_Plans348[[#This Row],[Preferred Option SoA Ref]]="","",$V$9)</f>
        <v/>
      </c>
      <c r="I24" s="116" t="str">
        <f>IF(Tbl_Green_Decarb_Plans348[[#This Row],[Preferred Option SoA Ref]]="","",$V$10)</f>
        <v/>
      </c>
      <c r="J24" s="116" t="str">
        <f>IF(Tbl_Green_Decarb_Plans348[[#This Row],[Preferred Option SoA Ref]]="","",$V$11)</f>
        <v/>
      </c>
      <c r="K24" s="116" t="str">
        <f>IF(Tbl_Green_Decarb_Plans348[[#This Row],[Preferred Option SoA Ref]]="","",$V$12)</f>
        <v/>
      </c>
      <c r="L24" s="116" t="str">
        <f>IF(Tbl_Green_Decarb_Plans348[[#This Row],[Preferred Option SoA Ref]]="","",$Y$4)</f>
        <v/>
      </c>
      <c r="M24" s="116" t="str">
        <f>IF(Tbl_Green_Decarb_Plans348[[#This Row],[Preferred Option SoA Ref]]="","",$Y$5)</f>
        <v/>
      </c>
      <c r="N24" s="116" t="str">
        <f>IF(Tbl_Green_Decarb_Plans348[[#This Row],[Preferred Option SoA Ref]]="","",$Y$6)</f>
        <v/>
      </c>
      <c r="O24" s="116" t="str">
        <f>IF(Tbl_Green_Decarb_Plans348[[#This Row],[Preferred Option SoA Ref]]="","",$Y$7)</f>
        <v/>
      </c>
      <c r="P24" s="116" t="str">
        <f>IF(Tbl_Green_Decarb_Plans348[[#This Row],[Preferred Option SoA Ref]]="","",$Y$8)</f>
        <v/>
      </c>
      <c r="Q24" s="116" t="str">
        <f>IF(Tbl_Green_Decarb_Plans348[[#This Row],[Preferred Option SoA Ref]]="","",$Y$9)</f>
        <v/>
      </c>
      <c r="R24" s="116" t="str">
        <f>IF(Tbl_Green_Decarb_Plans348[[#This Row],[Preferred Option SoA Ref]]="","",$Y$10)</f>
        <v/>
      </c>
      <c r="S24" s="117" t="str">
        <f>IF(Tbl_Green_Decarb_Plans348[[#This Row],[Preferred Option SoA Ref]]="","",$Y$11)</f>
        <v/>
      </c>
      <c r="T24" s="84">
        <f t="shared" ref="T24:T87" si="0">T23+1</f>
        <v>3</v>
      </c>
      <c r="U24" s="44"/>
      <c r="V24" s="44"/>
      <c r="W24" s="44"/>
      <c r="X24" s="44"/>
      <c r="Y24" s="3"/>
      <c r="Z24" s="85"/>
      <c r="AA24" s="2"/>
      <c r="AB24" s="3"/>
      <c r="AC24" s="4"/>
      <c r="AD24" s="2"/>
      <c r="AE24" s="3"/>
      <c r="AF24" s="85"/>
      <c r="AG24" s="3"/>
      <c r="AH24" s="85"/>
    </row>
    <row r="25" spans="1:35" ht="41.5" customHeight="1" x14ac:dyDescent="0.35">
      <c r="A25" s="116" t="str">
        <f>IF(Tbl_Green_Decarb_Plans348[[#This Row],[Preferred Option SoA Ref]]="","",$V$2)</f>
        <v/>
      </c>
      <c r="B25" s="116" t="str">
        <f>IF(Tbl_Green_Decarb_Plans348[[#This Row],[Preferred Option SoA Ref]]="","",$Y$2)</f>
        <v/>
      </c>
      <c r="C25" s="116" t="str">
        <f>IF(Tbl_Green_Decarb_Plans348[[#This Row],[Preferred Option SoA Ref]]="","",$V$4)</f>
        <v/>
      </c>
      <c r="D25" s="116" t="str">
        <f>IF(Tbl_Green_Decarb_Plans348[[#This Row],[Preferred Option SoA Ref]]="","",$V$5)</f>
        <v/>
      </c>
      <c r="E25" s="116" t="str">
        <f>IF(Tbl_Green_Decarb_Plans348[[#This Row],[Preferred Option SoA Ref]]="","",$V$6)</f>
        <v/>
      </c>
      <c r="F25" s="116" t="str">
        <f>IF(Tbl_Green_Decarb_Plans348[[#This Row],[Preferred Option SoA Ref]]="","",$V$7)</f>
        <v/>
      </c>
      <c r="G25" s="116" t="str">
        <f>IF(Tbl_Green_Decarb_Plans348[[#This Row],[Preferred Option SoA Ref]]="","",$V$8)</f>
        <v/>
      </c>
      <c r="H25" s="116" t="str">
        <f>IF(Tbl_Green_Decarb_Plans348[[#This Row],[Preferred Option SoA Ref]]="","",$V$9)</f>
        <v/>
      </c>
      <c r="I25" s="116" t="str">
        <f>IF(Tbl_Green_Decarb_Plans348[[#This Row],[Preferred Option SoA Ref]]="","",$V$10)</f>
        <v/>
      </c>
      <c r="J25" s="116" t="str">
        <f>IF(Tbl_Green_Decarb_Plans348[[#This Row],[Preferred Option SoA Ref]]="","",$V$11)</f>
        <v/>
      </c>
      <c r="K25" s="116" t="str">
        <f>IF(Tbl_Green_Decarb_Plans348[[#This Row],[Preferred Option SoA Ref]]="","",$V$12)</f>
        <v/>
      </c>
      <c r="L25" s="116" t="str">
        <f>IF(Tbl_Green_Decarb_Plans348[[#This Row],[Preferred Option SoA Ref]]="","",$Y$4)</f>
        <v/>
      </c>
      <c r="M25" s="116" t="str">
        <f>IF(Tbl_Green_Decarb_Plans348[[#This Row],[Preferred Option SoA Ref]]="","",$Y$5)</f>
        <v/>
      </c>
      <c r="N25" s="116" t="str">
        <f>IF(Tbl_Green_Decarb_Plans348[[#This Row],[Preferred Option SoA Ref]]="","",$Y$6)</f>
        <v/>
      </c>
      <c r="O25" s="116" t="str">
        <f>IF(Tbl_Green_Decarb_Plans348[[#This Row],[Preferred Option SoA Ref]]="","",$Y$7)</f>
        <v/>
      </c>
      <c r="P25" s="116" t="str">
        <f>IF(Tbl_Green_Decarb_Plans348[[#This Row],[Preferred Option SoA Ref]]="","",$Y$8)</f>
        <v/>
      </c>
      <c r="Q25" s="116" t="str">
        <f>IF(Tbl_Green_Decarb_Plans348[[#This Row],[Preferred Option SoA Ref]]="","",$Y$9)</f>
        <v/>
      </c>
      <c r="R25" s="116" t="str">
        <f>IF(Tbl_Green_Decarb_Plans348[[#This Row],[Preferred Option SoA Ref]]="","",$Y$10)</f>
        <v/>
      </c>
      <c r="S25" s="117" t="str">
        <f>IF(Tbl_Green_Decarb_Plans348[[#This Row],[Preferred Option SoA Ref]]="","",$Y$11)</f>
        <v/>
      </c>
      <c r="T25" s="84">
        <f t="shared" si="0"/>
        <v>4</v>
      </c>
      <c r="U25" s="44"/>
      <c r="V25" s="44"/>
      <c r="W25" s="44"/>
      <c r="X25" s="44"/>
      <c r="Y25" s="3"/>
      <c r="Z25" s="85"/>
      <c r="AA25" s="2"/>
      <c r="AB25" s="3"/>
      <c r="AC25" s="4"/>
      <c r="AD25" s="2"/>
      <c r="AE25" s="3"/>
      <c r="AF25" s="85"/>
      <c r="AG25" s="3"/>
      <c r="AH25" s="85"/>
    </row>
    <row r="26" spans="1:35" ht="41.5" customHeight="1" x14ac:dyDescent="0.35">
      <c r="A26" s="116" t="str">
        <f>IF(Tbl_Green_Decarb_Plans348[[#This Row],[Preferred Option SoA Ref]]="","",$V$2)</f>
        <v/>
      </c>
      <c r="B26" s="116" t="str">
        <f>IF(Tbl_Green_Decarb_Plans348[[#This Row],[Preferred Option SoA Ref]]="","",$Y$2)</f>
        <v/>
      </c>
      <c r="C26" s="116" t="str">
        <f>IF(Tbl_Green_Decarb_Plans348[[#This Row],[Preferred Option SoA Ref]]="","",$V$4)</f>
        <v/>
      </c>
      <c r="D26" s="116" t="str">
        <f>IF(Tbl_Green_Decarb_Plans348[[#This Row],[Preferred Option SoA Ref]]="","",$V$5)</f>
        <v/>
      </c>
      <c r="E26" s="116" t="str">
        <f>IF(Tbl_Green_Decarb_Plans348[[#This Row],[Preferred Option SoA Ref]]="","",$V$6)</f>
        <v/>
      </c>
      <c r="F26" s="116" t="str">
        <f>IF(Tbl_Green_Decarb_Plans348[[#This Row],[Preferred Option SoA Ref]]="","",$V$7)</f>
        <v/>
      </c>
      <c r="G26" s="116" t="str">
        <f>IF(Tbl_Green_Decarb_Plans348[[#This Row],[Preferred Option SoA Ref]]="","",$V$8)</f>
        <v/>
      </c>
      <c r="H26" s="116" t="str">
        <f>IF(Tbl_Green_Decarb_Plans348[[#This Row],[Preferred Option SoA Ref]]="","",$V$9)</f>
        <v/>
      </c>
      <c r="I26" s="116" t="str">
        <f>IF(Tbl_Green_Decarb_Plans348[[#This Row],[Preferred Option SoA Ref]]="","",$V$10)</f>
        <v/>
      </c>
      <c r="J26" s="116" t="str">
        <f>IF(Tbl_Green_Decarb_Plans348[[#This Row],[Preferred Option SoA Ref]]="","",$V$11)</f>
        <v/>
      </c>
      <c r="K26" s="116" t="str">
        <f>IF(Tbl_Green_Decarb_Plans348[[#This Row],[Preferred Option SoA Ref]]="","",$V$12)</f>
        <v/>
      </c>
      <c r="L26" s="116" t="str">
        <f>IF(Tbl_Green_Decarb_Plans348[[#This Row],[Preferred Option SoA Ref]]="","",$Y$4)</f>
        <v/>
      </c>
      <c r="M26" s="116" t="str">
        <f>IF(Tbl_Green_Decarb_Plans348[[#This Row],[Preferred Option SoA Ref]]="","",$Y$5)</f>
        <v/>
      </c>
      <c r="N26" s="116" t="str">
        <f>IF(Tbl_Green_Decarb_Plans348[[#This Row],[Preferred Option SoA Ref]]="","",$Y$6)</f>
        <v/>
      </c>
      <c r="O26" s="116" t="str">
        <f>IF(Tbl_Green_Decarb_Plans348[[#This Row],[Preferred Option SoA Ref]]="","",$Y$7)</f>
        <v/>
      </c>
      <c r="P26" s="116" t="str">
        <f>IF(Tbl_Green_Decarb_Plans348[[#This Row],[Preferred Option SoA Ref]]="","",$Y$8)</f>
        <v/>
      </c>
      <c r="Q26" s="116" t="str">
        <f>IF(Tbl_Green_Decarb_Plans348[[#This Row],[Preferred Option SoA Ref]]="","",$Y$9)</f>
        <v/>
      </c>
      <c r="R26" s="116" t="str">
        <f>IF(Tbl_Green_Decarb_Plans348[[#This Row],[Preferred Option SoA Ref]]="","",$Y$10)</f>
        <v/>
      </c>
      <c r="S26" s="117" t="str">
        <f>IF(Tbl_Green_Decarb_Plans348[[#This Row],[Preferred Option SoA Ref]]="","",$Y$11)</f>
        <v/>
      </c>
      <c r="T26" s="84">
        <f t="shared" si="0"/>
        <v>5</v>
      </c>
      <c r="U26" s="44"/>
      <c r="V26" s="44"/>
      <c r="W26" s="44"/>
      <c r="X26" s="44"/>
      <c r="Y26" s="3"/>
      <c r="Z26" s="85"/>
      <c r="AA26" s="2"/>
      <c r="AB26" s="3"/>
      <c r="AC26" s="4"/>
      <c r="AD26" s="2"/>
      <c r="AE26" s="3"/>
      <c r="AF26" s="85"/>
      <c r="AG26" s="3"/>
      <c r="AH26" s="85"/>
    </row>
    <row r="27" spans="1:35" ht="41.5" customHeight="1" x14ac:dyDescent="0.35">
      <c r="A27" s="116" t="str">
        <f>IF(Tbl_Green_Decarb_Plans348[[#This Row],[Preferred Option SoA Ref]]="","",$V$2)</f>
        <v/>
      </c>
      <c r="B27" s="116" t="str">
        <f>IF(Tbl_Green_Decarb_Plans348[[#This Row],[Preferred Option SoA Ref]]="","",$Y$2)</f>
        <v/>
      </c>
      <c r="C27" s="116" t="str">
        <f>IF(Tbl_Green_Decarb_Plans348[[#This Row],[Preferred Option SoA Ref]]="","",$V$4)</f>
        <v/>
      </c>
      <c r="D27" s="116" t="str">
        <f>IF(Tbl_Green_Decarb_Plans348[[#This Row],[Preferred Option SoA Ref]]="","",$V$5)</f>
        <v/>
      </c>
      <c r="E27" s="116" t="str">
        <f>IF(Tbl_Green_Decarb_Plans348[[#This Row],[Preferred Option SoA Ref]]="","",$V$6)</f>
        <v/>
      </c>
      <c r="F27" s="116" t="str">
        <f>IF(Tbl_Green_Decarb_Plans348[[#This Row],[Preferred Option SoA Ref]]="","",$V$7)</f>
        <v/>
      </c>
      <c r="G27" s="116" t="str">
        <f>IF(Tbl_Green_Decarb_Plans348[[#This Row],[Preferred Option SoA Ref]]="","",$V$8)</f>
        <v/>
      </c>
      <c r="H27" s="116" t="str">
        <f>IF(Tbl_Green_Decarb_Plans348[[#This Row],[Preferred Option SoA Ref]]="","",$V$9)</f>
        <v/>
      </c>
      <c r="I27" s="116" t="str">
        <f>IF(Tbl_Green_Decarb_Plans348[[#This Row],[Preferred Option SoA Ref]]="","",$V$10)</f>
        <v/>
      </c>
      <c r="J27" s="116" t="str">
        <f>IF(Tbl_Green_Decarb_Plans348[[#This Row],[Preferred Option SoA Ref]]="","",$V$11)</f>
        <v/>
      </c>
      <c r="K27" s="116" t="str">
        <f>IF(Tbl_Green_Decarb_Plans348[[#This Row],[Preferred Option SoA Ref]]="","",$V$12)</f>
        <v/>
      </c>
      <c r="L27" s="116" t="str">
        <f>IF(Tbl_Green_Decarb_Plans348[[#This Row],[Preferred Option SoA Ref]]="","",$Y$4)</f>
        <v/>
      </c>
      <c r="M27" s="116" t="str">
        <f>IF(Tbl_Green_Decarb_Plans348[[#This Row],[Preferred Option SoA Ref]]="","",$Y$5)</f>
        <v/>
      </c>
      <c r="N27" s="116" t="str">
        <f>IF(Tbl_Green_Decarb_Plans348[[#This Row],[Preferred Option SoA Ref]]="","",$Y$6)</f>
        <v/>
      </c>
      <c r="O27" s="116" t="str">
        <f>IF(Tbl_Green_Decarb_Plans348[[#This Row],[Preferred Option SoA Ref]]="","",$Y$7)</f>
        <v/>
      </c>
      <c r="P27" s="116" t="str">
        <f>IF(Tbl_Green_Decarb_Plans348[[#This Row],[Preferred Option SoA Ref]]="","",$Y$8)</f>
        <v/>
      </c>
      <c r="Q27" s="116" t="str">
        <f>IF(Tbl_Green_Decarb_Plans348[[#This Row],[Preferred Option SoA Ref]]="","",$Y$9)</f>
        <v/>
      </c>
      <c r="R27" s="116" t="str">
        <f>IF(Tbl_Green_Decarb_Plans348[[#This Row],[Preferred Option SoA Ref]]="","",$Y$10)</f>
        <v/>
      </c>
      <c r="S27" s="117" t="str">
        <f>IF(Tbl_Green_Decarb_Plans348[[#This Row],[Preferred Option SoA Ref]]="","",$Y$11)</f>
        <v/>
      </c>
      <c r="T27" s="84">
        <f t="shared" si="0"/>
        <v>6</v>
      </c>
      <c r="U27" s="44"/>
      <c r="V27" s="44"/>
      <c r="W27" s="44"/>
      <c r="X27" s="44"/>
      <c r="Y27" s="3"/>
      <c r="Z27" s="85"/>
      <c r="AA27" s="2"/>
      <c r="AB27" s="3"/>
      <c r="AC27" s="4"/>
      <c r="AD27" s="2"/>
      <c r="AE27" s="3"/>
      <c r="AF27" s="85"/>
      <c r="AG27" s="3"/>
      <c r="AH27" s="85"/>
    </row>
    <row r="28" spans="1:35" ht="41.5" customHeight="1" x14ac:dyDescent="0.35">
      <c r="A28" s="116" t="str">
        <f>IF(Tbl_Green_Decarb_Plans348[[#This Row],[Preferred Option SoA Ref]]="","",$V$2)</f>
        <v/>
      </c>
      <c r="B28" s="116" t="str">
        <f>IF(Tbl_Green_Decarb_Plans348[[#This Row],[Preferred Option SoA Ref]]="","",$Y$2)</f>
        <v/>
      </c>
      <c r="C28" s="116" t="str">
        <f>IF(Tbl_Green_Decarb_Plans348[[#This Row],[Preferred Option SoA Ref]]="","",$V$4)</f>
        <v/>
      </c>
      <c r="D28" s="116" t="str">
        <f>IF(Tbl_Green_Decarb_Plans348[[#This Row],[Preferred Option SoA Ref]]="","",$V$5)</f>
        <v/>
      </c>
      <c r="E28" s="116" t="str">
        <f>IF(Tbl_Green_Decarb_Plans348[[#This Row],[Preferred Option SoA Ref]]="","",$V$6)</f>
        <v/>
      </c>
      <c r="F28" s="116" t="str">
        <f>IF(Tbl_Green_Decarb_Plans348[[#This Row],[Preferred Option SoA Ref]]="","",$V$7)</f>
        <v/>
      </c>
      <c r="G28" s="116" t="str">
        <f>IF(Tbl_Green_Decarb_Plans348[[#This Row],[Preferred Option SoA Ref]]="","",$V$8)</f>
        <v/>
      </c>
      <c r="H28" s="116" t="str">
        <f>IF(Tbl_Green_Decarb_Plans348[[#This Row],[Preferred Option SoA Ref]]="","",$V$9)</f>
        <v/>
      </c>
      <c r="I28" s="116" t="str">
        <f>IF(Tbl_Green_Decarb_Plans348[[#This Row],[Preferred Option SoA Ref]]="","",$V$10)</f>
        <v/>
      </c>
      <c r="J28" s="116" t="str">
        <f>IF(Tbl_Green_Decarb_Plans348[[#This Row],[Preferred Option SoA Ref]]="","",$V$11)</f>
        <v/>
      </c>
      <c r="K28" s="116" t="str">
        <f>IF(Tbl_Green_Decarb_Plans348[[#This Row],[Preferred Option SoA Ref]]="","",$V$12)</f>
        <v/>
      </c>
      <c r="L28" s="116" t="str">
        <f>IF(Tbl_Green_Decarb_Plans348[[#This Row],[Preferred Option SoA Ref]]="","",$Y$4)</f>
        <v/>
      </c>
      <c r="M28" s="116" t="str">
        <f>IF(Tbl_Green_Decarb_Plans348[[#This Row],[Preferred Option SoA Ref]]="","",$Y$5)</f>
        <v/>
      </c>
      <c r="N28" s="116" t="str">
        <f>IF(Tbl_Green_Decarb_Plans348[[#This Row],[Preferred Option SoA Ref]]="","",$Y$6)</f>
        <v/>
      </c>
      <c r="O28" s="116" t="str">
        <f>IF(Tbl_Green_Decarb_Plans348[[#This Row],[Preferred Option SoA Ref]]="","",$Y$7)</f>
        <v/>
      </c>
      <c r="P28" s="116" t="str">
        <f>IF(Tbl_Green_Decarb_Plans348[[#This Row],[Preferred Option SoA Ref]]="","",$Y$8)</f>
        <v/>
      </c>
      <c r="Q28" s="116" t="str">
        <f>IF(Tbl_Green_Decarb_Plans348[[#This Row],[Preferred Option SoA Ref]]="","",$Y$9)</f>
        <v/>
      </c>
      <c r="R28" s="116" t="str">
        <f>IF(Tbl_Green_Decarb_Plans348[[#This Row],[Preferred Option SoA Ref]]="","",$Y$10)</f>
        <v/>
      </c>
      <c r="S28" s="117" t="str">
        <f>IF(Tbl_Green_Decarb_Plans348[[#This Row],[Preferred Option SoA Ref]]="","",$Y$11)</f>
        <v/>
      </c>
      <c r="T28" s="84">
        <f t="shared" si="0"/>
        <v>7</v>
      </c>
      <c r="U28" s="44"/>
      <c r="V28" s="44"/>
      <c r="W28" s="44"/>
      <c r="X28" s="44"/>
      <c r="Y28" s="3"/>
      <c r="Z28" s="85"/>
      <c r="AA28" s="2"/>
      <c r="AB28" s="3"/>
      <c r="AC28" s="4"/>
      <c r="AD28" s="2"/>
      <c r="AE28" s="3"/>
      <c r="AF28" s="85"/>
      <c r="AG28" s="3"/>
      <c r="AH28" s="85"/>
    </row>
    <row r="29" spans="1:35" ht="41.5" customHeight="1" x14ac:dyDescent="0.35">
      <c r="A29" s="116" t="str">
        <f>IF(Tbl_Green_Decarb_Plans348[[#This Row],[Preferred Option SoA Ref]]="","",$V$2)</f>
        <v/>
      </c>
      <c r="B29" s="116" t="str">
        <f>IF(Tbl_Green_Decarb_Plans348[[#This Row],[Preferred Option SoA Ref]]="","",$Y$2)</f>
        <v/>
      </c>
      <c r="C29" s="116" t="str">
        <f>IF(Tbl_Green_Decarb_Plans348[[#This Row],[Preferred Option SoA Ref]]="","",$V$4)</f>
        <v/>
      </c>
      <c r="D29" s="116" t="str">
        <f>IF(Tbl_Green_Decarb_Plans348[[#This Row],[Preferred Option SoA Ref]]="","",$V$5)</f>
        <v/>
      </c>
      <c r="E29" s="116" t="str">
        <f>IF(Tbl_Green_Decarb_Plans348[[#This Row],[Preferred Option SoA Ref]]="","",$V$6)</f>
        <v/>
      </c>
      <c r="F29" s="116" t="str">
        <f>IF(Tbl_Green_Decarb_Plans348[[#This Row],[Preferred Option SoA Ref]]="","",$V$7)</f>
        <v/>
      </c>
      <c r="G29" s="116" t="str">
        <f>IF(Tbl_Green_Decarb_Plans348[[#This Row],[Preferred Option SoA Ref]]="","",$V$8)</f>
        <v/>
      </c>
      <c r="H29" s="116" t="str">
        <f>IF(Tbl_Green_Decarb_Plans348[[#This Row],[Preferred Option SoA Ref]]="","",$V$9)</f>
        <v/>
      </c>
      <c r="I29" s="116" t="str">
        <f>IF(Tbl_Green_Decarb_Plans348[[#This Row],[Preferred Option SoA Ref]]="","",$V$10)</f>
        <v/>
      </c>
      <c r="J29" s="116" t="str">
        <f>IF(Tbl_Green_Decarb_Plans348[[#This Row],[Preferred Option SoA Ref]]="","",$V$11)</f>
        <v/>
      </c>
      <c r="K29" s="116" t="str">
        <f>IF(Tbl_Green_Decarb_Plans348[[#This Row],[Preferred Option SoA Ref]]="","",$V$12)</f>
        <v/>
      </c>
      <c r="L29" s="116" t="str">
        <f>IF(Tbl_Green_Decarb_Plans348[[#This Row],[Preferred Option SoA Ref]]="","",$Y$4)</f>
        <v/>
      </c>
      <c r="M29" s="116" t="str">
        <f>IF(Tbl_Green_Decarb_Plans348[[#This Row],[Preferred Option SoA Ref]]="","",$Y$5)</f>
        <v/>
      </c>
      <c r="N29" s="116" t="str">
        <f>IF(Tbl_Green_Decarb_Plans348[[#This Row],[Preferred Option SoA Ref]]="","",$Y$6)</f>
        <v/>
      </c>
      <c r="O29" s="116" t="str">
        <f>IF(Tbl_Green_Decarb_Plans348[[#This Row],[Preferred Option SoA Ref]]="","",$Y$7)</f>
        <v/>
      </c>
      <c r="P29" s="116" t="str">
        <f>IF(Tbl_Green_Decarb_Plans348[[#This Row],[Preferred Option SoA Ref]]="","",$Y$8)</f>
        <v/>
      </c>
      <c r="Q29" s="116" t="str">
        <f>IF(Tbl_Green_Decarb_Plans348[[#This Row],[Preferred Option SoA Ref]]="","",$Y$9)</f>
        <v/>
      </c>
      <c r="R29" s="116" t="str">
        <f>IF(Tbl_Green_Decarb_Plans348[[#This Row],[Preferred Option SoA Ref]]="","",$Y$10)</f>
        <v/>
      </c>
      <c r="S29" s="117" t="str">
        <f>IF(Tbl_Green_Decarb_Plans348[[#This Row],[Preferred Option SoA Ref]]="","",$Y$11)</f>
        <v/>
      </c>
      <c r="T29" s="84">
        <f t="shared" si="0"/>
        <v>8</v>
      </c>
      <c r="U29" s="44"/>
      <c r="V29" s="44"/>
      <c r="W29" s="44"/>
      <c r="X29" s="44"/>
      <c r="Y29" s="3"/>
      <c r="Z29" s="85"/>
      <c r="AA29" s="2"/>
      <c r="AB29" s="3"/>
      <c r="AC29" s="4"/>
      <c r="AD29" s="2"/>
      <c r="AE29" s="3"/>
      <c r="AF29" s="85"/>
      <c r="AG29" s="3"/>
      <c r="AH29" s="85"/>
    </row>
    <row r="30" spans="1:35" ht="41.5" customHeight="1" x14ac:dyDescent="0.35">
      <c r="A30" s="116" t="str">
        <f>IF(Tbl_Green_Decarb_Plans348[[#This Row],[Preferred Option SoA Ref]]="","",$V$2)</f>
        <v/>
      </c>
      <c r="B30" s="116" t="str">
        <f>IF(Tbl_Green_Decarb_Plans348[[#This Row],[Preferred Option SoA Ref]]="","",$Y$2)</f>
        <v/>
      </c>
      <c r="C30" s="116" t="str">
        <f>IF(Tbl_Green_Decarb_Plans348[[#This Row],[Preferred Option SoA Ref]]="","",$V$4)</f>
        <v/>
      </c>
      <c r="D30" s="116" t="str">
        <f>IF(Tbl_Green_Decarb_Plans348[[#This Row],[Preferred Option SoA Ref]]="","",$V$5)</f>
        <v/>
      </c>
      <c r="E30" s="116" t="str">
        <f>IF(Tbl_Green_Decarb_Plans348[[#This Row],[Preferred Option SoA Ref]]="","",$V$6)</f>
        <v/>
      </c>
      <c r="F30" s="116" t="str">
        <f>IF(Tbl_Green_Decarb_Plans348[[#This Row],[Preferred Option SoA Ref]]="","",$V$7)</f>
        <v/>
      </c>
      <c r="G30" s="116" t="str">
        <f>IF(Tbl_Green_Decarb_Plans348[[#This Row],[Preferred Option SoA Ref]]="","",$V$8)</f>
        <v/>
      </c>
      <c r="H30" s="116" t="str">
        <f>IF(Tbl_Green_Decarb_Plans348[[#This Row],[Preferred Option SoA Ref]]="","",$V$9)</f>
        <v/>
      </c>
      <c r="I30" s="116" t="str">
        <f>IF(Tbl_Green_Decarb_Plans348[[#This Row],[Preferred Option SoA Ref]]="","",$V$10)</f>
        <v/>
      </c>
      <c r="J30" s="116" t="str">
        <f>IF(Tbl_Green_Decarb_Plans348[[#This Row],[Preferred Option SoA Ref]]="","",$V$11)</f>
        <v/>
      </c>
      <c r="K30" s="116" t="str">
        <f>IF(Tbl_Green_Decarb_Plans348[[#This Row],[Preferred Option SoA Ref]]="","",$V$12)</f>
        <v/>
      </c>
      <c r="L30" s="116" t="str">
        <f>IF(Tbl_Green_Decarb_Plans348[[#This Row],[Preferred Option SoA Ref]]="","",$Y$4)</f>
        <v/>
      </c>
      <c r="M30" s="116" t="str">
        <f>IF(Tbl_Green_Decarb_Plans348[[#This Row],[Preferred Option SoA Ref]]="","",$Y$5)</f>
        <v/>
      </c>
      <c r="N30" s="116" t="str">
        <f>IF(Tbl_Green_Decarb_Plans348[[#This Row],[Preferred Option SoA Ref]]="","",$Y$6)</f>
        <v/>
      </c>
      <c r="O30" s="116" t="str">
        <f>IF(Tbl_Green_Decarb_Plans348[[#This Row],[Preferred Option SoA Ref]]="","",$Y$7)</f>
        <v/>
      </c>
      <c r="P30" s="116" t="str">
        <f>IF(Tbl_Green_Decarb_Plans348[[#This Row],[Preferred Option SoA Ref]]="","",$Y$8)</f>
        <v/>
      </c>
      <c r="Q30" s="116" t="str">
        <f>IF(Tbl_Green_Decarb_Plans348[[#This Row],[Preferred Option SoA Ref]]="","",$Y$9)</f>
        <v/>
      </c>
      <c r="R30" s="116" t="str">
        <f>IF(Tbl_Green_Decarb_Plans348[[#This Row],[Preferred Option SoA Ref]]="","",$Y$10)</f>
        <v/>
      </c>
      <c r="S30" s="117" t="str">
        <f>IF(Tbl_Green_Decarb_Plans348[[#This Row],[Preferred Option SoA Ref]]="","",$Y$11)</f>
        <v/>
      </c>
      <c r="T30" s="84">
        <f t="shared" si="0"/>
        <v>9</v>
      </c>
      <c r="U30" s="44"/>
      <c r="V30" s="44"/>
      <c r="W30" s="44"/>
      <c r="X30" s="44"/>
      <c r="Y30" s="3"/>
      <c r="Z30" s="85"/>
      <c r="AA30" s="2"/>
      <c r="AB30" s="3"/>
      <c r="AC30" s="4"/>
      <c r="AD30" s="2"/>
      <c r="AE30" s="3"/>
      <c r="AF30" s="85"/>
      <c r="AG30" s="3"/>
      <c r="AH30" s="85"/>
    </row>
    <row r="31" spans="1:35" ht="41.5" customHeight="1" x14ac:dyDescent="0.35">
      <c r="A31" s="116" t="str">
        <f>IF(Tbl_Green_Decarb_Plans348[[#This Row],[Preferred Option SoA Ref]]="","",$V$2)</f>
        <v/>
      </c>
      <c r="B31" s="116" t="str">
        <f>IF(Tbl_Green_Decarb_Plans348[[#This Row],[Preferred Option SoA Ref]]="","",$Y$2)</f>
        <v/>
      </c>
      <c r="C31" s="116" t="str">
        <f>IF(Tbl_Green_Decarb_Plans348[[#This Row],[Preferred Option SoA Ref]]="","",$V$4)</f>
        <v/>
      </c>
      <c r="D31" s="116" t="str">
        <f>IF(Tbl_Green_Decarb_Plans348[[#This Row],[Preferred Option SoA Ref]]="","",$V$5)</f>
        <v/>
      </c>
      <c r="E31" s="116" t="str">
        <f>IF(Tbl_Green_Decarb_Plans348[[#This Row],[Preferred Option SoA Ref]]="","",$V$6)</f>
        <v/>
      </c>
      <c r="F31" s="116" t="str">
        <f>IF(Tbl_Green_Decarb_Plans348[[#This Row],[Preferred Option SoA Ref]]="","",$V$7)</f>
        <v/>
      </c>
      <c r="G31" s="116" t="str">
        <f>IF(Tbl_Green_Decarb_Plans348[[#This Row],[Preferred Option SoA Ref]]="","",$V$8)</f>
        <v/>
      </c>
      <c r="H31" s="116" t="str">
        <f>IF(Tbl_Green_Decarb_Plans348[[#This Row],[Preferred Option SoA Ref]]="","",$V$9)</f>
        <v/>
      </c>
      <c r="I31" s="116" t="str">
        <f>IF(Tbl_Green_Decarb_Plans348[[#This Row],[Preferred Option SoA Ref]]="","",$V$10)</f>
        <v/>
      </c>
      <c r="J31" s="116" t="str">
        <f>IF(Tbl_Green_Decarb_Plans348[[#This Row],[Preferred Option SoA Ref]]="","",$V$11)</f>
        <v/>
      </c>
      <c r="K31" s="116" t="str">
        <f>IF(Tbl_Green_Decarb_Plans348[[#This Row],[Preferred Option SoA Ref]]="","",$V$12)</f>
        <v/>
      </c>
      <c r="L31" s="116" t="str">
        <f>IF(Tbl_Green_Decarb_Plans348[[#This Row],[Preferred Option SoA Ref]]="","",$Y$4)</f>
        <v/>
      </c>
      <c r="M31" s="116" t="str">
        <f>IF(Tbl_Green_Decarb_Plans348[[#This Row],[Preferred Option SoA Ref]]="","",$Y$5)</f>
        <v/>
      </c>
      <c r="N31" s="116" t="str">
        <f>IF(Tbl_Green_Decarb_Plans348[[#This Row],[Preferred Option SoA Ref]]="","",$Y$6)</f>
        <v/>
      </c>
      <c r="O31" s="116" t="str">
        <f>IF(Tbl_Green_Decarb_Plans348[[#This Row],[Preferred Option SoA Ref]]="","",$Y$7)</f>
        <v/>
      </c>
      <c r="P31" s="116" t="str">
        <f>IF(Tbl_Green_Decarb_Plans348[[#This Row],[Preferred Option SoA Ref]]="","",$Y$8)</f>
        <v/>
      </c>
      <c r="Q31" s="116" t="str">
        <f>IF(Tbl_Green_Decarb_Plans348[[#This Row],[Preferred Option SoA Ref]]="","",$Y$9)</f>
        <v/>
      </c>
      <c r="R31" s="116" t="str">
        <f>IF(Tbl_Green_Decarb_Plans348[[#This Row],[Preferred Option SoA Ref]]="","",$Y$10)</f>
        <v/>
      </c>
      <c r="S31" s="117" t="str">
        <f>IF(Tbl_Green_Decarb_Plans348[[#This Row],[Preferred Option SoA Ref]]="","",$Y$11)</f>
        <v/>
      </c>
      <c r="T31" s="84">
        <f t="shared" si="0"/>
        <v>10</v>
      </c>
      <c r="U31" s="44"/>
      <c r="V31" s="44"/>
      <c r="W31" s="44"/>
      <c r="X31" s="44"/>
      <c r="Y31" s="3"/>
      <c r="Z31" s="85"/>
      <c r="AA31" s="2"/>
      <c r="AB31" s="3"/>
      <c r="AC31" s="4"/>
      <c r="AD31" s="2"/>
      <c r="AE31" s="3"/>
      <c r="AF31" s="85"/>
      <c r="AG31" s="3"/>
      <c r="AH31" s="85"/>
    </row>
    <row r="32" spans="1:35" ht="41.5" customHeight="1" x14ac:dyDescent="0.35">
      <c r="A32" s="116" t="str">
        <f>IF(Tbl_Green_Decarb_Plans348[[#This Row],[Preferred Option SoA Ref]]="","",$V$2)</f>
        <v/>
      </c>
      <c r="B32" s="116" t="str">
        <f>IF(Tbl_Green_Decarb_Plans348[[#This Row],[Preferred Option SoA Ref]]="","",$Y$2)</f>
        <v/>
      </c>
      <c r="C32" s="116" t="str">
        <f>IF(Tbl_Green_Decarb_Plans348[[#This Row],[Preferred Option SoA Ref]]="","",$V$4)</f>
        <v/>
      </c>
      <c r="D32" s="116" t="str">
        <f>IF(Tbl_Green_Decarb_Plans348[[#This Row],[Preferred Option SoA Ref]]="","",$V$5)</f>
        <v/>
      </c>
      <c r="E32" s="116" t="str">
        <f>IF(Tbl_Green_Decarb_Plans348[[#This Row],[Preferred Option SoA Ref]]="","",$V$6)</f>
        <v/>
      </c>
      <c r="F32" s="116" t="str">
        <f>IF(Tbl_Green_Decarb_Plans348[[#This Row],[Preferred Option SoA Ref]]="","",$V$7)</f>
        <v/>
      </c>
      <c r="G32" s="116" t="str">
        <f>IF(Tbl_Green_Decarb_Plans348[[#This Row],[Preferred Option SoA Ref]]="","",$V$8)</f>
        <v/>
      </c>
      <c r="H32" s="116" t="str">
        <f>IF(Tbl_Green_Decarb_Plans348[[#This Row],[Preferred Option SoA Ref]]="","",$V$9)</f>
        <v/>
      </c>
      <c r="I32" s="116" t="str">
        <f>IF(Tbl_Green_Decarb_Plans348[[#This Row],[Preferred Option SoA Ref]]="","",$V$10)</f>
        <v/>
      </c>
      <c r="J32" s="116" t="str">
        <f>IF(Tbl_Green_Decarb_Plans348[[#This Row],[Preferred Option SoA Ref]]="","",$V$11)</f>
        <v/>
      </c>
      <c r="K32" s="116" t="str">
        <f>IF(Tbl_Green_Decarb_Plans348[[#This Row],[Preferred Option SoA Ref]]="","",$V$12)</f>
        <v/>
      </c>
      <c r="L32" s="116" t="str">
        <f>IF(Tbl_Green_Decarb_Plans348[[#This Row],[Preferred Option SoA Ref]]="","",$Y$4)</f>
        <v/>
      </c>
      <c r="M32" s="116" t="str">
        <f>IF(Tbl_Green_Decarb_Plans348[[#This Row],[Preferred Option SoA Ref]]="","",$Y$5)</f>
        <v/>
      </c>
      <c r="N32" s="116" t="str">
        <f>IF(Tbl_Green_Decarb_Plans348[[#This Row],[Preferred Option SoA Ref]]="","",$Y$6)</f>
        <v/>
      </c>
      <c r="O32" s="116" t="str">
        <f>IF(Tbl_Green_Decarb_Plans348[[#This Row],[Preferred Option SoA Ref]]="","",$Y$7)</f>
        <v/>
      </c>
      <c r="P32" s="116" t="str">
        <f>IF(Tbl_Green_Decarb_Plans348[[#This Row],[Preferred Option SoA Ref]]="","",$Y$8)</f>
        <v/>
      </c>
      <c r="Q32" s="116" t="str">
        <f>IF(Tbl_Green_Decarb_Plans348[[#This Row],[Preferred Option SoA Ref]]="","",$Y$9)</f>
        <v/>
      </c>
      <c r="R32" s="116" t="str">
        <f>IF(Tbl_Green_Decarb_Plans348[[#This Row],[Preferred Option SoA Ref]]="","",$Y$10)</f>
        <v/>
      </c>
      <c r="S32" s="117" t="str">
        <f>IF(Tbl_Green_Decarb_Plans348[[#This Row],[Preferred Option SoA Ref]]="","",$Y$11)</f>
        <v/>
      </c>
      <c r="T32" s="84">
        <f t="shared" si="0"/>
        <v>11</v>
      </c>
      <c r="U32" s="44"/>
      <c r="V32" s="44"/>
      <c r="W32" s="44"/>
      <c r="X32" s="44"/>
      <c r="Y32" s="3"/>
      <c r="Z32" s="85"/>
      <c r="AA32" s="2"/>
      <c r="AB32" s="3"/>
      <c r="AC32" s="4"/>
      <c r="AD32" s="2"/>
      <c r="AE32" s="3"/>
      <c r="AF32" s="85"/>
      <c r="AG32" s="3"/>
      <c r="AH32" s="85"/>
    </row>
    <row r="33" spans="1:34" ht="41.5" customHeight="1" x14ac:dyDescent="0.35">
      <c r="A33" s="108"/>
      <c r="B33" s="108"/>
      <c r="C33" s="108"/>
      <c r="D33" s="108"/>
      <c r="E33" s="108"/>
      <c r="F33" s="108"/>
      <c r="G33" s="108"/>
      <c r="H33" s="108"/>
      <c r="I33" s="108"/>
      <c r="J33" s="108"/>
      <c r="K33" s="108"/>
      <c r="L33" s="108"/>
      <c r="M33" s="108"/>
      <c r="N33" s="108"/>
      <c r="O33" s="108"/>
      <c r="P33" s="108"/>
      <c r="Q33" s="108"/>
      <c r="R33" s="108"/>
      <c r="S33" s="108"/>
      <c r="T33" s="84">
        <f t="shared" si="0"/>
        <v>12</v>
      </c>
      <c r="U33" s="44"/>
      <c r="V33" s="44"/>
      <c r="W33" s="44"/>
      <c r="X33" s="44"/>
      <c r="Y33" s="3"/>
      <c r="Z33" s="85"/>
      <c r="AA33" s="2"/>
      <c r="AB33" s="3"/>
      <c r="AC33" s="4"/>
      <c r="AD33" s="2"/>
      <c r="AE33" s="3"/>
      <c r="AF33" s="85"/>
      <c r="AG33" s="3"/>
      <c r="AH33" s="85"/>
    </row>
    <row r="34" spans="1:34" ht="41.5" customHeight="1" x14ac:dyDescent="0.35">
      <c r="A34" s="108"/>
      <c r="B34" s="108"/>
      <c r="C34" s="108"/>
      <c r="D34" s="108"/>
      <c r="E34" s="108"/>
      <c r="F34" s="108"/>
      <c r="G34" s="108"/>
      <c r="H34" s="108"/>
      <c r="I34" s="108"/>
      <c r="J34" s="108"/>
      <c r="K34" s="108"/>
      <c r="L34" s="108"/>
      <c r="M34" s="108"/>
      <c r="N34" s="108"/>
      <c r="O34" s="108"/>
      <c r="P34" s="108"/>
      <c r="Q34" s="108"/>
      <c r="R34" s="108"/>
      <c r="S34" s="108"/>
      <c r="T34" s="84">
        <f t="shared" si="0"/>
        <v>13</v>
      </c>
      <c r="U34" s="44"/>
      <c r="V34" s="44"/>
      <c r="W34" s="44"/>
      <c r="X34" s="44"/>
      <c r="Y34" s="3"/>
      <c r="Z34" s="85"/>
      <c r="AA34" s="2"/>
      <c r="AB34" s="3"/>
      <c r="AC34" s="4"/>
      <c r="AD34" s="2"/>
      <c r="AE34" s="3"/>
      <c r="AF34" s="85"/>
      <c r="AG34" s="3"/>
      <c r="AH34" s="85"/>
    </row>
    <row r="35" spans="1:34" ht="41.5" customHeight="1" x14ac:dyDescent="0.35">
      <c r="A35" s="108"/>
      <c r="B35" s="108"/>
      <c r="C35" s="108"/>
      <c r="D35" s="108"/>
      <c r="E35" s="108"/>
      <c r="F35" s="108"/>
      <c r="G35" s="108"/>
      <c r="H35" s="108"/>
      <c r="I35" s="108"/>
      <c r="J35" s="108"/>
      <c r="K35" s="108"/>
      <c r="L35" s="108"/>
      <c r="M35" s="108"/>
      <c r="N35" s="108"/>
      <c r="O35" s="108"/>
      <c r="P35" s="108"/>
      <c r="Q35" s="108"/>
      <c r="R35" s="108"/>
      <c r="S35" s="108"/>
      <c r="T35" s="84">
        <f t="shared" si="0"/>
        <v>14</v>
      </c>
      <c r="U35" s="44"/>
      <c r="V35" s="44"/>
      <c r="W35" s="44"/>
      <c r="X35" s="44"/>
      <c r="Y35" s="3"/>
      <c r="Z35" s="85"/>
      <c r="AA35" s="2"/>
      <c r="AB35" s="3"/>
      <c r="AC35" s="4"/>
      <c r="AD35" s="2"/>
      <c r="AE35" s="3"/>
      <c r="AF35" s="85"/>
      <c r="AG35" s="3"/>
      <c r="AH35" s="85"/>
    </row>
    <row r="36" spans="1:34" ht="41.5" customHeight="1" x14ac:dyDescent="0.35">
      <c r="A36" s="108"/>
      <c r="B36" s="108"/>
      <c r="C36" s="108"/>
      <c r="D36" s="108"/>
      <c r="E36" s="108"/>
      <c r="F36" s="108"/>
      <c r="G36" s="108"/>
      <c r="H36" s="108"/>
      <c r="I36" s="108"/>
      <c r="J36" s="108"/>
      <c r="K36" s="108"/>
      <c r="L36" s="108"/>
      <c r="M36" s="108"/>
      <c r="N36" s="108"/>
      <c r="O36" s="108"/>
      <c r="P36" s="108"/>
      <c r="Q36" s="108"/>
      <c r="R36" s="108"/>
      <c r="S36" s="108"/>
      <c r="T36" s="84">
        <f t="shared" si="0"/>
        <v>15</v>
      </c>
      <c r="U36" s="44"/>
      <c r="V36" s="44"/>
      <c r="W36" s="44"/>
      <c r="X36" s="44"/>
      <c r="Y36" s="3"/>
      <c r="Z36" s="85"/>
      <c r="AA36" s="2"/>
      <c r="AB36" s="3"/>
      <c r="AC36" s="4"/>
      <c r="AD36" s="2"/>
      <c r="AE36" s="3"/>
      <c r="AF36" s="85"/>
      <c r="AG36" s="3"/>
      <c r="AH36" s="85"/>
    </row>
    <row r="37" spans="1:34" ht="41.5" customHeight="1" x14ac:dyDescent="0.35">
      <c r="A37" s="108"/>
      <c r="B37" s="108"/>
      <c r="C37" s="108"/>
      <c r="D37" s="108"/>
      <c r="E37" s="108"/>
      <c r="F37" s="108"/>
      <c r="G37" s="108"/>
      <c r="H37" s="108"/>
      <c r="I37" s="108"/>
      <c r="J37" s="108"/>
      <c r="K37" s="108"/>
      <c r="L37" s="108"/>
      <c r="M37" s="108"/>
      <c r="N37" s="108"/>
      <c r="O37" s="108"/>
      <c r="P37" s="108"/>
      <c r="Q37" s="108"/>
      <c r="R37" s="108"/>
      <c r="S37" s="108"/>
      <c r="T37" s="84">
        <f t="shared" si="0"/>
        <v>16</v>
      </c>
      <c r="U37" s="44"/>
      <c r="V37" s="44"/>
      <c r="W37" s="44"/>
      <c r="X37" s="44"/>
      <c r="Y37" s="3"/>
      <c r="Z37" s="85"/>
      <c r="AA37" s="2"/>
      <c r="AB37" s="3"/>
      <c r="AC37" s="4"/>
      <c r="AD37" s="2"/>
      <c r="AE37" s="3"/>
      <c r="AF37" s="85"/>
      <c r="AG37" s="3"/>
      <c r="AH37" s="85"/>
    </row>
    <row r="38" spans="1:34" ht="41.5" customHeight="1" x14ac:dyDescent="0.35">
      <c r="A38" s="108"/>
      <c r="B38" s="108"/>
      <c r="C38" s="108"/>
      <c r="D38" s="108"/>
      <c r="E38" s="108"/>
      <c r="F38" s="108"/>
      <c r="G38" s="108"/>
      <c r="H38" s="108"/>
      <c r="I38" s="108"/>
      <c r="J38" s="108"/>
      <c r="K38" s="108"/>
      <c r="L38" s="108"/>
      <c r="M38" s="108"/>
      <c r="N38" s="108"/>
      <c r="O38" s="108"/>
      <c r="P38" s="108"/>
      <c r="Q38" s="108"/>
      <c r="R38" s="108"/>
      <c r="S38" s="108"/>
      <c r="T38" s="84">
        <f t="shared" si="0"/>
        <v>17</v>
      </c>
      <c r="U38" s="44"/>
      <c r="V38" s="44"/>
      <c r="W38" s="44"/>
      <c r="X38" s="44"/>
      <c r="Y38" s="3"/>
      <c r="Z38" s="85"/>
      <c r="AA38" s="2"/>
      <c r="AB38" s="3"/>
      <c r="AC38" s="4"/>
      <c r="AD38" s="2"/>
      <c r="AE38" s="3"/>
      <c r="AF38" s="85"/>
      <c r="AG38" s="3"/>
      <c r="AH38" s="85"/>
    </row>
    <row r="39" spans="1:34" ht="41.5" customHeight="1" x14ac:dyDescent="0.35">
      <c r="A39" s="108"/>
      <c r="B39" s="108"/>
      <c r="C39" s="108"/>
      <c r="D39" s="108"/>
      <c r="E39" s="108"/>
      <c r="F39" s="108"/>
      <c r="G39" s="108"/>
      <c r="H39" s="108"/>
      <c r="I39" s="108"/>
      <c r="J39" s="108"/>
      <c r="K39" s="108"/>
      <c r="L39" s="108"/>
      <c r="M39" s="108"/>
      <c r="N39" s="108"/>
      <c r="O39" s="108"/>
      <c r="P39" s="108"/>
      <c r="Q39" s="108"/>
      <c r="R39" s="108"/>
      <c r="S39" s="108"/>
      <c r="T39" s="84">
        <f t="shared" si="0"/>
        <v>18</v>
      </c>
      <c r="U39" s="44"/>
      <c r="V39" s="44"/>
      <c r="W39" s="44"/>
      <c r="X39" s="44"/>
      <c r="Y39" s="3"/>
      <c r="Z39" s="85"/>
      <c r="AA39" s="2"/>
      <c r="AB39" s="3"/>
      <c r="AC39" s="4"/>
      <c r="AD39" s="2"/>
      <c r="AE39" s="3"/>
      <c r="AF39" s="85"/>
      <c r="AG39" s="3"/>
      <c r="AH39" s="85"/>
    </row>
    <row r="40" spans="1:34" ht="41.5" customHeight="1" x14ac:dyDescent="0.35">
      <c r="A40" s="108"/>
      <c r="B40" s="108"/>
      <c r="C40" s="108"/>
      <c r="D40" s="108"/>
      <c r="E40" s="108"/>
      <c r="F40" s="108"/>
      <c r="G40" s="108"/>
      <c r="H40" s="108"/>
      <c r="I40" s="108"/>
      <c r="J40" s="108"/>
      <c r="K40" s="108"/>
      <c r="L40" s="108"/>
      <c r="M40" s="108"/>
      <c r="N40" s="108"/>
      <c r="O40" s="108"/>
      <c r="P40" s="108"/>
      <c r="Q40" s="108"/>
      <c r="R40" s="108"/>
      <c r="S40" s="108"/>
      <c r="T40" s="84">
        <f t="shared" si="0"/>
        <v>19</v>
      </c>
      <c r="U40" s="44"/>
      <c r="V40" s="44"/>
      <c r="W40" s="44"/>
      <c r="X40" s="44"/>
      <c r="Y40" s="3"/>
      <c r="Z40" s="85"/>
      <c r="AA40" s="2"/>
      <c r="AB40" s="3"/>
      <c r="AC40" s="4"/>
      <c r="AD40" s="2"/>
      <c r="AE40" s="3"/>
      <c r="AF40" s="85"/>
      <c r="AG40" s="3"/>
      <c r="AH40" s="85"/>
    </row>
    <row r="41" spans="1:34" ht="41.5" customHeight="1" x14ac:dyDescent="0.35">
      <c r="A41" s="108"/>
      <c r="B41" s="108"/>
      <c r="C41" s="108"/>
      <c r="D41" s="108"/>
      <c r="E41" s="108"/>
      <c r="F41" s="108"/>
      <c r="G41" s="108"/>
      <c r="H41" s="108"/>
      <c r="I41" s="108"/>
      <c r="J41" s="108"/>
      <c r="K41" s="108"/>
      <c r="L41" s="108"/>
      <c r="M41" s="108"/>
      <c r="N41" s="108"/>
      <c r="O41" s="108"/>
      <c r="P41" s="108"/>
      <c r="Q41" s="108"/>
      <c r="R41" s="108"/>
      <c r="S41" s="108"/>
      <c r="T41" s="84">
        <f t="shared" si="0"/>
        <v>20</v>
      </c>
      <c r="U41" s="44"/>
      <c r="V41" s="44"/>
      <c r="W41" s="44"/>
      <c r="X41" s="44"/>
      <c r="Y41" s="3"/>
      <c r="Z41" s="85"/>
      <c r="AA41" s="2"/>
      <c r="AB41" s="3"/>
      <c r="AC41" s="4"/>
      <c r="AD41" s="2"/>
      <c r="AE41" s="3"/>
      <c r="AF41" s="85"/>
      <c r="AG41" s="3"/>
      <c r="AH41" s="85"/>
    </row>
    <row r="42" spans="1:34" ht="41.5" customHeight="1" x14ac:dyDescent="0.35">
      <c r="A42" s="108"/>
      <c r="B42" s="108"/>
      <c r="C42" s="108"/>
      <c r="D42" s="108"/>
      <c r="E42" s="108"/>
      <c r="F42" s="108"/>
      <c r="G42" s="108"/>
      <c r="H42" s="108"/>
      <c r="I42" s="108"/>
      <c r="J42" s="108"/>
      <c r="K42" s="108"/>
      <c r="L42" s="108"/>
      <c r="M42" s="108"/>
      <c r="N42" s="108"/>
      <c r="O42" s="108"/>
      <c r="P42" s="108"/>
      <c r="Q42" s="108"/>
      <c r="R42" s="108"/>
      <c r="S42" s="108"/>
      <c r="T42" s="84">
        <f t="shared" si="0"/>
        <v>21</v>
      </c>
      <c r="U42" s="44"/>
      <c r="V42" s="44"/>
      <c r="W42" s="44"/>
      <c r="X42" s="44"/>
      <c r="Y42" s="3"/>
      <c r="Z42" s="85"/>
      <c r="AA42" s="2"/>
      <c r="AB42" s="3"/>
      <c r="AC42" s="4"/>
      <c r="AD42" s="2"/>
      <c r="AE42" s="3"/>
      <c r="AF42" s="85"/>
      <c r="AG42" s="3"/>
      <c r="AH42" s="85"/>
    </row>
    <row r="43" spans="1:34" ht="41.5" customHeight="1" x14ac:dyDescent="0.35">
      <c r="A43" s="108"/>
      <c r="B43" s="108"/>
      <c r="C43" s="108"/>
      <c r="D43" s="108"/>
      <c r="E43" s="108"/>
      <c r="F43" s="108"/>
      <c r="G43" s="108"/>
      <c r="H43" s="108"/>
      <c r="I43" s="108"/>
      <c r="J43" s="108"/>
      <c r="K43" s="108"/>
      <c r="L43" s="108"/>
      <c r="M43" s="108"/>
      <c r="N43" s="108"/>
      <c r="O43" s="108"/>
      <c r="P43" s="108"/>
      <c r="Q43" s="108"/>
      <c r="R43" s="108"/>
      <c r="S43" s="108"/>
      <c r="T43" s="84">
        <f t="shared" si="0"/>
        <v>22</v>
      </c>
      <c r="U43" s="44"/>
      <c r="V43" s="44"/>
      <c r="W43" s="44"/>
      <c r="X43" s="44"/>
      <c r="Y43" s="3"/>
      <c r="Z43" s="85"/>
      <c r="AA43" s="2"/>
      <c r="AB43" s="3"/>
      <c r="AC43" s="4"/>
      <c r="AD43" s="2"/>
      <c r="AE43" s="3"/>
      <c r="AF43" s="85"/>
      <c r="AG43" s="3"/>
      <c r="AH43" s="85"/>
    </row>
    <row r="44" spans="1:34" ht="41.5" customHeight="1" x14ac:dyDescent="0.35">
      <c r="A44" s="108"/>
      <c r="B44" s="108"/>
      <c r="C44" s="108"/>
      <c r="D44" s="108"/>
      <c r="E44" s="108"/>
      <c r="F44" s="108"/>
      <c r="G44" s="108"/>
      <c r="H44" s="108"/>
      <c r="I44" s="108"/>
      <c r="J44" s="108"/>
      <c r="K44" s="108"/>
      <c r="L44" s="108"/>
      <c r="M44" s="108"/>
      <c r="N44" s="108"/>
      <c r="O44" s="108"/>
      <c r="P44" s="108"/>
      <c r="Q44" s="108"/>
      <c r="R44" s="108"/>
      <c r="S44" s="108"/>
      <c r="T44" s="84">
        <f t="shared" si="0"/>
        <v>23</v>
      </c>
      <c r="U44" s="44"/>
      <c r="V44" s="44"/>
      <c r="W44" s="44"/>
      <c r="X44" s="44"/>
      <c r="Y44" s="3"/>
      <c r="Z44" s="85"/>
      <c r="AA44" s="2"/>
      <c r="AB44" s="3"/>
      <c r="AC44" s="4"/>
      <c r="AD44" s="2"/>
      <c r="AE44" s="3"/>
      <c r="AF44" s="85"/>
      <c r="AG44" s="3"/>
      <c r="AH44" s="85"/>
    </row>
    <row r="45" spans="1:34" ht="41.5" customHeight="1" x14ac:dyDescent="0.35">
      <c r="A45" s="108"/>
      <c r="B45" s="108"/>
      <c r="C45" s="108"/>
      <c r="D45" s="108"/>
      <c r="E45" s="108"/>
      <c r="F45" s="108"/>
      <c r="G45" s="108"/>
      <c r="H45" s="108"/>
      <c r="I45" s="108"/>
      <c r="J45" s="108"/>
      <c r="K45" s="108"/>
      <c r="L45" s="108"/>
      <c r="M45" s="108"/>
      <c r="N45" s="108"/>
      <c r="O45" s="108"/>
      <c r="P45" s="108"/>
      <c r="Q45" s="108"/>
      <c r="R45" s="108"/>
      <c r="S45" s="108"/>
      <c r="T45" s="84">
        <f t="shared" si="0"/>
        <v>24</v>
      </c>
      <c r="U45" s="44"/>
      <c r="V45" s="44"/>
      <c r="W45" s="44"/>
      <c r="X45" s="44"/>
      <c r="Y45" s="3"/>
      <c r="Z45" s="85"/>
      <c r="AA45" s="2"/>
      <c r="AB45" s="3"/>
      <c r="AC45" s="4"/>
      <c r="AD45" s="2"/>
      <c r="AE45" s="3"/>
      <c r="AF45" s="85"/>
      <c r="AG45" s="3"/>
      <c r="AH45" s="85"/>
    </row>
    <row r="46" spans="1:34" ht="41.5" customHeight="1" x14ac:dyDescent="0.35">
      <c r="A46" s="108"/>
      <c r="B46" s="108"/>
      <c r="C46" s="108"/>
      <c r="D46" s="108"/>
      <c r="E46" s="108"/>
      <c r="F46" s="108"/>
      <c r="G46" s="108"/>
      <c r="H46" s="108"/>
      <c r="I46" s="108"/>
      <c r="J46" s="108"/>
      <c r="K46" s="108"/>
      <c r="L46" s="108"/>
      <c r="M46" s="108"/>
      <c r="N46" s="108"/>
      <c r="O46" s="108"/>
      <c r="P46" s="108"/>
      <c r="Q46" s="108"/>
      <c r="R46" s="108"/>
      <c r="S46" s="108"/>
      <c r="T46" s="84">
        <f t="shared" si="0"/>
        <v>25</v>
      </c>
      <c r="U46" s="44"/>
      <c r="V46" s="44"/>
      <c r="W46" s="44"/>
      <c r="X46" s="44"/>
      <c r="Y46" s="3"/>
      <c r="Z46" s="85"/>
      <c r="AA46" s="2"/>
      <c r="AB46" s="3"/>
      <c r="AC46" s="4"/>
      <c r="AD46" s="2"/>
      <c r="AE46" s="3"/>
      <c r="AF46" s="85"/>
      <c r="AG46" s="3"/>
      <c r="AH46" s="85"/>
    </row>
    <row r="47" spans="1:34" ht="41.5" customHeight="1" x14ac:dyDescent="0.35">
      <c r="A47" s="108"/>
      <c r="B47" s="108"/>
      <c r="C47" s="108"/>
      <c r="D47" s="108"/>
      <c r="E47" s="108"/>
      <c r="F47" s="108"/>
      <c r="G47" s="108"/>
      <c r="H47" s="108"/>
      <c r="I47" s="108"/>
      <c r="J47" s="108"/>
      <c r="K47" s="108"/>
      <c r="L47" s="108"/>
      <c r="M47" s="108"/>
      <c r="N47" s="108"/>
      <c r="O47" s="108"/>
      <c r="P47" s="108"/>
      <c r="Q47" s="108"/>
      <c r="R47" s="108"/>
      <c r="S47" s="108"/>
      <c r="T47" s="84">
        <f t="shared" si="0"/>
        <v>26</v>
      </c>
      <c r="U47" s="44"/>
      <c r="V47" s="44"/>
      <c r="W47" s="44"/>
      <c r="X47" s="44"/>
      <c r="Y47" s="3"/>
      <c r="Z47" s="85"/>
      <c r="AA47" s="2"/>
      <c r="AB47" s="3"/>
      <c r="AC47" s="4"/>
      <c r="AD47" s="2"/>
      <c r="AE47" s="3"/>
      <c r="AF47" s="85"/>
      <c r="AG47" s="3"/>
      <c r="AH47" s="85"/>
    </row>
    <row r="48" spans="1:34" ht="41.5" customHeight="1" x14ac:dyDescent="0.35">
      <c r="A48" s="108"/>
      <c r="B48" s="108"/>
      <c r="C48" s="108"/>
      <c r="D48" s="108"/>
      <c r="E48" s="108"/>
      <c r="F48" s="108"/>
      <c r="G48" s="108"/>
      <c r="H48" s="108"/>
      <c r="I48" s="108"/>
      <c r="J48" s="108"/>
      <c r="K48" s="108"/>
      <c r="L48" s="108"/>
      <c r="M48" s="108"/>
      <c r="N48" s="108"/>
      <c r="O48" s="108"/>
      <c r="P48" s="108"/>
      <c r="Q48" s="108"/>
      <c r="R48" s="108"/>
      <c r="S48" s="108"/>
      <c r="T48" s="84">
        <f t="shared" si="0"/>
        <v>27</v>
      </c>
      <c r="U48" s="44"/>
      <c r="V48" s="44"/>
      <c r="W48" s="44"/>
      <c r="X48" s="44"/>
      <c r="Y48" s="3"/>
      <c r="Z48" s="85"/>
      <c r="AA48" s="2"/>
      <c r="AB48" s="3"/>
      <c r="AC48" s="4"/>
      <c r="AD48" s="2"/>
      <c r="AE48" s="3"/>
      <c r="AF48" s="85"/>
      <c r="AG48" s="3"/>
      <c r="AH48" s="85"/>
    </row>
    <row r="49" spans="1:34" ht="41.5" customHeight="1" x14ac:dyDescent="0.35">
      <c r="A49" s="108"/>
      <c r="B49" s="108"/>
      <c r="C49" s="108"/>
      <c r="D49" s="108"/>
      <c r="E49" s="108"/>
      <c r="F49" s="108"/>
      <c r="G49" s="108"/>
      <c r="H49" s="108"/>
      <c r="I49" s="108"/>
      <c r="J49" s="108"/>
      <c r="K49" s="108"/>
      <c r="L49" s="108"/>
      <c r="M49" s="108"/>
      <c r="N49" s="108"/>
      <c r="O49" s="108"/>
      <c r="P49" s="108"/>
      <c r="Q49" s="108"/>
      <c r="R49" s="108"/>
      <c r="S49" s="108"/>
      <c r="T49" s="84">
        <f t="shared" si="0"/>
        <v>28</v>
      </c>
      <c r="U49" s="44"/>
      <c r="V49" s="44"/>
      <c r="W49" s="44"/>
      <c r="X49" s="44"/>
      <c r="Y49" s="3"/>
      <c r="Z49" s="85"/>
      <c r="AA49" s="2"/>
      <c r="AB49" s="3"/>
      <c r="AC49" s="4"/>
      <c r="AD49" s="2"/>
      <c r="AE49" s="3"/>
      <c r="AF49" s="85"/>
      <c r="AG49" s="3"/>
      <c r="AH49" s="85"/>
    </row>
    <row r="50" spans="1:34" ht="41.5" customHeight="1" x14ac:dyDescent="0.35">
      <c r="A50" s="108"/>
      <c r="B50" s="108"/>
      <c r="C50" s="108"/>
      <c r="D50" s="108"/>
      <c r="E50" s="108"/>
      <c r="F50" s="108"/>
      <c r="G50" s="108"/>
      <c r="H50" s="108"/>
      <c r="I50" s="108"/>
      <c r="J50" s="108"/>
      <c r="K50" s="108"/>
      <c r="L50" s="108"/>
      <c r="M50" s="108"/>
      <c r="N50" s="108"/>
      <c r="O50" s="108"/>
      <c r="P50" s="108"/>
      <c r="Q50" s="108"/>
      <c r="R50" s="108"/>
      <c r="S50" s="108"/>
      <c r="T50" s="84">
        <f t="shared" si="0"/>
        <v>29</v>
      </c>
      <c r="U50" s="44"/>
      <c r="V50" s="44"/>
      <c r="W50" s="44"/>
      <c r="X50" s="44"/>
      <c r="Y50" s="3"/>
      <c r="Z50" s="85"/>
      <c r="AA50" s="2"/>
      <c r="AB50" s="3"/>
      <c r="AC50" s="4"/>
      <c r="AD50" s="2"/>
      <c r="AE50" s="3"/>
      <c r="AF50" s="85"/>
      <c r="AG50" s="3"/>
      <c r="AH50" s="85"/>
    </row>
    <row r="51" spans="1:34" ht="41.5" customHeight="1" x14ac:dyDescent="0.35">
      <c r="A51" s="108"/>
      <c r="B51" s="108"/>
      <c r="C51" s="108"/>
      <c r="D51" s="108"/>
      <c r="E51" s="108"/>
      <c r="F51" s="108"/>
      <c r="G51" s="108"/>
      <c r="H51" s="108"/>
      <c r="I51" s="108"/>
      <c r="J51" s="108"/>
      <c r="K51" s="108"/>
      <c r="L51" s="108"/>
      <c r="M51" s="108"/>
      <c r="N51" s="108"/>
      <c r="O51" s="108"/>
      <c r="P51" s="108"/>
      <c r="Q51" s="108"/>
      <c r="R51" s="108"/>
      <c r="S51" s="108"/>
      <c r="T51" s="84">
        <f t="shared" si="0"/>
        <v>30</v>
      </c>
      <c r="U51" s="44"/>
      <c r="V51" s="44"/>
      <c r="W51" s="44"/>
      <c r="X51" s="44"/>
      <c r="Y51" s="3"/>
      <c r="Z51" s="85"/>
      <c r="AA51" s="2"/>
      <c r="AB51" s="3"/>
      <c r="AC51" s="4"/>
      <c r="AD51" s="2"/>
      <c r="AE51" s="3"/>
      <c r="AF51" s="85"/>
      <c r="AG51" s="3"/>
      <c r="AH51" s="85"/>
    </row>
    <row r="52" spans="1:34" ht="41.5" customHeight="1" x14ac:dyDescent="0.35">
      <c r="A52" s="108"/>
      <c r="B52" s="108"/>
      <c r="C52" s="108"/>
      <c r="D52" s="108"/>
      <c r="E52" s="108"/>
      <c r="F52" s="108"/>
      <c r="G52" s="108"/>
      <c r="H52" s="108"/>
      <c r="I52" s="108"/>
      <c r="J52" s="108"/>
      <c r="K52" s="108"/>
      <c r="L52" s="108"/>
      <c r="M52" s="108"/>
      <c r="N52" s="108"/>
      <c r="O52" s="108"/>
      <c r="P52" s="108"/>
      <c r="Q52" s="108"/>
      <c r="R52" s="108"/>
      <c r="S52" s="108"/>
      <c r="T52" s="84">
        <f t="shared" si="0"/>
        <v>31</v>
      </c>
      <c r="U52" s="44"/>
      <c r="V52" s="44"/>
      <c r="W52" s="44"/>
      <c r="X52" s="44"/>
      <c r="Y52" s="3"/>
      <c r="Z52" s="85"/>
      <c r="AA52" s="2"/>
      <c r="AB52" s="3"/>
      <c r="AC52" s="4"/>
      <c r="AD52" s="2"/>
      <c r="AE52" s="3"/>
      <c r="AF52" s="85"/>
      <c r="AG52" s="3"/>
      <c r="AH52" s="85"/>
    </row>
    <row r="53" spans="1:34" ht="41.5" customHeight="1" x14ac:dyDescent="0.35">
      <c r="A53" s="108"/>
      <c r="B53" s="108"/>
      <c r="C53" s="108"/>
      <c r="D53" s="108"/>
      <c r="E53" s="108"/>
      <c r="F53" s="108"/>
      <c r="G53" s="108"/>
      <c r="H53" s="108"/>
      <c r="I53" s="108"/>
      <c r="J53" s="108"/>
      <c r="K53" s="108"/>
      <c r="L53" s="108"/>
      <c r="M53" s="108"/>
      <c r="N53" s="108"/>
      <c r="O53" s="108"/>
      <c r="P53" s="108"/>
      <c r="Q53" s="108"/>
      <c r="R53" s="108"/>
      <c r="S53" s="108"/>
      <c r="T53" s="84">
        <f t="shared" si="0"/>
        <v>32</v>
      </c>
      <c r="U53" s="44"/>
      <c r="V53" s="44"/>
      <c r="W53" s="44"/>
      <c r="X53" s="44"/>
      <c r="Y53" s="3"/>
      <c r="Z53" s="85"/>
      <c r="AA53" s="2"/>
      <c r="AB53" s="3"/>
      <c r="AC53" s="4"/>
      <c r="AD53" s="2"/>
      <c r="AE53" s="3"/>
      <c r="AF53" s="85"/>
      <c r="AG53" s="3"/>
      <c r="AH53" s="85"/>
    </row>
    <row r="54" spans="1:34" ht="41.5" customHeight="1" x14ac:dyDescent="0.35">
      <c r="A54" s="108"/>
      <c r="B54" s="108"/>
      <c r="C54" s="108"/>
      <c r="D54" s="108"/>
      <c r="E54" s="108"/>
      <c r="F54" s="108"/>
      <c r="G54" s="108"/>
      <c r="H54" s="108"/>
      <c r="I54" s="108"/>
      <c r="J54" s="108"/>
      <c r="K54" s="108"/>
      <c r="L54" s="108"/>
      <c r="M54" s="108"/>
      <c r="N54" s="108"/>
      <c r="O54" s="108"/>
      <c r="P54" s="108"/>
      <c r="Q54" s="108"/>
      <c r="R54" s="108"/>
      <c r="S54" s="108"/>
      <c r="T54" s="84">
        <f t="shared" si="0"/>
        <v>33</v>
      </c>
      <c r="U54" s="44"/>
      <c r="V54" s="44"/>
      <c r="W54" s="44"/>
      <c r="X54" s="44"/>
      <c r="Y54" s="3"/>
      <c r="Z54" s="85"/>
      <c r="AA54" s="2"/>
      <c r="AB54" s="3"/>
      <c r="AC54" s="4"/>
      <c r="AD54" s="2"/>
      <c r="AE54" s="3"/>
      <c r="AF54" s="85"/>
      <c r="AG54" s="3"/>
      <c r="AH54" s="85"/>
    </row>
    <row r="55" spans="1:34" ht="41.5" customHeight="1" x14ac:dyDescent="0.35">
      <c r="A55" s="108"/>
      <c r="B55" s="108"/>
      <c r="C55" s="108"/>
      <c r="D55" s="108"/>
      <c r="E55" s="108"/>
      <c r="F55" s="108"/>
      <c r="G55" s="108"/>
      <c r="H55" s="108"/>
      <c r="I55" s="108"/>
      <c r="J55" s="108"/>
      <c r="K55" s="108"/>
      <c r="L55" s="108"/>
      <c r="M55" s="108"/>
      <c r="N55" s="108"/>
      <c r="O55" s="108"/>
      <c r="P55" s="108"/>
      <c r="Q55" s="108"/>
      <c r="R55" s="108"/>
      <c r="S55" s="108"/>
      <c r="T55" s="84">
        <f t="shared" si="0"/>
        <v>34</v>
      </c>
      <c r="U55" s="44"/>
      <c r="V55" s="44"/>
      <c r="W55" s="44"/>
      <c r="X55" s="44"/>
      <c r="Y55" s="3"/>
      <c r="Z55" s="85"/>
      <c r="AA55" s="2"/>
      <c r="AB55" s="3"/>
      <c r="AC55" s="4"/>
      <c r="AD55" s="2"/>
      <c r="AE55" s="3"/>
      <c r="AF55" s="85"/>
      <c r="AG55" s="3"/>
      <c r="AH55" s="85"/>
    </row>
    <row r="56" spans="1:34" ht="41.5" customHeight="1" x14ac:dyDescent="0.35">
      <c r="A56" s="108"/>
      <c r="B56" s="108"/>
      <c r="C56" s="108"/>
      <c r="D56" s="108"/>
      <c r="E56" s="108"/>
      <c r="F56" s="108"/>
      <c r="G56" s="108"/>
      <c r="H56" s="108"/>
      <c r="I56" s="108"/>
      <c r="J56" s="108"/>
      <c r="K56" s="108"/>
      <c r="L56" s="108"/>
      <c r="M56" s="108"/>
      <c r="N56" s="108"/>
      <c r="O56" s="108"/>
      <c r="P56" s="108"/>
      <c r="Q56" s="108"/>
      <c r="R56" s="108"/>
      <c r="S56" s="108"/>
      <c r="T56" s="84">
        <f t="shared" si="0"/>
        <v>35</v>
      </c>
      <c r="U56" s="44"/>
      <c r="V56" s="44"/>
      <c r="W56" s="44"/>
      <c r="X56" s="44"/>
      <c r="Y56" s="3"/>
      <c r="Z56" s="85"/>
      <c r="AA56" s="2"/>
      <c r="AB56" s="3"/>
      <c r="AC56" s="4"/>
      <c r="AD56" s="2"/>
      <c r="AE56" s="3"/>
      <c r="AF56" s="85"/>
      <c r="AG56" s="3"/>
      <c r="AH56" s="85"/>
    </row>
    <row r="57" spans="1:34" ht="41.5" customHeight="1" x14ac:dyDescent="0.35">
      <c r="A57" s="108"/>
      <c r="B57" s="108"/>
      <c r="C57" s="108"/>
      <c r="D57" s="108"/>
      <c r="E57" s="108"/>
      <c r="F57" s="108"/>
      <c r="G57" s="108"/>
      <c r="H57" s="108"/>
      <c r="I57" s="108"/>
      <c r="J57" s="108"/>
      <c r="K57" s="108"/>
      <c r="L57" s="108"/>
      <c r="M57" s="108"/>
      <c r="N57" s="108"/>
      <c r="O57" s="108"/>
      <c r="P57" s="108"/>
      <c r="Q57" s="108"/>
      <c r="R57" s="108"/>
      <c r="S57" s="108"/>
      <c r="T57" s="84">
        <f t="shared" si="0"/>
        <v>36</v>
      </c>
      <c r="U57" s="44"/>
      <c r="V57" s="44"/>
      <c r="W57" s="44"/>
      <c r="X57" s="44"/>
      <c r="Y57" s="3"/>
      <c r="Z57" s="85"/>
      <c r="AA57" s="2"/>
      <c r="AB57" s="3"/>
      <c r="AC57" s="4"/>
      <c r="AD57" s="2"/>
      <c r="AE57" s="3"/>
      <c r="AF57" s="85"/>
      <c r="AG57" s="3"/>
      <c r="AH57" s="85"/>
    </row>
    <row r="58" spans="1:34" ht="41.5" customHeight="1" x14ac:dyDescent="0.35">
      <c r="A58" s="108"/>
      <c r="B58" s="108"/>
      <c r="C58" s="108"/>
      <c r="D58" s="108"/>
      <c r="E58" s="108"/>
      <c r="F58" s="108"/>
      <c r="G58" s="108"/>
      <c r="H58" s="108"/>
      <c r="I58" s="108"/>
      <c r="J58" s="108"/>
      <c r="K58" s="108"/>
      <c r="L58" s="108"/>
      <c r="M58" s="108"/>
      <c r="N58" s="108"/>
      <c r="O58" s="108"/>
      <c r="P58" s="108"/>
      <c r="Q58" s="108"/>
      <c r="R58" s="108"/>
      <c r="S58" s="108"/>
      <c r="T58" s="84">
        <f t="shared" si="0"/>
        <v>37</v>
      </c>
      <c r="U58" s="44"/>
      <c r="V58" s="44"/>
      <c r="W58" s="44"/>
      <c r="X58" s="44"/>
      <c r="Y58" s="3"/>
      <c r="Z58" s="85"/>
      <c r="AA58" s="2"/>
      <c r="AB58" s="3"/>
      <c r="AC58" s="4"/>
      <c r="AD58" s="2"/>
      <c r="AE58" s="3"/>
      <c r="AF58" s="85"/>
      <c r="AG58" s="3"/>
      <c r="AH58" s="85"/>
    </row>
    <row r="59" spans="1:34" ht="41.5" customHeight="1" x14ac:dyDescent="0.35">
      <c r="A59" s="108"/>
      <c r="B59" s="108"/>
      <c r="C59" s="108"/>
      <c r="D59" s="108"/>
      <c r="E59" s="108"/>
      <c r="F59" s="108"/>
      <c r="G59" s="108"/>
      <c r="H59" s="108"/>
      <c r="I59" s="108"/>
      <c r="J59" s="108"/>
      <c r="K59" s="108"/>
      <c r="L59" s="108"/>
      <c r="M59" s="108"/>
      <c r="N59" s="108"/>
      <c r="O59" s="108"/>
      <c r="P59" s="108"/>
      <c r="Q59" s="108"/>
      <c r="R59" s="108"/>
      <c r="S59" s="108"/>
      <c r="T59" s="84">
        <f t="shared" si="0"/>
        <v>38</v>
      </c>
      <c r="U59" s="44"/>
      <c r="V59" s="44"/>
      <c r="W59" s="44"/>
      <c r="X59" s="44"/>
      <c r="Y59" s="3"/>
      <c r="Z59" s="85"/>
      <c r="AA59" s="2"/>
      <c r="AB59" s="3"/>
      <c r="AC59" s="4"/>
      <c r="AD59" s="2"/>
      <c r="AE59" s="3"/>
      <c r="AF59" s="85"/>
      <c r="AG59" s="3"/>
      <c r="AH59" s="85"/>
    </row>
    <row r="60" spans="1:34" ht="41.5" customHeight="1" x14ac:dyDescent="0.35">
      <c r="A60" s="108"/>
      <c r="B60" s="108"/>
      <c r="C60" s="108"/>
      <c r="D60" s="108"/>
      <c r="E60" s="108"/>
      <c r="F60" s="108"/>
      <c r="G60" s="108"/>
      <c r="H60" s="108"/>
      <c r="I60" s="108"/>
      <c r="J60" s="108"/>
      <c r="K60" s="108"/>
      <c r="L60" s="108"/>
      <c r="M60" s="108"/>
      <c r="N60" s="108"/>
      <c r="O60" s="108"/>
      <c r="P60" s="108"/>
      <c r="Q60" s="108"/>
      <c r="R60" s="108"/>
      <c r="S60" s="108"/>
      <c r="T60" s="84">
        <f t="shared" si="0"/>
        <v>39</v>
      </c>
      <c r="U60" s="44"/>
      <c r="V60" s="44"/>
      <c r="W60" s="44"/>
      <c r="X60" s="44"/>
      <c r="Y60" s="3"/>
      <c r="Z60" s="85"/>
      <c r="AA60" s="2"/>
      <c r="AB60" s="3"/>
      <c r="AC60" s="4"/>
      <c r="AD60" s="2"/>
      <c r="AE60" s="3"/>
      <c r="AF60" s="85"/>
      <c r="AG60" s="3"/>
      <c r="AH60" s="85"/>
    </row>
    <row r="61" spans="1:34" ht="41.5" customHeight="1" x14ac:dyDescent="0.35">
      <c r="A61" s="108"/>
      <c r="B61" s="108"/>
      <c r="C61" s="108"/>
      <c r="D61" s="108"/>
      <c r="E61" s="108"/>
      <c r="F61" s="108"/>
      <c r="G61" s="108"/>
      <c r="H61" s="108"/>
      <c r="I61" s="108"/>
      <c r="J61" s="108"/>
      <c r="K61" s="108"/>
      <c r="L61" s="108"/>
      <c r="M61" s="108"/>
      <c r="N61" s="108"/>
      <c r="O61" s="108"/>
      <c r="P61" s="108"/>
      <c r="Q61" s="108"/>
      <c r="R61" s="108"/>
      <c r="S61" s="108"/>
      <c r="T61" s="84">
        <f t="shared" si="0"/>
        <v>40</v>
      </c>
      <c r="U61" s="44"/>
      <c r="V61" s="44"/>
      <c r="W61" s="44"/>
      <c r="X61" s="44"/>
      <c r="Y61" s="3"/>
      <c r="Z61" s="85"/>
      <c r="AA61" s="2"/>
      <c r="AB61" s="3"/>
      <c r="AC61" s="4"/>
      <c r="AD61" s="2"/>
      <c r="AE61" s="3"/>
      <c r="AF61" s="85"/>
      <c r="AG61" s="3"/>
      <c r="AH61" s="85"/>
    </row>
    <row r="62" spans="1:34" ht="41.5" customHeight="1" x14ac:dyDescent="0.35">
      <c r="A62" s="108"/>
      <c r="B62" s="108"/>
      <c r="C62" s="108"/>
      <c r="D62" s="108"/>
      <c r="E62" s="108"/>
      <c r="F62" s="108"/>
      <c r="G62" s="108"/>
      <c r="H62" s="108"/>
      <c r="I62" s="108"/>
      <c r="J62" s="108"/>
      <c r="K62" s="108"/>
      <c r="L62" s="108"/>
      <c r="M62" s="108"/>
      <c r="N62" s="108"/>
      <c r="O62" s="108"/>
      <c r="P62" s="108"/>
      <c r="Q62" s="108"/>
      <c r="R62" s="108"/>
      <c r="S62" s="108"/>
      <c r="T62" s="84">
        <f t="shared" si="0"/>
        <v>41</v>
      </c>
      <c r="U62" s="44"/>
      <c r="V62" s="44"/>
      <c r="W62" s="44"/>
      <c r="X62" s="44"/>
      <c r="Y62" s="3"/>
      <c r="Z62" s="85"/>
      <c r="AA62" s="2"/>
      <c r="AB62" s="3"/>
      <c r="AC62" s="4"/>
      <c r="AD62" s="2"/>
      <c r="AE62" s="3"/>
      <c r="AF62" s="85"/>
      <c r="AG62" s="3"/>
      <c r="AH62" s="85"/>
    </row>
    <row r="63" spans="1:34" ht="41.5" customHeight="1" x14ac:dyDescent="0.35">
      <c r="A63" s="108"/>
      <c r="B63" s="108"/>
      <c r="C63" s="108"/>
      <c r="D63" s="108"/>
      <c r="E63" s="108"/>
      <c r="F63" s="108"/>
      <c r="G63" s="108"/>
      <c r="H63" s="108"/>
      <c r="I63" s="108"/>
      <c r="J63" s="108"/>
      <c r="K63" s="108"/>
      <c r="L63" s="108"/>
      <c r="M63" s="108"/>
      <c r="N63" s="108"/>
      <c r="O63" s="108"/>
      <c r="P63" s="108"/>
      <c r="Q63" s="108"/>
      <c r="R63" s="108"/>
      <c r="S63" s="108"/>
      <c r="T63" s="84">
        <f t="shared" si="0"/>
        <v>42</v>
      </c>
      <c r="U63" s="44"/>
      <c r="V63" s="44"/>
      <c r="W63" s="44"/>
      <c r="X63" s="44"/>
      <c r="Y63" s="3"/>
      <c r="Z63" s="85"/>
      <c r="AA63" s="2"/>
      <c r="AB63" s="3"/>
      <c r="AC63" s="4"/>
      <c r="AD63" s="2"/>
      <c r="AE63" s="3"/>
      <c r="AF63" s="85"/>
      <c r="AG63" s="3"/>
      <c r="AH63" s="85"/>
    </row>
    <row r="64" spans="1:34" ht="41.5" customHeight="1" x14ac:dyDescent="0.35">
      <c r="A64" s="108"/>
      <c r="B64" s="108"/>
      <c r="C64" s="108"/>
      <c r="D64" s="108"/>
      <c r="E64" s="108"/>
      <c r="F64" s="108"/>
      <c r="G64" s="108"/>
      <c r="H64" s="108"/>
      <c r="I64" s="108"/>
      <c r="J64" s="108"/>
      <c r="K64" s="108"/>
      <c r="L64" s="108"/>
      <c r="M64" s="108"/>
      <c r="N64" s="108"/>
      <c r="O64" s="108"/>
      <c r="P64" s="108"/>
      <c r="Q64" s="108"/>
      <c r="R64" s="108"/>
      <c r="S64" s="108"/>
      <c r="T64" s="84">
        <f t="shared" si="0"/>
        <v>43</v>
      </c>
      <c r="U64" s="44"/>
      <c r="V64" s="44"/>
      <c r="W64" s="44"/>
      <c r="X64" s="44"/>
      <c r="Y64" s="3"/>
      <c r="Z64" s="85"/>
      <c r="AA64" s="2"/>
      <c r="AB64" s="3"/>
      <c r="AC64" s="4"/>
      <c r="AD64" s="2"/>
      <c r="AE64" s="3"/>
      <c r="AF64" s="85"/>
      <c r="AG64" s="3"/>
      <c r="AH64" s="85"/>
    </row>
    <row r="65" spans="1:34" ht="41.5" customHeight="1" x14ac:dyDescent="0.35">
      <c r="A65" s="108"/>
      <c r="B65" s="108"/>
      <c r="C65" s="108"/>
      <c r="D65" s="108"/>
      <c r="E65" s="108"/>
      <c r="F65" s="108"/>
      <c r="G65" s="108"/>
      <c r="H65" s="108"/>
      <c r="I65" s="108"/>
      <c r="J65" s="108"/>
      <c r="K65" s="108"/>
      <c r="L65" s="108"/>
      <c r="M65" s="108"/>
      <c r="N65" s="108"/>
      <c r="O65" s="108"/>
      <c r="P65" s="108"/>
      <c r="Q65" s="108"/>
      <c r="R65" s="108"/>
      <c r="S65" s="108"/>
      <c r="T65" s="84">
        <f t="shared" si="0"/>
        <v>44</v>
      </c>
      <c r="U65" s="44"/>
      <c r="V65" s="44"/>
      <c r="W65" s="44"/>
      <c r="X65" s="44"/>
      <c r="Y65" s="3"/>
      <c r="Z65" s="85"/>
      <c r="AA65" s="2"/>
      <c r="AB65" s="3"/>
      <c r="AC65" s="4"/>
      <c r="AD65" s="2"/>
      <c r="AE65" s="3"/>
      <c r="AF65" s="85"/>
      <c r="AG65" s="3"/>
      <c r="AH65" s="85"/>
    </row>
    <row r="66" spans="1:34" ht="41.5" customHeight="1" x14ac:dyDescent="0.35">
      <c r="A66" s="108"/>
      <c r="B66" s="108"/>
      <c r="C66" s="108"/>
      <c r="D66" s="108"/>
      <c r="E66" s="108"/>
      <c r="F66" s="108"/>
      <c r="G66" s="108"/>
      <c r="H66" s="108"/>
      <c r="I66" s="108"/>
      <c r="J66" s="108"/>
      <c r="K66" s="108"/>
      <c r="L66" s="108"/>
      <c r="M66" s="108"/>
      <c r="N66" s="108"/>
      <c r="O66" s="108"/>
      <c r="P66" s="108"/>
      <c r="Q66" s="108"/>
      <c r="R66" s="108"/>
      <c r="S66" s="108"/>
      <c r="T66" s="84">
        <f t="shared" si="0"/>
        <v>45</v>
      </c>
      <c r="U66" s="44"/>
      <c r="V66" s="44"/>
      <c r="W66" s="44"/>
      <c r="X66" s="44"/>
      <c r="Y66" s="3"/>
      <c r="Z66" s="85"/>
      <c r="AA66" s="2"/>
      <c r="AB66" s="3"/>
      <c r="AC66" s="4"/>
      <c r="AD66" s="2"/>
      <c r="AE66" s="3"/>
      <c r="AF66" s="85"/>
      <c r="AG66" s="3"/>
      <c r="AH66" s="85"/>
    </row>
    <row r="67" spans="1:34" ht="41.5" customHeight="1" x14ac:dyDescent="0.35">
      <c r="A67" s="108"/>
      <c r="B67" s="108"/>
      <c r="C67" s="108"/>
      <c r="D67" s="108"/>
      <c r="E67" s="108"/>
      <c r="F67" s="108"/>
      <c r="G67" s="108"/>
      <c r="H67" s="108"/>
      <c r="I67" s="108"/>
      <c r="J67" s="108"/>
      <c r="K67" s="108"/>
      <c r="L67" s="108"/>
      <c r="M67" s="108"/>
      <c r="N67" s="108"/>
      <c r="O67" s="108"/>
      <c r="P67" s="108"/>
      <c r="Q67" s="108"/>
      <c r="R67" s="108"/>
      <c r="S67" s="108"/>
      <c r="T67" s="84">
        <f t="shared" si="0"/>
        <v>46</v>
      </c>
      <c r="U67" s="44"/>
      <c r="V67" s="44"/>
      <c r="W67" s="44"/>
      <c r="X67" s="44"/>
      <c r="Y67" s="3"/>
      <c r="Z67" s="85"/>
      <c r="AA67" s="2"/>
      <c r="AB67" s="3"/>
      <c r="AC67" s="4"/>
      <c r="AD67" s="2"/>
      <c r="AE67" s="3"/>
      <c r="AF67" s="85"/>
      <c r="AG67" s="3"/>
      <c r="AH67" s="85"/>
    </row>
    <row r="68" spans="1:34" ht="41.5" customHeight="1" x14ac:dyDescent="0.35">
      <c r="A68" s="108"/>
      <c r="B68" s="108"/>
      <c r="C68" s="108"/>
      <c r="D68" s="108"/>
      <c r="E68" s="108"/>
      <c r="F68" s="108"/>
      <c r="G68" s="108"/>
      <c r="H68" s="108"/>
      <c r="I68" s="108"/>
      <c r="J68" s="108"/>
      <c r="K68" s="108"/>
      <c r="L68" s="108"/>
      <c r="M68" s="108"/>
      <c r="N68" s="108"/>
      <c r="O68" s="108"/>
      <c r="P68" s="108"/>
      <c r="Q68" s="108"/>
      <c r="R68" s="108"/>
      <c r="S68" s="108"/>
      <c r="T68" s="84">
        <f t="shared" si="0"/>
        <v>47</v>
      </c>
      <c r="U68" s="44"/>
      <c r="V68" s="44"/>
      <c r="W68" s="44"/>
      <c r="X68" s="44"/>
      <c r="Y68" s="3"/>
      <c r="Z68" s="85"/>
      <c r="AA68" s="2"/>
      <c r="AB68" s="3"/>
      <c r="AC68" s="4"/>
      <c r="AD68" s="2"/>
      <c r="AE68" s="3"/>
      <c r="AF68" s="85"/>
      <c r="AG68" s="3"/>
      <c r="AH68" s="85"/>
    </row>
    <row r="69" spans="1:34" ht="41.5" customHeight="1" x14ac:dyDescent="0.35">
      <c r="A69" s="108"/>
      <c r="B69" s="108"/>
      <c r="C69" s="108"/>
      <c r="D69" s="108"/>
      <c r="E69" s="108"/>
      <c r="F69" s="108"/>
      <c r="G69" s="108"/>
      <c r="H69" s="108"/>
      <c r="I69" s="108"/>
      <c r="J69" s="108"/>
      <c r="K69" s="108"/>
      <c r="L69" s="108"/>
      <c r="M69" s="108"/>
      <c r="N69" s="108"/>
      <c r="O69" s="108"/>
      <c r="P69" s="108"/>
      <c r="Q69" s="108"/>
      <c r="R69" s="108"/>
      <c r="S69" s="108"/>
      <c r="T69" s="84">
        <f t="shared" si="0"/>
        <v>48</v>
      </c>
      <c r="U69" s="44"/>
      <c r="V69" s="44"/>
      <c r="W69" s="44"/>
      <c r="X69" s="44"/>
      <c r="Y69" s="3"/>
      <c r="Z69" s="85"/>
      <c r="AA69" s="2"/>
      <c r="AB69" s="3"/>
      <c r="AC69" s="4"/>
      <c r="AD69" s="2"/>
      <c r="AE69" s="3"/>
      <c r="AF69" s="85"/>
      <c r="AG69" s="3"/>
      <c r="AH69" s="85"/>
    </row>
    <row r="70" spans="1:34" ht="41.5" customHeight="1" x14ac:dyDescent="0.35">
      <c r="A70" s="108"/>
      <c r="B70" s="108"/>
      <c r="C70" s="108"/>
      <c r="D70" s="108"/>
      <c r="E70" s="108"/>
      <c r="F70" s="108"/>
      <c r="G70" s="108"/>
      <c r="H70" s="108"/>
      <c r="I70" s="108"/>
      <c r="J70" s="108"/>
      <c r="K70" s="108"/>
      <c r="L70" s="108"/>
      <c r="M70" s="108"/>
      <c r="N70" s="108"/>
      <c r="O70" s="108"/>
      <c r="P70" s="108"/>
      <c r="Q70" s="108"/>
      <c r="R70" s="108"/>
      <c r="S70" s="108"/>
      <c r="T70" s="84">
        <f t="shared" si="0"/>
        <v>49</v>
      </c>
      <c r="U70" s="44"/>
      <c r="V70" s="44"/>
      <c r="W70" s="44"/>
      <c r="X70" s="44"/>
      <c r="Y70" s="3"/>
      <c r="Z70" s="85"/>
      <c r="AA70" s="2"/>
      <c r="AB70" s="3"/>
      <c r="AC70" s="4"/>
      <c r="AD70" s="2"/>
      <c r="AE70" s="3"/>
      <c r="AF70" s="85"/>
      <c r="AG70" s="3"/>
      <c r="AH70" s="85"/>
    </row>
    <row r="71" spans="1:34" ht="41.5" customHeight="1" x14ac:dyDescent="0.35">
      <c r="A71" s="108"/>
      <c r="B71" s="108"/>
      <c r="C71" s="108"/>
      <c r="D71" s="108"/>
      <c r="E71" s="108"/>
      <c r="F71" s="108"/>
      <c r="G71" s="108"/>
      <c r="H71" s="108"/>
      <c r="I71" s="108"/>
      <c r="J71" s="108"/>
      <c r="K71" s="108"/>
      <c r="L71" s="108"/>
      <c r="M71" s="108"/>
      <c r="N71" s="108"/>
      <c r="O71" s="108"/>
      <c r="P71" s="108"/>
      <c r="Q71" s="108"/>
      <c r="R71" s="108"/>
      <c r="S71" s="108"/>
      <c r="T71" s="84">
        <f t="shared" si="0"/>
        <v>50</v>
      </c>
      <c r="U71" s="44"/>
      <c r="V71" s="44"/>
      <c r="W71" s="44"/>
      <c r="X71" s="44"/>
      <c r="Y71" s="3"/>
      <c r="Z71" s="85"/>
      <c r="AA71" s="2"/>
      <c r="AB71" s="3"/>
      <c r="AC71" s="4"/>
      <c r="AD71" s="2"/>
      <c r="AE71" s="3"/>
      <c r="AF71" s="85"/>
      <c r="AG71" s="3"/>
      <c r="AH71" s="85"/>
    </row>
    <row r="72" spans="1:34" ht="41.5" customHeight="1" x14ac:dyDescent="0.35">
      <c r="A72" s="108"/>
      <c r="B72" s="108"/>
      <c r="C72" s="108"/>
      <c r="D72" s="108"/>
      <c r="E72" s="108"/>
      <c r="F72" s="108"/>
      <c r="G72" s="108"/>
      <c r="H72" s="108"/>
      <c r="I72" s="108"/>
      <c r="J72" s="108"/>
      <c r="K72" s="108"/>
      <c r="L72" s="108"/>
      <c r="M72" s="108"/>
      <c r="N72" s="108"/>
      <c r="O72" s="108"/>
      <c r="P72" s="108"/>
      <c r="Q72" s="108"/>
      <c r="R72" s="108"/>
      <c r="S72" s="108"/>
      <c r="T72" s="84">
        <f t="shared" si="0"/>
        <v>51</v>
      </c>
      <c r="U72" s="44"/>
      <c r="V72" s="44"/>
      <c r="W72" s="44"/>
      <c r="X72" s="44"/>
      <c r="Y72" s="3"/>
      <c r="Z72" s="85"/>
      <c r="AA72" s="2"/>
      <c r="AB72" s="3"/>
      <c r="AC72" s="4"/>
      <c r="AD72" s="2"/>
      <c r="AE72" s="3"/>
      <c r="AF72" s="85"/>
      <c r="AG72" s="3"/>
      <c r="AH72" s="85"/>
    </row>
    <row r="73" spans="1:34" ht="41.5" customHeight="1" x14ac:dyDescent="0.35">
      <c r="A73" s="108"/>
      <c r="B73" s="108"/>
      <c r="C73" s="108"/>
      <c r="D73" s="108"/>
      <c r="E73" s="108"/>
      <c r="F73" s="108"/>
      <c r="G73" s="108"/>
      <c r="H73" s="108"/>
      <c r="I73" s="108"/>
      <c r="J73" s="108"/>
      <c r="K73" s="108"/>
      <c r="L73" s="108"/>
      <c r="M73" s="108"/>
      <c r="N73" s="108"/>
      <c r="O73" s="108"/>
      <c r="P73" s="108"/>
      <c r="Q73" s="108"/>
      <c r="R73" s="108"/>
      <c r="S73" s="108"/>
      <c r="T73" s="84">
        <f t="shared" si="0"/>
        <v>52</v>
      </c>
      <c r="U73" s="44"/>
      <c r="V73" s="44"/>
      <c r="W73" s="44"/>
      <c r="X73" s="44"/>
      <c r="Y73" s="3"/>
      <c r="Z73" s="85"/>
      <c r="AA73" s="2"/>
      <c r="AB73" s="3"/>
      <c r="AC73" s="4"/>
      <c r="AD73" s="2"/>
      <c r="AE73" s="3"/>
      <c r="AF73" s="85"/>
      <c r="AG73" s="3"/>
      <c r="AH73" s="85"/>
    </row>
    <row r="74" spans="1:34" ht="41.5" customHeight="1" x14ac:dyDescent="0.35">
      <c r="A74" s="108"/>
      <c r="B74" s="108"/>
      <c r="C74" s="108"/>
      <c r="D74" s="108"/>
      <c r="E74" s="108"/>
      <c r="F74" s="108"/>
      <c r="G74" s="108"/>
      <c r="H74" s="108"/>
      <c r="I74" s="108"/>
      <c r="J74" s="108"/>
      <c r="K74" s="108"/>
      <c r="L74" s="108"/>
      <c r="M74" s="108"/>
      <c r="N74" s="108"/>
      <c r="O74" s="108"/>
      <c r="P74" s="108"/>
      <c r="Q74" s="108"/>
      <c r="R74" s="108"/>
      <c r="S74" s="108"/>
      <c r="T74" s="84">
        <f t="shared" si="0"/>
        <v>53</v>
      </c>
      <c r="U74" s="44"/>
      <c r="V74" s="44"/>
      <c r="W74" s="44"/>
      <c r="X74" s="44"/>
      <c r="Y74" s="3"/>
      <c r="Z74" s="85"/>
      <c r="AA74" s="2"/>
      <c r="AB74" s="3"/>
      <c r="AC74" s="4"/>
      <c r="AD74" s="2"/>
      <c r="AE74" s="3"/>
      <c r="AF74" s="85"/>
      <c r="AG74" s="3"/>
      <c r="AH74" s="85"/>
    </row>
    <row r="75" spans="1:34" ht="41.5" customHeight="1" x14ac:dyDescent="0.35">
      <c r="A75" s="108"/>
      <c r="B75" s="108"/>
      <c r="C75" s="108"/>
      <c r="D75" s="108"/>
      <c r="E75" s="108"/>
      <c r="F75" s="108"/>
      <c r="G75" s="108"/>
      <c r="H75" s="108"/>
      <c r="I75" s="108"/>
      <c r="J75" s="108"/>
      <c r="K75" s="108"/>
      <c r="L75" s="108"/>
      <c r="M75" s="108"/>
      <c r="N75" s="108"/>
      <c r="O75" s="108"/>
      <c r="P75" s="108"/>
      <c r="Q75" s="108"/>
      <c r="R75" s="108"/>
      <c r="S75" s="108"/>
      <c r="T75" s="84">
        <f t="shared" si="0"/>
        <v>54</v>
      </c>
      <c r="U75" s="44"/>
      <c r="V75" s="44"/>
      <c r="W75" s="44"/>
      <c r="X75" s="44"/>
      <c r="Y75" s="3"/>
      <c r="Z75" s="85"/>
      <c r="AA75" s="2"/>
      <c r="AB75" s="3"/>
      <c r="AC75" s="4"/>
      <c r="AD75" s="2"/>
      <c r="AE75" s="3"/>
      <c r="AF75" s="85"/>
      <c r="AG75" s="3"/>
      <c r="AH75" s="85"/>
    </row>
    <row r="76" spans="1:34" ht="41.5" customHeight="1" x14ac:dyDescent="0.35">
      <c r="A76" s="108"/>
      <c r="B76" s="108"/>
      <c r="C76" s="108"/>
      <c r="D76" s="108"/>
      <c r="E76" s="108"/>
      <c r="F76" s="108"/>
      <c r="G76" s="108"/>
      <c r="H76" s="108"/>
      <c r="I76" s="108"/>
      <c r="J76" s="108"/>
      <c r="K76" s="108"/>
      <c r="L76" s="108"/>
      <c r="M76" s="108"/>
      <c r="N76" s="108"/>
      <c r="O76" s="108"/>
      <c r="P76" s="108"/>
      <c r="Q76" s="108"/>
      <c r="R76" s="108"/>
      <c r="S76" s="108"/>
      <c r="T76" s="84">
        <f t="shared" si="0"/>
        <v>55</v>
      </c>
      <c r="U76" s="44"/>
      <c r="V76" s="44"/>
      <c r="W76" s="44"/>
      <c r="X76" s="44"/>
      <c r="Y76" s="3"/>
      <c r="Z76" s="85"/>
      <c r="AA76" s="2"/>
      <c r="AB76" s="3"/>
      <c r="AC76" s="4"/>
      <c r="AD76" s="2"/>
      <c r="AE76" s="3"/>
      <c r="AF76" s="85"/>
      <c r="AG76" s="3"/>
      <c r="AH76" s="85"/>
    </row>
    <row r="77" spans="1:34" ht="41.5" customHeight="1" x14ac:dyDescent="0.35">
      <c r="A77" s="108"/>
      <c r="B77" s="108"/>
      <c r="C77" s="108"/>
      <c r="D77" s="108"/>
      <c r="E77" s="108"/>
      <c r="F77" s="108"/>
      <c r="G77" s="108"/>
      <c r="H77" s="108"/>
      <c r="I77" s="108"/>
      <c r="J77" s="108"/>
      <c r="K77" s="108"/>
      <c r="L77" s="108"/>
      <c r="M77" s="108"/>
      <c r="N77" s="108"/>
      <c r="O77" s="108"/>
      <c r="P77" s="108"/>
      <c r="Q77" s="108"/>
      <c r="R77" s="108"/>
      <c r="S77" s="108"/>
      <c r="T77" s="84">
        <f t="shared" si="0"/>
        <v>56</v>
      </c>
      <c r="U77" s="44"/>
      <c r="V77" s="44"/>
      <c r="W77" s="44"/>
      <c r="X77" s="44"/>
      <c r="Y77" s="3"/>
      <c r="Z77" s="85"/>
      <c r="AA77" s="2"/>
      <c r="AB77" s="3"/>
      <c r="AC77" s="4"/>
      <c r="AD77" s="2"/>
      <c r="AE77" s="3"/>
      <c r="AF77" s="85"/>
      <c r="AG77" s="3"/>
      <c r="AH77" s="85"/>
    </row>
    <row r="78" spans="1:34" ht="41.5" customHeight="1" x14ac:dyDescent="0.35">
      <c r="A78" s="108"/>
      <c r="B78" s="108"/>
      <c r="C78" s="108"/>
      <c r="D78" s="108"/>
      <c r="E78" s="108"/>
      <c r="F78" s="108"/>
      <c r="G78" s="108"/>
      <c r="H78" s="108"/>
      <c r="I78" s="108"/>
      <c r="J78" s="108"/>
      <c r="K78" s="108"/>
      <c r="L78" s="108"/>
      <c r="M78" s="108"/>
      <c r="N78" s="108"/>
      <c r="O78" s="108"/>
      <c r="P78" s="108"/>
      <c r="Q78" s="108"/>
      <c r="R78" s="108"/>
      <c r="S78" s="108"/>
      <c r="T78" s="84">
        <f t="shared" si="0"/>
        <v>57</v>
      </c>
      <c r="U78" s="44"/>
      <c r="V78" s="44"/>
      <c r="W78" s="44"/>
      <c r="X78" s="44"/>
      <c r="Y78" s="3"/>
      <c r="Z78" s="85"/>
      <c r="AA78" s="2"/>
      <c r="AB78" s="3"/>
      <c r="AC78" s="4"/>
      <c r="AD78" s="2"/>
      <c r="AE78" s="3"/>
      <c r="AF78" s="85"/>
      <c r="AG78" s="3"/>
      <c r="AH78" s="85"/>
    </row>
    <row r="79" spans="1:34" ht="41.5" customHeight="1" x14ac:dyDescent="0.35">
      <c r="A79" s="108"/>
      <c r="B79" s="108"/>
      <c r="C79" s="108"/>
      <c r="D79" s="108"/>
      <c r="E79" s="108"/>
      <c r="F79" s="108"/>
      <c r="G79" s="108"/>
      <c r="H79" s="108"/>
      <c r="I79" s="108"/>
      <c r="J79" s="108"/>
      <c r="K79" s="108"/>
      <c r="L79" s="108"/>
      <c r="M79" s="108"/>
      <c r="N79" s="108"/>
      <c r="O79" s="108"/>
      <c r="P79" s="108"/>
      <c r="Q79" s="108"/>
      <c r="R79" s="108"/>
      <c r="S79" s="108"/>
      <c r="T79" s="84">
        <f t="shared" si="0"/>
        <v>58</v>
      </c>
      <c r="U79" s="44"/>
      <c r="V79" s="44"/>
      <c r="W79" s="44"/>
      <c r="X79" s="44"/>
      <c r="Y79" s="3"/>
      <c r="Z79" s="85"/>
      <c r="AA79" s="2"/>
      <c r="AB79" s="3"/>
      <c r="AC79" s="4"/>
      <c r="AD79" s="2"/>
      <c r="AE79" s="3"/>
      <c r="AF79" s="85"/>
      <c r="AG79" s="3"/>
      <c r="AH79" s="85"/>
    </row>
    <row r="80" spans="1:34" ht="41.5" customHeight="1" x14ac:dyDescent="0.35">
      <c r="A80" s="108"/>
      <c r="B80" s="108"/>
      <c r="C80" s="108"/>
      <c r="D80" s="108"/>
      <c r="E80" s="108"/>
      <c r="F80" s="108"/>
      <c r="G80" s="108"/>
      <c r="H80" s="108"/>
      <c r="I80" s="108"/>
      <c r="J80" s="108"/>
      <c r="K80" s="108"/>
      <c r="L80" s="108"/>
      <c r="M80" s="108"/>
      <c r="N80" s="108"/>
      <c r="O80" s="108"/>
      <c r="P80" s="108"/>
      <c r="Q80" s="108"/>
      <c r="R80" s="108"/>
      <c r="S80" s="108"/>
      <c r="T80" s="84">
        <f t="shared" si="0"/>
        <v>59</v>
      </c>
      <c r="U80" s="44"/>
      <c r="V80" s="44"/>
      <c r="W80" s="44"/>
      <c r="X80" s="44"/>
      <c r="Y80" s="3"/>
      <c r="Z80" s="85"/>
      <c r="AA80" s="2"/>
      <c r="AB80" s="3"/>
      <c r="AC80" s="4"/>
      <c r="AD80" s="2"/>
      <c r="AE80" s="3"/>
      <c r="AF80" s="85"/>
      <c r="AG80" s="3"/>
      <c r="AH80" s="85"/>
    </row>
    <row r="81" spans="1:34" ht="41.5" customHeight="1" x14ac:dyDescent="0.35">
      <c r="A81" s="108"/>
      <c r="B81" s="108"/>
      <c r="C81" s="108"/>
      <c r="D81" s="108"/>
      <c r="E81" s="108"/>
      <c r="F81" s="108"/>
      <c r="G81" s="108"/>
      <c r="H81" s="108"/>
      <c r="I81" s="108"/>
      <c r="J81" s="108"/>
      <c r="K81" s="108"/>
      <c r="L81" s="108"/>
      <c r="M81" s="108"/>
      <c r="N81" s="108"/>
      <c r="O81" s="108"/>
      <c r="P81" s="108"/>
      <c r="Q81" s="108"/>
      <c r="R81" s="108"/>
      <c r="S81" s="108"/>
      <c r="T81" s="84">
        <f t="shared" si="0"/>
        <v>60</v>
      </c>
      <c r="U81" s="44"/>
      <c r="V81" s="44"/>
      <c r="W81" s="44"/>
      <c r="X81" s="44"/>
      <c r="Y81" s="3"/>
      <c r="Z81" s="85"/>
      <c r="AA81" s="2"/>
      <c r="AB81" s="3"/>
      <c r="AC81" s="4"/>
      <c r="AD81" s="2"/>
      <c r="AE81" s="3"/>
      <c r="AF81" s="85"/>
      <c r="AG81" s="3"/>
      <c r="AH81" s="85"/>
    </row>
    <row r="82" spans="1:34" ht="41.5" customHeight="1" x14ac:dyDescent="0.35">
      <c r="A82" s="108"/>
      <c r="B82" s="108"/>
      <c r="C82" s="108"/>
      <c r="D82" s="108"/>
      <c r="E82" s="108"/>
      <c r="F82" s="108"/>
      <c r="G82" s="108"/>
      <c r="H82" s="108"/>
      <c r="I82" s="108"/>
      <c r="J82" s="108"/>
      <c r="K82" s="108"/>
      <c r="L82" s="108"/>
      <c r="M82" s="108"/>
      <c r="N82" s="108"/>
      <c r="O82" s="108"/>
      <c r="P82" s="108"/>
      <c r="Q82" s="108"/>
      <c r="R82" s="108"/>
      <c r="S82" s="108"/>
      <c r="T82" s="84">
        <f t="shared" si="0"/>
        <v>61</v>
      </c>
      <c r="U82" s="44"/>
      <c r="V82" s="44"/>
      <c r="W82" s="44"/>
      <c r="X82" s="44"/>
      <c r="Y82" s="3"/>
      <c r="Z82" s="85"/>
      <c r="AA82" s="2"/>
      <c r="AB82" s="3"/>
      <c r="AC82" s="4"/>
      <c r="AD82" s="2"/>
      <c r="AE82" s="3"/>
      <c r="AF82" s="85"/>
      <c r="AG82" s="3"/>
      <c r="AH82" s="85"/>
    </row>
    <row r="83" spans="1:34" ht="41.5" customHeight="1" x14ac:dyDescent="0.35">
      <c r="A83" s="108"/>
      <c r="B83" s="108"/>
      <c r="C83" s="108"/>
      <c r="D83" s="108"/>
      <c r="E83" s="108"/>
      <c r="F83" s="108"/>
      <c r="G83" s="108"/>
      <c r="H83" s="108"/>
      <c r="I83" s="108"/>
      <c r="J83" s="108"/>
      <c r="K83" s="108"/>
      <c r="L83" s="108"/>
      <c r="M83" s="108"/>
      <c r="N83" s="108"/>
      <c r="O83" s="108"/>
      <c r="P83" s="108"/>
      <c r="Q83" s="108"/>
      <c r="R83" s="108"/>
      <c r="S83" s="108"/>
      <c r="T83" s="84">
        <f t="shared" si="0"/>
        <v>62</v>
      </c>
      <c r="U83" s="44"/>
      <c r="V83" s="44"/>
      <c r="W83" s="44"/>
      <c r="X83" s="44"/>
      <c r="Y83" s="3"/>
      <c r="Z83" s="85"/>
      <c r="AA83" s="2"/>
      <c r="AB83" s="3"/>
      <c r="AC83" s="4"/>
      <c r="AD83" s="2"/>
      <c r="AE83" s="3"/>
      <c r="AF83" s="85"/>
      <c r="AG83" s="3"/>
      <c r="AH83" s="85"/>
    </row>
    <row r="84" spans="1:34" ht="41.5" customHeight="1" x14ac:dyDescent="0.35">
      <c r="A84" s="108"/>
      <c r="B84" s="108"/>
      <c r="C84" s="108"/>
      <c r="D84" s="108"/>
      <c r="E84" s="108"/>
      <c r="F84" s="108"/>
      <c r="G84" s="108"/>
      <c r="H84" s="108"/>
      <c r="I84" s="108"/>
      <c r="J84" s="108"/>
      <c r="K84" s="108"/>
      <c r="L84" s="108"/>
      <c r="M84" s="108"/>
      <c r="N84" s="108"/>
      <c r="O84" s="108"/>
      <c r="P84" s="108"/>
      <c r="Q84" s="108"/>
      <c r="R84" s="108"/>
      <c r="S84" s="108"/>
      <c r="T84" s="84">
        <f t="shared" si="0"/>
        <v>63</v>
      </c>
      <c r="U84" s="44"/>
      <c r="V84" s="44"/>
      <c r="W84" s="44"/>
      <c r="X84" s="44"/>
      <c r="Y84" s="3"/>
      <c r="Z84" s="85"/>
      <c r="AA84" s="2"/>
      <c r="AB84" s="3"/>
      <c r="AC84" s="4"/>
      <c r="AD84" s="2"/>
      <c r="AE84" s="3"/>
      <c r="AF84" s="85"/>
      <c r="AG84" s="3"/>
      <c r="AH84" s="85"/>
    </row>
    <row r="85" spans="1:34" ht="41.5" customHeight="1" x14ac:dyDescent="0.35">
      <c r="A85" s="108"/>
      <c r="B85" s="108"/>
      <c r="C85" s="108"/>
      <c r="D85" s="108"/>
      <c r="E85" s="108"/>
      <c r="F85" s="108"/>
      <c r="G85" s="108"/>
      <c r="H85" s="108"/>
      <c r="I85" s="108"/>
      <c r="J85" s="108"/>
      <c r="K85" s="108"/>
      <c r="L85" s="108"/>
      <c r="M85" s="108"/>
      <c r="N85" s="108"/>
      <c r="O85" s="108"/>
      <c r="P85" s="108"/>
      <c r="Q85" s="108"/>
      <c r="R85" s="108"/>
      <c r="S85" s="108"/>
      <c r="T85" s="84">
        <f t="shared" si="0"/>
        <v>64</v>
      </c>
      <c r="U85" s="44"/>
      <c r="V85" s="44"/>
      <c r="W85" s="44"/>
      <c r="X85" s="44"/>
      <c r="Y85" s="3"/>
      <c r="Z85" s="85"/>
      <c r="AA85" s="2"/>
      <c r="AB85" s="3"/>
      <c r="AC85" s="4"/>
      <c r="AD85" s="2"/>
      <c r="AE85" s="3"/>
      <c r="AF85" s="85"/>
      <c r="AG85" s="3"/>
      <c r="AH85" s="85"/>
    </row>
    <row r="86" spans="1:34" ht="41.5" customHeight="1" x14ac:dyDescent="0.35">
      <c r="A86" s="108"/>
      <c r="B86" s="108"/>
      <c r="C86" s="108"/>
      <c r="D86" s="108"/>
      <c r="E86" s="108"/>
      <c r="F86" s="108"/>
      <c r="G86" s="108"/>
      <c r="H86" s="108"/>
      <c r="I86" s="108"/>
      <c r="J86" s="108"/>
      <c r="K86" s="108"/>
      <c r="L86" s="108"/>
      <c r="M86" s="108"/>
      <c r="N86" s="108"/>
      <c r="O86" s="108"/>
      <c r="P86" s="108"/>
      <c r="Q86" s="108"/>
      <c r="R86" s="108"/>
      <c r="S86" s="108"/>
      <c r="T86" s="84">
        <f t="shared" si="0"/>
        <v>65</v>
      </c>
      <c r="U86" s="44"/>
      <c r="V86" s="44"/>
      <c r="W86" s="44"/>
      <c r="X86" s="44"/>
      <c r="Y86" s="3"/>
      <c r="Z86" s="85"/>
      <c r="AA86" s="2"/>
      <c r="AB86" s="3"/>
      <c r="AC86" s="4"/>
      <c r="AD86" s="2"/>
      <c r="AE86" s="3"/>
      <c r="AF86" s="85"/>
      <c r="AG86" s="3"/>
      <c r="AH86" s="85"/>
    </row>
    <row r="87" spans="1:34" ht="41.5" customHeight="1" x14ac:dyDescent="0.35">
      <c r="A87" s="108"/>
      <c r="B87" s="108"/>
      <c r="C87" s="108"/>
      <c r="D87" s="108"/>
      <c r="E87" s="108"/>
      <c r="F87" s="108"/>
      <c r="G87" s="108"/>
      <c r="H87" s="108"/>
      <c r="I87" s="108"/>
      <c r="J87" s="108"/>
      <c r="K87" s="108"/>
      <c r="L87" s="108"/>
      <c r="M87" s="108"/>
      <c r="N87" s="108"/>
      <c r="O87" s="108"/>
      <c r="P87" s="108"/>
      <c r="Q87" s="108"/>
      <c r="R87" s="108"/>
      <c r="S87" s="108"/>
      <c r="T87" s="84">
        <f t="shared" si="0"/>
        <v>66</v>
      </c>
      <c r="U87" s="44"/>
      <c r="V87" s="44"/>
      <c r="W87" s="44"/>
      <c r="X87" s="44"/>
      <c r="Y87" s="3"/>
      <c r="Z87" s="85"/>
      <c r="AA87" s="2"/>
      <c r="AB87" s="3"/>
      <c r="AC87" s="4"/>
      <c r="AD87" s="2"/>
      <c r="AE87" s="3"/>
      <c r="AF87" s="85"/>
      <c r="AG87" s="3"/>
      <c r="AH87" s="85"/>
    </row>
    <row r="88" spans="1:34" ht="41.5" customHeight="1" x14ac:dyDescent="0.35">
      <c r="A88" s="108"/>
      <c r="B88" s="108"/>
      <c r="C88" s="108"/>
      <c r="D88" s="108"/>
      <c r="E88" s="108"/>
      <c r="F88" s="108"/>
      <c r="G88" s="108"/>
      <c r="H88" s="108"/>
      <c r="I88" s="108"/>
      <c r="J88" s="108"/>
      <c r="K88" s="108"/>
      <c r="L88" s="108"/>
      <c r="M88" s="108"/>
      <c r="N88" s="108"/>
      <c r="O88" s="108"/>
      <c r="P88" s="108"/>
      <c r="Q88" s="108"/>
      <c r="R88" s="108"/>
      <c r="S88" s="108"/>
      <c r="T88" s="84">
        <f t="shared" ref="T88:T121" si="1">T87+1</f>
        <v>67</v>
      </c>
      <c r="U88" s="44"/>
      <c r="V88" s="44"/>
      <c r="W88" s="44"/>
      <c r="X88" s="44"/>
      <c r="Y88" s="3"/>
      <c r="Z88" s="85"/>
      <c r="AA88" s="2"/>
      <c r="AB88" s="3"/>
      <c r="AC88" s="4"/>
      <c r="AD88" s="2"/>
      <c r="AE88" s="3"/>
      <c r="AF88" s="85"/>
      <c r="AG88" s="3"/>
      <c r="AH88" s="85"/>
    </row>
    <row r="89" spans="1:34" ht="41.5" customHeight="1" x14ac:dyDescent="0.35">
      <c r="A89" s="108"/>
      <c r="B89" s="108"/>
      <c r="C89" s="108"/>
      <c r="D89" s="108"/>
      <c r="E89" s="108"/>
      <c r="F89" s="108"/>
      <c r="G89" s="108"/>
      <c r="H89" s="108"/>
      <c r="I89" s="108"/>
      <c r="J89" s="108"/>
      <c r="K89" s="108"/>
      <c r="L89" s="108"/>
      <c r="M89" s="108"/>
      <c r="N89" s="108"/>
      <c r="O89" s="108"/>
      <c r="P89" s="108"/>
      <c r="Q89" s="108"/>
      <c r="R89" s="108"/>
      <c r="S89" s="108"/>
      <c r="T89" s="84">
        <f t="shared" si="1"/>
        <v>68</v>
      </c>
      <c r="U89" s="44"/>
      <c r="V89" s="44"/>
      <c r="W89" s="44"/>
      <c r="X89" s="44"/>
      <c r="Y89" s="3"/>
      <c r="Z89" s="85"/>
      <c r="AA89" s="2"/>
      <c r="AB89" s="3"/>
      <c r="AC89" s="4"/>
      <c r="AD89" s="2"/>
      <c r="AE89" s="3"/>
      <c r="AF89" s="85"/>
      <c r="AG89" s="3"/>
      <c r="AH89" s="85"/>
    </row>
    <row r="90" spans="1:34" ht="41.5" customHeight="1" x14ac:dyDescent="0.35">
      <c r="A90" s="108"/>
      <c r="B90" s="108"/>
      <c r="C90" s="108"/>
      <c r="D90" s="108"/>
      <c r="E90" s="108"/>
      <c r="F90" s="108"/>
      <c r="G90" s="108"/>
      <c r="H90" s="108"/>
      <c r="I90" s="108"/>
      <c r="J90" s="108"/>
      <c r="K90" s="108"/>
      <c r="L90" s="108"/>
      <c r="M90" s="108"/>
      <c r="N90" s="108"/>
      <c r="O90" s="108"/>
      <c r="P90" s="108"/>
      <c r="Q90" s="108"/>
      <c r="R90" s="108"/>
      <c r="S90" s="108"/>
      <c r="T90" s="84">
        <f t="shared" si="1"/>
        <v>69</v>
      </c>
      <c r="U90" s="44"/>
      <c r="V90" s="44"/>
      <c r="W90" s="44"/>
      <c r="X90" s="44"/>
      <c r="Y90" s="3"/>
      <c r="Z90" s="85"/>
      <c r="AA90" s="2"/>
      <c r="AB90" s="3"/>
      <c r="AC90" s="4"/>
      <c r="AD90" s="2"/>
      <c r="AE90" s="3"/>
      <c r="AF90" s="85"/>
      <c r="AG90" s="3"/>
      <c r="AH90" s="85"/>
    </row>
    <row r="91" spans="1:34" ht="41.5" customHeight="1" x14ac:dyDescent="0.35">
      <c r="A91" s="108"/>
      <c r="B91" s="108"/>
      <c r="C91" s="108"/>
      <c r="D91" s="108"/>
      <c r="E91" s="108"/>
      <c r="F91" s="108"/>
      <c r="G91" s="108"/>
      <c r="H91" s="108"/>
      <c r="I91" s="108"/>
      <c r="J91" s="108"/>
      <c r="K91" s="108"/>
      <c r="L91" s="108"/>
      <c r="M91" s="108"/>
      <c r="N91" s="108"/>
      <c r="O91" s="108"/>
      <c r="P91" s="108"/>
      <c r="Q91" s="108"/>
      <c r="R91" s="108"/>
      <c r="S91" s="108"/>
      <c r="T91" s="84">
        <f t="shared" si="1"/>
        <v>70</v>
      </c>
      <c r="U91" s="44"/>
      <c r="V91" s="44"/>
      <c r="W91" s="44"/>
      <c r="X91" s="44"/>
      <c r="Y91" s="3"/>
      <c r="Z91" s="85"/>
      <c r="AA91" s="2"/>
      <c r="AB91" s="3"/>
      <c r="AC91" s="4"/>
      <c r="AD91" s="2"/>
      <c r="AE91" s="3"/>
      <c r="AF91" s="85"/>
      <c r="AG91" s="3"/>
      <c r="AH91" s="85"/>
    </row>
    <row r="92" spans="1:34" ht="41.5" customHeight="1" x14ac:dyDescent="0.35">
      <c r="A92" s="108"/>
      <c r="B92" s="108"/>
      <c r="C92" s="108"/>
      <c r="D92" s="108"/>
      <c r="E92" s="108"/>
      <c r="F92" s="108"/>
      <c r="G92" s="108"/>
      <c r="H92" s="108"/>
      <c r="I92" s="108"/>
      <c r="J92" s="108"/>
      <c r="K92" s="108"/>
      <c r="L92" s="108"/>
      <c r="M92" s="108"/>
      <c r="N92" s="108"/>
      <c r="O92" s="108"/>
      <c r="P92" s="108"/>
      <c r="Q92" s="108"/>
      <c r="R92" s="108"/>
      <c r="S92" s="108"/>
      <c r="T92" s="84">
        <f t="shared" si="1"/>
        <v>71</v>
      </c>
      <c r="U92" s="44"/>
      <c r="V92" s="44"/>
      <c r="W92" s="44"/>
      <c r="X92" s="44"/>
      <c r="Y92" s="3"/>
      <c r="Z92" s="85"/>
      <c r="AA92" s="2"/>
      <c r="AB92" s="3"/>
      <c r="AC92" s="4"/>
      <c r="AD92" s="2"/>
      <c r="AE92" s="3"/>
      <c r="AF92" s="85"/>
      <c r="AG92" s="3"/>
      <c r="AH92" s="85"/>
    </row>
    <row r="93" spans="1:34" ht="41.5" customHeight="1" x14ac:dyDescent="0.35">
      <c r="A93" s="108"/>
      <c r="B93" s="108"/>
      <c r="C93" s="108"/>
      <c r="D93" s="108"/>
      <c r="E93" s="108"/>
      <c r="F93" s="108"/>
      <c r="G93" s="108"/>
      <c r="H93" s="108"/>
      <c r="I93" s="108"/>
      <c r="J93" s="108"/>
      <c r="K93" s="108"/>
      <c r="L93" s="108"/>
      <c r="M93" s="108"/>
      <c r="N93" s="108"/>
      <c r="O93" s="108"/>
      <c r="P93" s="108"/>
      <c r="Q93" s="108"/>
      <c r="R93" s="108"/>
      <c r="S93" s="108"/>
      <c r="T93" s="84">
        <f t="shared" si="1"/>
        <v>72</v>
      </c>
      <c r="U93" s="44"/>
      <c r="V93" s="44"/>
      <c r="W93" s="44"/>
      <c r="X93" s="44"/>
      <c r="Y93" s="3"/>
      <c r="Z93" s="85"/>
      <c r="AA93" s="2"/>
      <c r="AB93" s="3"/>
      <c r="AC93" s="4"/>
      <c r="AD93" s="2"/>
      <c r="AE93" s="3"/>
      <c r="AF93" s="85"/>
      <c r="AG93" s="3"/>
      <c r="AH93" s="85"/>
    </row>
    <row r="94" spans="1:34" ht="41.5" customHeight="1" x14ac:dyDescent="0.35">
      <c r="A94" s="108"/>
      <c r="B94" s="108"/>
      <c r="C94" s="108"/>
      <c r="D94" s="108"/>
      <c r="E94" s="108"/>
      <c r="F94" s="108"/>
      <c r="G94" s="108"/>
      <c r="H94" s="108"/>
      <c r="I94" s="108"/>
      <c r="J94" s="108"/>
      <c r="K94" s="108"/>
      <c r="L94" s="108"/>
      <c r="M94" s="108"/>
      <c r="N94" s="108"/>
      <c r="O94" s="108"/>
      <c r="P94" s="108"/>
      <c r="Q94" s="108"/>
      <c r="R94" s="108"/>
      <c r="S94" s="108"/>
      <c r="T94" s="84">
        <f t="shared" si="1"/>
        <v>73</v>
      </c>
      <c r="U94" s="44"/>
      <c r="V94" s="44"/>
      <c r="W94" s="44"/>
      <c r="X94" s="44"/>
      <c r="Y94" s="3"/>
      <c r="Z94" s="85"/>
      <c r="AA94" s="2"/>
      <c r="AB94" s="3"/>
      <c r="AC94" s="4"/>
      <c r="AD94" s="2"/>
      <c r="AE94" s="3"/>
      <c r="AF94" s="85"/>
      <c r="AG94" s="3"/>
      <c r="AH94" s="85"/>
    </row>
    <row r="95" spans="1:34" ht="41.5" customHeight="1" x14ac:dyDescent="0.35">
      <c r="A95" s="108"/>
      <c r="B95" s="108"/>
      <c r="C95" s="108"/>
      <c r="D95" s="108"/>
      <c r="E95" s="108"/>
      <c r="F95" s="108"/>
      <c r="G95" s="108"/>
      <c r="H95" s="108"/>
      <c r="I95" s="108"/>
      <c r="J95" s="108"/>
      <c r="K95" s="108"/>
      <c r="L95" s="108"/>
      <c r="M95" s="108"/>
      <c r="N95" s="108"/>
      <c r="O95" s="108"/>
      <c r="P95" s="108"/>
      <c r="Q95" s="108"/>
      <c r="R95" s="108"/>
      <c r="S95" s="108"/>
      <c r="T95" s="84">
        <f t="shared" si="1"/>
        <v>74</v>
      </c>
      <c r="U95" s="44"/>
      <c r="V95" s="44"/>
      <c r="W95" s="44"/>
      <c r="X95" s="44"/>
      <c r="Y95" s="3"/>
      <c r="Z95" s="85"/>
      <c r="AA95" s="2"/>
      <c r="AB95" s="3"/>
      <c r="AC95" s="4"/>
      <c r="AD95" s="2"/>
      <c r="AE95" s="3"/>
      <c r="AF95" s="85"/>
      <c r="AG95" s="3"/>
      <c r="AH95" s="85"/>
    </row>
    <row r="96" spans="1:34" ht="41.5" customHeight="1" x14ac:dyDescent="0.35">
      <c r="A96" s="108"/>
      <c r="B96" s="108"/>
      <c r="C96" s="108"/>
      <c r="D96" s="108"/>
      <c r="E96" s="108"/>
      <c r="F96" s="108"/>
      <c r="G96" s="108"/>
      <c r="H96" s="108"/>
      <c r="I96" s="108"/>
      <c r="J96" s="108"/>
      <c r="K96" s="108"/>
      <c r="L96" s="108"/>
      <c r="M96" s="108"/>
      <c r="N96" s="108"/>
      <c r="O96" s="108"/>
      <c r="P96" s="108"/>
      <c r="Q96" s="108"/>
      <c r="R96" s="108"/>
      <c r="S96" s="108"/>
      <c r="T96" s="84">
        <f t="shared" si="1"/>
        <v>75</v>
      </c>
      <c r="U96" s="44"/>
      <c r="V96" s="44"/>
      <c r="W96" s="44"/>
      <c r="X96" s="44"/>
      <c r="Y96" s="3"/>
      <c r="Z96" s="85"/>
      <c r="AA96" s="2"/>
      <c r="AB96" s="3"/>
      <c r="AC96" s="4"/>
      <c r="AD96" s="2"/>
      <c r="AE96" s="3"/>
      <c r="AF96" s="85"/>
      <c r="AG96" s="3"/>
      <c r="AH96" s="85"/>
    </row>
    <row r="97" spans="1:34" ht="41.5" customHeight="1" x14ac:dyDescent="0.35">
      <c r="A97" s="108"/>
      <c r="B97" s="108"/>
      <c r="C97" s="108"/>
      <c r="D97" s="108"/>
      <c r="E97" s="108"/>
      <c r="F97" s="108"/>
      <c r="G97" s="108"/>
      <c r="H97" s="108"/>
      <c r="I97" s="108"/>
      <c r="J97" s="108"/>
      <c r="K97" s="108"/>
      <c r="L97" s="108"/>
      <c r="M97" s="108"/>
      <c r="N97" s="108"/>
      <c r="O97" s="108"/>
      <c r="P97" s="108"/>
      <c r="Q97" s="108"/>
      <c r="R97" s="108"/>
      <c r="S97" s="108"/>
      <c r="T97" s="84">
        <f t="shared" si="1"/>
        <v>76</v>
      </c>
      <c r="U97" s="44"/>
      <c r="V97" s="44"/>
      <c r="W97" s="44"/>
      <c r="X97" s="44"/>
      <c r="Y97" s="3"/>
      <c r="Z97" s="85"/>
      <c r="AA97" s="2"/>
      <c r="AB97" s="3"/>
      <c r="AC97" s="4"/>
      <c r="AD97" s="2"/>
      <c r="AE97" s="3"/>
      <c r="AF97" s="85"/>
      <c r="AG97" s="3"/>
      <c r="AH97" s="85"/>
    </row>
    <row r="98" spans="1:34" ht="41.5" customHeight="1" x14ac:dyDescent="0.35">
      <c r="A98" s="108"/>
      <c r="B98" s="108"/>
      <c r="C98" s="108"/>
      <c r="D98" s="108"/>
      <c r="E98" s="108"/>
      <c r="F98" s="108"/>
      <c r="G98" s="108"/>
      <c r="H98" s="108"/>
      <c r="I98" s="108"/>
      <c r="J98" s="108"/>
      <c r="K98" s="108"/>
      <c r="L98" s="108"/>
      <c r="M98" s="108"/>
      <c r="N98" s="108"/>
      <c r="O98" s="108"/>
      <c r="P98" s="108"/>
      <c r="Q98" s="108"/>
      <c r="R98" s="108"/>
      <c r="S98" s="108"/>
      <c r="T98" s="84">
        <f t="shared" si="1"/>
        <v>77</v>
      </c>
      <c r="U98" s="44"/>
      <c r="V98" s="44"/>
      <c r="W98" s="44"/>
      <c r="X98" s="44"/>
      <c r="Y98" s="3"/>
      <c r="Z98" s="85"/>
      <c r="AA98" s="2"/>
      <c r="AB98" s="3"/>
      <c r="AC98" s="4"/>
      <c r="AD98" s="2"/>
      <c r="AE98" s="3"/>
      <c r="AF98" s="85"/>
      <c r="AG98" s="3"/>
      <c r="AH98" s="85"/>
    </row>
    <row r="99" spans="1:34" ht="41.5" customHeight="1" x14ac:dyDescent="0.35">
      <c r="A99" s="108"/>
      <c r="B99" s="108"/>
      <c r="C99" s="108"/>
      <c r="D99" s="108"/>
      <c r="E99" s="108"/>
      <c r="F99" s="108"/>
      <c r="G99" s="108"/>
      <c r="H99" s="108"/>
      <c r="I99" s="108"/>
      <c r="J99" s="108"/>
      <c r="K99" s="108"/>
      <c r="L99" s="108"/>
      <c r="M99" s="108"/>
      <c r="N99" s="108"/>
      <c r="O99" s="108"/>
      <c r="P99" s="108"/>
      <c r="Q99" s="108"/>
      <c r="R99" s="108"/>
      <c r="S99" s="108"/>
      <c r="T99" s="84">
        <f t="shared" si="1"/>
        <v>78</v>
      </c>
      <c r="U99" s="44"/>
      <c r="V99" s="44"/>
      <c r="W99" s="44"/>
      <c r="X99" s="44"/>
      <c r="Y99" s="3"/>
      <c r="Z99" s="85"/>
      <c r="AA99" s="2"/>
      <c r="AB99" s="3"/>
      <c r="AC99" s="4"/>
      <c r="AD99" s="2"/>
      <c r="AE99" s="3"/>
      <c r="AF99" s="85"/>
      <c r="AG99" s="3"/>
      <c r="AH99" s="85"/>
    </row>
    <row r="100" spans="1:34" ht="41.5" customHeight="1" x14ac:dyDescent="0.35">
      <c r="A100" s="108"/>
      <c r="B100" s="108"/>
      <c r="C100" s="108"/>
      <c r="D100" s="108"/>
      <c r="E100" s="108"/>
      <c r="F100" s="108"/>
      <c r="G100" s="108"/>
      <c r="H100" s="108"/>
      <c r="I100" s="108"/>
      <c r="J100" s="108"/>
      <c r="K100" s="108"/>
      <c r="L100" s="108"/>
      <c r="M100" s="108"/>
      <c r="N100" s="108"/>
      <c r="O100" s="108"/>
      <c r="P100" s="108"/>
      <c r="Q100" s="108"/>
      <c r="R100" s="108"/>
      <c r="S100" s="108"/>
      <c r="T100" s="84">
        <f t="shared" si="1"/>
        <v>79</v>
      </c>
      <c r="U100" s="44"/>
      <c r="V100" s="44"/>
      <c r="W100" s="44"/>
      <c r="X100" s="44"/>
      <c r="Y100" s="3"/>
      <c r="Z100" s="85"/>
      <c r="AA100" s="2"/>
      <c r="AB100" s="3"/>
      <c r="AC100" s="4"/>
      <c r="AD100" s="2"/>
      <c r="AE100" s="3"/>
      <c r="AF100" s="85"/>
      <c r="AG100" s="3"/>
      <c r="AH100" s="85"/>
    </row>
    <row r="101" spans="1:34" ht="41.5" customHeight="1" x14ac:dyDescent="0.35">
      <c r="A101" s="108"/>
      <c r="B101" s="108"/>
      <c r="C101" s="108"/>
      <c r="D101" s="108"/>
      <c r="E101" s="108"/>
      <c r="F101" s="108"/>
      <c r="G101" s="108"/>
      <c r="H101" s="108"/>
      <c r="I101" s="108"/>
      <c r="J101" s="108"/>
      <c r="K101" s="108"/>
      <c r="L101" s="108"/>
      <c r="M101" s="108"/>
      <c r="N101" s="108"/>
      <c r="O101" s="108"/>
      <c r="P101" s="108"/>
      <c r="Q101" s="108"/>
      <c r="R101" s="108"/>
      <c r="S101" s="108"/>
      <c r="T101" s="84">
        <f t="shared" si="1"/>
        <v>80</v>
      </c>
      <c r="U101" s="44"/>
      <c r="V101" s="44"/>
      <c r="W101" s="44"/>
      <c r="X101" s="44"/>
      <c r="Y101" s="3"/>
      <c r="Z101" s="85"/>
      <c r="AA101" s="2"/>
      <c r="AB101" s="3"/>
      <c r="AC101" s="4"/>
      <c r="AD101" s="2"/>
      <c r="AE101" s="3"/>
      <c r="AF101" s="85"/>
      <c r="AG101" s="3"/>
      <c r="AH101" s="85"/>
    </row>
    <row r="102" spans="1:34" ht="41.5" customHeight="1" x14ac:dyDescent="0.35">
      <c r="A102" s="108"/>
      <c r="B102" s="108"/>
      <c r="C102" s="108"/>
      <c r="D102" s="108"/>
      <c r="E102" s="108"/>
      <c r="F102" s="108"/>
      <c r="G102" s="108"/>
      <c r="H102" s="108"/>
      <c r="I102" s="108"/>
      <c r="J102" s="108"/>
      <c r="K102" s="108"/>
      <c r="L102" s="108"/>
      <c r="M102" s="108"/>
      <c r="N102" s="108"/>
      <c r="O102" s="108"/>
      <c r="P102" s="108"/>
      <c r="Q102" s="108"/>
      <c r="R102" s="108"/>
      <c r="S102" s="108"/>
      <c r="T102" s="84">
        <f t="shared" si="1"/>
        <v>81</v>
      </c>
      <c r="U102" s="44"/>
      <c r="V102" s="44"/>
      <c r="W102" s="44"/>
      <c r="X102" s="44"/>
      <c r="Y102" s="3"/>
      <c r="Z102" s="85"/>
      <c r="AA102" s="2"/>
      <c r="AB102" s="3"/>
      <c r="AC102" s="4"/>
      <c r="AD102" s="2"/>
      <c r="AE102" s="3"/>
      <c r="AF102" s="85"/>
      <c r="AG102" s="3"/>
      <c r="AH102" s="85"/>
    </row>
    <row r="103" spans="1:34" ht="41.5" customHeight="1" x14ac:dyDescent="0.35">
      <c r="A103" s="108"/>
      <c r="B103" s="108"/>
      <c r="C103" s="108"/>
      <c r="D103" s="108"/>
      <c r="E103" s="108"/>
      <c r="F103" s="108"/>
      <c r="G103" s="108"/>
      <c r="H103" s="108"/>
      <c r="I103" s="108"/>
      <c r="J103" s="108"/>
      <c r="K103" s="108"/>
      <c r="L103" s="108"/>
      <c r="M103" s="108"/>
      <c r="N103" s="108"/>
      <c r="O103" s="108"/>
      <c r="P103" s="108"/>
      <c r="Q103" s="108"/>
      <c r="R103" s="108"/>
      <c r="S103" s="108"/>
      <c r="T103" s="84">
        <f t="shared" si="1"/>
        <v>82</v>
      </c>
      <c r="U103" s="44"/>
      <c r="V103" s="44"/>
      <c r="W103" s="44"/>
      <c r="X103" s="44"/>
      <c r="Y103" s="3"/>
      <c r="Z103" s="85"/>
      <c r="AA103" s="2"/>
      <c r="AB103" s="3"/>
      <c r="AC103" s="4"/>
      <c r="AD103" s="2"/>
      <c r="AE103" s="3"/>
      <c r="AF103" s="85"/>
      <c r="AG103" s="3"/>
      <c r="AH103" s="85"/>
    </row>
    <row r="104" spans="1:34" ht="41.5" customHeight="1" x14ac:dyDescent="0.35">
      <c r="A104" s="108"/>
      <c r="B104" s="108"/>
      <c r="C104" s="108"/>
      <c r="D104" s="108"/>
      <c r="E104" s="108"/>
      <c r="F104" s="108"/>
      <c r="G104" s="108"/>
      <c r="H104" s="108"/>
      <c r="I104" s="108"/>
      <c r="J104" s="108"/>
      <c r="K104" s="108"/>
      <c r="L104" s="108"/>
      <c r="M104" s="108"/>
      <c r="N104" s="108"/>
      <c r="O104" s="108"/>
      <c r="P104" s="108"/>
      <c r="Q104" s="108"/>
      <c r="R104" s="108"/>
      <c r="S104" s="108"/>
      <c r="T104" s="84">
        <f t="shared" si="1"/>
        <v>83</v>
      </c>
      <c r="U104" s="44"/>
      <c r="V104" s="44"/>
      <c r="W104" s="44"/>
      <c r="X104" s="44"/>
      <c r="Y104" s="3"/>
      <c r="Z104" s="85"/>
      <c r="AA104" s="2"/>
      <c r="AB104" s="3"/>
      <c r="AC104" s="4"/>
      <c r="AD104" s="2"/>
      <c r="AE104" s="3"/>
      <c r="AF104" s="85"/>
      <c r="AG104" s="3"/>
      <c r="AH104" s="85"/>
    </row>
    <row r="105" spans="1:34" ht="41.5" customHeight="1" x14ac:dyDescent="0.35">
      <c r="A105" s="108"/>
      <c r="B105" s="108"/>
      <c r="C105" s="108"/>
      <c r="D105" s="108"/>
      <c r="E105" s="108"/>
      <c r="F105" s="108"/>
      <c r="G105" s="108"/>
      <c r="H105" s="108"/>
      <c r="I105" s="108"/>
      <c r="J105" s="108"/>
      <c r="K105" s="108"/>
      <c r="L105" s="108"/>
      <c r="M105" s="108"/>
      <c r="N105" s="108"/>
      <c r="O105" s="108"/>
      <c r="P105" s="108"/>
      <c r="Q105" s="108"/>
      <c r="R105" s="108"/>
      <c r="S105" s="108"/>
      <c r="T105" s="84">
        <f t="shared" si="1"/>
        <v>84</v>
      </c>
      <c r="U105" s="44"/>
      <c r="V105" s="44"/>
      <c r="W105" s="44"/>
      <c r="X105" s="44"/>
      <c r="Y105" s="3"/>
      <c r="Z105" s="85"/>
      <c r="AA105" s="2"/>
      <c r="AB105" s="3"/>
      <c r="AC105" s="4"/>
      <c r="AD105" s="2"/>
      <c r="AE105" s="3"/>
      <c r="AF105" s="85"/>
      <c r="AG105" s="3"/>
      <c r="AH105" s="85"/>
    </row>
    <row r="106" spans="1:34" ht="41.5" customHeight="1" x14ac:dyDescent="0.35">
      <c r="A106" s="108"/>
      <c r="B106" s="108"/>
      <c r="C106" s="108"/>
      <c r="D106" s="108"/>
      <c r="E106" s="108"/>
      <c r="F106" s="108"/>
      <c r="G106" s="108"/>
      <c r="H106" s="108"/>
      <c r="I106" s="108"/>
      <c r="J106" s="108"/>
      <c r="K106" s="108"/>
      <c r="L106" s="108"/>
      <c r="M106" s="108"/>
      <c r="N106" s="108"/>
      <c r="O106" s="108"/>
      <c r="P106" s="108"/>
      <c r="Q106" s="108"/>
      <c r="R106" s="108"/>
      <c r="S106" s="108"/>
      <c r="T106" s="84">
        <f t="shared" si="1"/>
        <v>85</v>
      </c>
      <c r="U106" s="44"/>
      <c r="V106" s="44"/>
      <c r="W106" s="44"/>
      <c r="X106" s="44"/>
      <c r="Y106" s="3"/>
      <c r="Z106" s="85"/>
      <c r="AA106" s="2"/>
      <c r="AB106" s="3"/>
      <c r="AC106" s="4"/>
      <c r="AD106" s="2"/>
      <c r="AE106" s="3"/>
      <c r="AF106" s="85"/>
      <c r="AG106" s="3"/>
      <c r="AH106" s="85"/>
    </row>
    <row r="107" spans="1:34" ht="41.5" customHeight="1" x14ac:dyDescent="0.35">
      <c r="A107" s="108"/>
      <c r="B107" s="108"/>
      <c r="C107" s="108"/>
      <c r="D107" s="108"/>
      <c r="E107" s="108"/>
      <c r="F107" s="108"/>
      <c r="G107" s="108"/>
      <c r="H107" s="108"/>
      <c r="I107" s="108"/>
      <c r="J107" s="108"/>
      <c r="K107" s="108"/>
      <c r="L107" s="108"/>
      <c r="M107" s="108"/>
      <c r="N107" s="108"/>
      <c r="O107" s="108"/>
      <c r="P107" s="108"/>
      <c r="Q107" s="108"/>
      <c r="R107" s="108"/>
      <c r="S107" s="108"/>
      <c r="T107" s="84">
        <f t="shared" si="1"/>
        <v>86</v>
      </c>
      <c r="U107" s="44"/>
      <c r="V107" s="44"/>
      <c r="W107" s="44"/>
      <c r="X107" s="44"/>
      <c r="Y107" s="3"/>
      <c r="Z107" s="85"/>
      <c r="AA107" s="2"/>
      <c r="AB107" s="3"/>
      <c r="AC107" s="4"/>
      <c r="AD107" s="2"/>
      <c r="AE107" s="3"/>
      <c r="AF107" s="85"/>
      <c r="AG107" s="3"/>
      <c r="AH107" s="85"/>
    </row>
    <row r="108" spans="1:34" ht="41.5" customHeight="1" x14ac:dyDescent="0.35">
      <c r="A108" s="108"/>
      <c r="B108" s="108"/>
      <c r="C108" s="108"/>
      <c r="D108" s="108"/>
      <c r="E108" s="108"/>
      <c r="F108" s="108"/>
      <c r="G108" s="108"/>
      <c r="H108" s="108"/>
      <c r="I108" s="108"/>
      <c r="J108" s="108"/>
      <c r="K108" s="108"/>
      <c r="L108" s="108"/>
      <c r="M108" s="108"/>
      <c r="N108" s="108"/>
      <c r="O108" s="108"/>
      <c r="P108" s="108"/>
      <c r="Q108" s="108"/>
      <c r="R108" s="108"/>
      <c r="S108" s="108"/>
      <c r="T108" s="84">
        <f t="shared" si="1"/>
        <v>87</v>
      </c>
      <c r="U108" s="44"/>
      <c r="V108" s="44"/>
      <c r="W108" s="44"/>
      <c r="X108" s="44"/>
      <c r="Y108" s="3"/>
      <c r="Z108" s="85"/>
      <c r="AA108" s="2"/>
      <c r="AB108" s="3"/>
      <c r="AC108" s="4"/>
      <c r="AD108" s="2"/>
      <c r="AE108" s="3"/>
      <c r="AF108" s="85"/>
      <c r="AG108" s="3"/>
      <c r="AH108" s="85"/>
    </row>
    <row r="109" spans="1:34" ht="41.5" customHeight="1" x14ac:dyDescent="0.35">
      <c r="A109" s="108"/>
      <c r="B109" s="108"/>
      <c r="C109" s="108"/>
      <c r="D109" s="108"/>
      <c r="E109" s="108"/>
      <c r="F109" s="108"/>
      <c r="G109" s="108"/>
      <c r="H109" s="108"/>
      <c r="I109" s="108"/>
      <c r="J109" s="108"/>
      <c r="K109" s="108"/>
      <c r="L109" s="108"/>
      <c r="M109" s="108"/>
      <c r="N109" s="108"/>
      <c r="O109" s="108"/>
      <c r="P109" s="108"/>
      <c r="Q109" s="108"/>
      <c r="R109" s="108"/>
      <c r="S109" s="108"/>
      <c r="T109" s="84">
        <f t="shared" si="1"/>
        <v>88</v>
      </c>
      <c r="U109" s="44"/>
      <c r="V109" s="44"/>
      <c r="W109" s="44"/>
      <c r="X109" s="44"/>
      <c r="Y109" s="3"/>
      <c r="Z109" s="85"/>
      <c r="AA109" s="2"/>
      <c r="AB109" s="3"/>
      <c r="AC109" s="4"/>
      <c r="AD109" s="2"/>
      <c r="AE109" s="3"/>
      <c r="AF109" s="85"/>
      <c r="AG109" s="3"/>
      <c r="AH109" s="85"/>
    </row>
    <row r="110" spans="1:34" ht="41.5" customHeight="1" x14ac:dyDescent="0.35">
      <c r="A110" s="108"/>
      <c r="B110" s="108"/>
      <c r="C110" s="108"/>
      <c r="D110" s="108"/>
      <c r="E110" s="108"/>
      <c r="F110" s="108"/>
      <c r="G110" s="108"/>
      <c r="H110" s="108"/>
      <c r="I110" s="108"/>
      <c r="J110" s="108"/>
      <c r="K110" s="108"/>
      <c r="L110" s="108"/>
      <c r="M110" s="108"/>
      <c r="N110" s="108"/>
      <c r="O110" s="108"/>
      <c r="P110" s="108"/>
      <c r="Q110" s="108"/>
      <c r="R110" s="108"/>
      <c r="S110" s="108"/>
      <c r="T110" s="84">
        <f t="shared" si="1"/>
        <v>89</v>
      </c>
      <c r="U110" s="44"/>
      <c r="V110" s="44"/>
      <c r="W110" s="44"/>
      <c r="X110" s="44"/>
      <c r="Y110" s="3"/>
      <c r="Z110" s="85"/>
      <c r="AA110" s="2"/>
      <c r="AB110" s="3"/>
      <c r="AC110" s="4"/>
      <c r="AD110" s="2"/>
      <c r="AE110" s="3"/>
      <c r="AF110" s="85"/>
      <c r="AG110" s="3"/>
      <c r="AH110" s="85"/>
    </row>
    <row r="111" spans="1:34" ht="41.5" customHeight="1" x14ac:dyDescent="0.35">
      <c r="A111" s="108"/>
      <c r="B111" s="108"/>
      <c r="C111" s="108"/>
      <c r="D111" s="108"/>
      <c r="E111" s="108"/>
      <c r="F111" s="108"/>
      <c r="G111" s="108"/>
      <c r="H111" s="108"/>
      <c r="I111" s="108"/>
      <c r="J111" s="108"/>
      <c r="K111" s="108"/>
      <c r="L111" s="108"/>
      <c r="M111" s="108"/>
      <c r="N111" s="108"/>
      <c r="O111" s="108"/>
      <c r="P111" s="108"/>
      <c r="Q111" s="108"/>
      <c r="R111" s="108"/>
      <c r="S111" s="108"/>
      <c r="T111" s="84">
        <f t="shared" si="1"/>
        <v>90</v>
      </c>
      <c r="U111" s="44"/>
      <c r="V111" s="44"/>
      <c r="W111" s="44"/>
      <c r="X111" s="44"/>
      <c r="Y111" s="3"/>
      <c r="Z111" s="85"/>
      <c r="AA111" s="2"/>
      <c r="AB111" s="3"/>
      <c r="AC111" s="4"/>
      <c r="AD111" s="2"/>
      <c r="AE111" s="3"/>
      <c r="AF111" s="85"/>
      <c r="AG111" s="3"/>
      <c r="AH111" s="85"/>
    </row>
    <row r="112" spans="1:34" ht="41.5" customHeight="1" x14ac:dyDescent="0.35">
      <c r="A112" s="108"/>
      <c r="B112" s="108"/>
      <c r="C112" s="108"/>
      <c r="D112" s="108"/>
      <c r="E112" s="108"/>
      <c r="F112" s="108"/>
      <c r="G112" s="108"/>
      <c r="H112" s="108"/>
      <c r="I112" s="108"/>
      <c r="J112" s="108"/>
      <c r="K112" s="108"/>
      <c r="L112" s="108"/>
      <c r="M112" s="108"/>
      <c r="N112" s="108"/>
      <c r="O112" s="108"/>
      <c r="P112" s="108"/>
      <c r="Q112" s="108"/>
      <c r="R112" s="108"/>
      <c r="S112" s="108"/>
      <c r="T112" s="84">
        <f t="shared" si="1"/>
        <v>91</v>
      </c>
      <c r="U112" s="44"/>
      <c r="V112" s="44"/>
      <c r="W112" s="44"/>
      <c r="X112" s="44"/>
      <c r="Y112" s="3"/>
      <c r="Z112" s="85"/>
      <c r="AA112" s="2"/>
      <c r="AB112" s="3"/>
      <c r="AC112" s="4"/>
      <c r="AD112" s="2"/>
      <c r="AE112" s="3"/>
      <c r="AF112" s="85"/>
      <c r="AG112" s="3"/>
      <c r="AH112" s="85"/>
    </row>
    <row r="113" spans="1:34" ht="41.5" customHeight="1" x14ac:dyDescent="0.35">
      <c r="A113" s="108"/>
      <c r="B113" s="108"/>
      <c r="C113" s="108"/>
      <c r="D113" s="108"/>
      <c r="E113" s="108"/>
      <c r="F113" s="108"/>
      <c r="G113" s="108"/>
      <c r="H113" s="108"/>
      <c r="I113" s="108"/>
      <c r="J113" s="108"/>
      <c r="K113" s="108"/>
      <c r="L113" s="108"/>
      <c r="M113" s="108"/>
      <c r="N113" s="108"/>
      <c r="O113" s="108"/>
      <c r="P113" s="108"/>
      <c r="Q113" s="108"/>
      <c r="R113" s="108"/>
      <c r="S113" s="108"/>
      <c r="T113" s="84">
        <f t="shared" si="1"/>
        <v>92</v>
      </c>
      <c r="U113" s="44"/>
      <c r="V113" s="44"/>
      <c r="W113" s="44"/>
      <c r="X113" s="44"/>
      <c r="Y113" s="3"/>
      <c r="Z113" s="85"/>
      <c r="AA113" s="2"/>
      <c r="AB113" s="3"/>
      <c r="AC113" s="4"/>
      <c r="AD113" s="2"/>
      <c r="AE113" s="3"/>
      <c r="AF113" s="85"/>
      <c r="AG113" s="3"/>
      <c r="AH113" s="85"/>
    </row>
    <row r="114" spans="1:34" ht="41.5" customHeight="1" x14ac:dyDescent="0.35">
      <c r="A114" s="108"/>
      <c r="B114" s="108"/>
      <c r="C114" s="108"/>
      <c r="D114" s="108"/>
      <c r="E114" s="108"/>
      <c r="F114" s="108"/>
      <c r="G114" s="108"/>
      <c r="H114" s="108"/>
      <c r="I114" s="108"/>
      <c r="J114" s="108"/>
      <c r="K114" s="108"/>
      <c r="L114" s="108"/>
      <c r="M114" s="108"/>
      <c r="N114" s="108"/>
      <c r="O114" s="108"/>
      <c r="P114" s="108"/>
      <c r="Q114" s="108"/>
      <c r="R114" s="108"/>
      <c r="S114" s="108"/>
      <c r="T114" s="84">
        <f t="shared" si="1"/>
        <v>93</v>
      </c>
      <c r="U114" s="44"/>
      <c r="V114" s="44"/>
      <c r="W114" s="44"/>
      <c r="X114" s="44"/>
      <c r="Y114" s="3"/>
      <c r="Z114" s="85"/>
      <c r="AA114" s="2"/>
      <c r="AB114" s="3"/>
      <c r="AC114" s="4"/>
      <c r="AD114" s="2"/>
      <c r="AE114" s="3"/>
      <c r="AF114" s="85"/>
      <c r="AG114" s="3"/>
      <c r="AH114" s="85"/>
    </row>
    <row r="115" spans="1:34" ht="41.5" customHeight="1" x14ac:dyDescent="0.35">
      <c r="A115" s="108"/>
      <c r="B115" s="108"/>
      <c r="C115" s="108"/>
      <c r="D115" s="108"/>
      <c r="E115" s="108"/>
      <c r="F115" s="108"/>
      <c r="G115" s="108"/>
      <c r="H115" s="108"/>
      <c r="I115" s="108"/>
      <c r="J115" s="108"/>
      <c r="K115" s="108"/>
      <c r="L115" s="108"/>
      <c r="M115" s="108"/>
      <c r="N115" s="108"/>
      <c r="O115" s="108"/>
      <c r="P115" s="108"/>
      <c r="Q115" s="108"/>
      <c r="R115" s="108"/>
      <c r="S115" s="108"/>
      <c r="T115" s="84">
        <f t="shared" si="1"/>
        <v>94</v>
      </c>
      <c r="U115" s="44"/>
      <c r="V115" s="44"/>
      <c r="W115" s="44"/>
      <c r="X115" s="44"/>
      <c r="Y115" s="3"/>
      <c r="Z115" s="85"/>
      <c r="AA115" s="2"/>
      <c r="AB115" s="3"/>
      <c r="AC115" s="4"/>
      <c r="AD115" s="2"/>
      <c r="AE115" s="3"/>
      <c r="AF115" s="85"/>
      <c r="AG115" s="3"/>
      <c r="AH115" s="85"/>
    </row>
    <row r="116" spans="1:34" ht="41.5" customHeight="1" x14ac:dyDescent="0.35">
      <c r="A116" s="108"/>
      <c r="B116" s="108"/>
      <c r="C116" s="108"/>
      <c r="D116" s="108"/>
      <c r="E116" s="108"/>
      <c r="F116" s="108"/>
      <c r="G116" s="108"/>
      <c r="H116" s="108"/>
      <c r="I116" s="108"/>
      <c r="J116" s="108"/>
      <c r="K116" s="108"/>
      <c r="L116" s="108"/>
      <c r="M116" s="108"/>
      <c r="N116" s="108"/>
      <c r="O116" s="108"/>
      <c r="P116" s="108"/>
      <c r="Q116" s="108"/>
      <c r="R116" s="108"/>
      <c r="S116" s="108"/>
      <c r="T116" s="84">
        <f t="shared" si="1"/>
        <v>95</v>
      </c>
      <c r="U116" s="44"/>
      <c r="V116" s="44"/>
      <c r="W116" s="44"/>
      <c r="X116" s="44"/>
      <c r="Y116" s="3"/>
      <c r="Z116" s="85"/>
      <c r="AA116" s="2"/>
      <c r="AB116" s="3"/>
      <c r="AC116" s="4"/>
      <c r="AD116" s="2"/>
      <c r="AE116" s="3"/>
      <c r="AF116" s="85"/>
      <c r="AG116" s="3"/>
      <c r="AH116" s="85"/>
    </row>
    <row r="117" spans="1:34" ht="41.5" customHeight="1" x14ac:dyDescent="0.35">
      <c r="A117" s="108"/>
      <c r="B117" s="108"/>
      <c r="C117" s="108"/>
      <c r="D117" s="108"/>
      <c r="E117" s="108"/>
      <c r="F117" s="108"/>
      <c r="G117" s="108"/>
      <c r="H117" s="108"/>
      <c r="I117" s="108"/>
      <c r="J117" s="108"/>
      <c r="K117" s="108"/>
      <c r="L117" s="108"/>
      <c r="M117" s="108"/>
      <c r="N117" s="108"/>
      <c r="O117" s="108"/>
      <c r="P117" s="108"/>
      <c r="Q117" s="108"/>
      <c r="R117" s="108"/>
      <c r="S117" s="108"/>
      <c r="T117" s="84">
        <f t="shared" si="1"/>
        <v>96</v>
      </c>
      <c r="U117" s="44"/>
      <c r="V117" s="44"/>
      <c r="W117" s="44"/>
      <c r="X117" s="44"/>
      <c r="Y117" s="3"/>
      <c r="Z117" s="85"/>
      <c r="AA117" s="2"/>
      <c r="AB117" s="3"/>
      <c r="AC117" s="4"/>
      <c r="AD117" s="2"/>
      <c r="AE117" s="3"/>
      <c r="AF117" s="85"/>
      <c r="AG117" s="3"/>
      <c r="AH117" s="85"/>
    </row>
    <row r="118" spans="1:34" ht="41.5" customHeight="1" x14ac:dyDescent="0.35">
      <c r="A118" s="108"/>
      <c r="B118" s="108"/>
      <c r="C118" s="108"/>
      <c r="D118" s="108"/>
      <c r="E118" s="108"/>
      <c r="F118" s="108"/>
      <c r="G118" s="108"/>
      <c r="H118" s="108"/>
      <c r="I118" s="108"/>
      <c r="J118" s="108"/>
      <c r="K118" s="108"/>
      <c r="L118" s="108"/>
      <c r="M118" s="108"/>
      <c r="N118" s="108"/>
      <c r="O118" s="108"/>
      <c r="P118" s="108"/>
      <c r="Q118" s="108"/>
      <c r="R118" s="108"/>
      <c r="S118" s="108"/>
      <c r="T118" s="84">
        <f t="shared" si="1"/>
        <v>97</v>
      </c>
      <c r="U118" s="44"/>
      <c r="V118" s="44"/>
      <c r="W118" s="44"/>
      <c r="X118" s="44"/>
      <c r="Y118" s="3"/>
      <c r="Z118" s="85"/>
      <c r="AA118" s="2"/>
      <c r="AB118" s="3"/>
      <c r="AC118" s="4"/>
      <c r="AD118" s="2"/>
      <c r="AE118" s="3"/>
      <c r="AF118" s="85"/>
      <c r="AG118" s="3"/>
      <c r="AH118" s="85"/>
    </row>
    <row r="119" spans="1:34" ht="41.5" customHeight="1" x14ac:dyDescent="0.35">
      <c r="A119" s="108"/>
      <c r="B119" s="108"/>
      <c r="C119" s="108"/>
      <c r="D119" s="108"/>
      <c r="E119" s="108"/>
      <c r="F119" s="108"/>
      <c r="G119" s="108"/>
      <c r="H119" s="108"/>
      <c r="I119" s="108"/>
      <c r="J119" s="108"/>
      <c r="K119" s="108"/>
      <c r="L119" s="108"/>
      <c r="M119" s="108"/>
      <c r="N119" s="108"/>
      <c r="O119" s="108"/>
      <c r="P119" s="108"/>
      <c r="Q119" s="108"/>
      <c r="R119" s="108"/>
      <c r="S119" s="108"/>
      <c r="T119" s="84">
        <f t="shared" si="1"/>
        <v>98</v>
      </c>
      <c r="U119" s="44"/>
      <c r="V119" s="44"/>
      <c r="W119" s="44"/>
      <c r="X119" s="44"/>
      <c r="Y119" s="3"/>
      <c r="Z119" s="85"/>
      <c r="AA119" s="2"/>
      <c r="AB119" s="3"/>
      <c r="AC119" s="4"/>
      <c r="AD119" s="2"/>
      <c r="AE119" s="3"/>
      <c r="AF119" s="85"/>
      <c r="AG119" s="3"/>
      <c r="AH119" s="85"/>
    </row>
    <row r="120" spans="1:34" ht="41.5" customHeight="1" x14ac:dyDescent="0.35">
      <c r="A120" s="108"/>
      <c r="B120" s="108"/>
      <c r="C120" s="108"/>
      <c r="D120" s="108"/>
      <c r="E120" s="108"/>
      <c r="F120" s="108"/>
      <c r="G120" s="108"/>
      <c r="H120" s="108"/>
      <c r="I120" s="108"/>
      <c r="J120" s="108"/>
      <c r="K120" s="108"/>
      <c r="L120" s="108"/>
      <c r="M120" s="108"/>
      <c r="N120" s="108"/>
      <c r="O120" s="108"/>
      <c r="P120" s="108"/>
      <c r="Q120" s="108"/>
      <c r="R120" s="108"/>
      <c r="S120" s="108"/>
      <c r="T120" s="84">
        <f t="shared" si="1"/>
        <v>99</v>
      </c>
      <c r="U120" s="44"/>
      <c r="V120" s="44"/>
      <c r="W120" s="44"/>
      <c r="X120" s="44"/>
      <c r="Y120" s="3"/>
      <c r="Z120" s="85"/>
      <c r="AA120" s="2"/>
      <c r="AB120" s="3"/>
      <c r="AC120" s="4"/>
      <c r="AD120" s="2"/>
      <c r="AE120" s="3"/>
      <c r="AF120" s="85"/>
      <c r="AG120" s="3"/>
      <c r="AH120" s="85"/>
    </row>
    <row r="121" spans="1:34" ht="41.5" customHeight="1" x14ac:dyDescent="0.35">
      <c r="A121" s="108"/>
      <c r="B121" s="108"/>
      <c r="C121" s="108"/>
      <c r="D121" s="108"/>
      <c r="E121" s="108"/>
      <c r="F121" s="108"/>
      <c r="G121" s="108"/>
      <c r="H121" s="108"/>
      <c r="I121" s="108"/>
      <c r="J121" s="108"/>
      <c r="K121" s="108"/>
      <c r="L121" s="108"/>
      <c r="M121" s="108"/>
      <c r="N121" s="108"/>
      <c r="O121" s="108"/>
      <c r="P121" s="108"/>
      <c r="Q121" s="108"/>
      <c r="R121" s="108"/>
      <c r="S121" s="108"/>
      <c r="T121" s="84">
        <f t="shared" si="1"/>
        <v>100</v>
      </c>
      <c r="U121" s="44"/>
      <c r="V121" s="44"/>
      <c r="W121" s="44"/>
      <c r="X121" s="44"/>
      <c r="Y121" s="3"/>
      <c r="Z121" s="85"/>
      <c r="AA121" s="2"/>
      <c r="AB121" s="3"/>
      <c r="AC121" s="4"/>
      <c r="AD121" s="2"/>
      <c r="AE121" s="3"/>
      <c r="AF121" s="85"/>
      <c r="AG121" s="3"/>
      <c r="AH121" s="85"/>
    </row>
  </sheetData>
  <sheetProtection algorithmName="SHA-512" hashValue="wJ1Ur5HqhOS5kngo+UIY+v2Ptw86DkYdHcK2O2A+2Za5BfJJp/qE++Avc6bpdkjNz4S9p87nNpe3OOaZ3VJipg==" saltValue="RTBIj4eHbwVyV8svTdsNCQ==" spinCount="100000" sheet="1" objects="1" scenarios="1"/>
  <protectedRanges>
    <protectedRange sqref="W122:AQ4952 AI33:AQ121 W22:AD121 T22:V4952" name="Table"/>
    <protectedRange sqref="V15:Y17" name="Trust Details_1_1"/>
    <protectedRange sqref="T15:U17" name="Trust Details_1"/>
  </protectedRanges>
  <dataConsolidate/>
  <mergeCells count="38">
    <mergeCell ref="Y2:AA2"/>
    <mergeCell ref="Y7:AA7"/>
    <mergeCell ref="Y8:AA8"/>
    <mergeCell ref="Y9:AA9"/>
    <mergeCell ref="Y10:AA10"/>
    <mergeCell ref="Y11:AA11"/>
    <mergeCell ref="V16:X16"/>
    <mergeCell ref="T9:U9"/>
    <mergeCell ref="V9:W9"/>
    <mergeCell ref="T10:U10"/>
    <mergeCell ref="V10:W10"/>
    <mergeCell ref="T11:U11"/>
    <mergeCell ref="V11:W11"/>
    <mergeCell ref="T12:U12"/>
    <mergeCell ref="V12:W12"/>
    <mergeCell ref="V2:W2"/>
    <mergeCell ref="T4:U4"/>
    <mergeCell ref="V4:W4"/>
    <mergeCell ref="T5:U5"/>
    <mergeCell ref="V5:W5"/>
    <mergeCell ref="T2:U2"/>
    <mergeCell ref="T6:U6"/>
    <mergeCell ref="V6:W6"/>
    <mergeCell ref="Y4:AA4"/>
    <mergeCell ref="Y5:AA5"/>
    <mergeCell ref="Y6:AA6"/>
    <mergeCell ref="T18:U18"/>
    <mergeCell ref="T7:U7"/>
    <mergeCell ref="V7:W7"/>
    <mergeCell ref="T8:U8"/>
    <mergeCell ref="V8:W8"/>
    <mergeCell ref="T17:U17"/>
    <mergeCell ref="V17:X17"/>
    <mergeCell ref="T14:U14"/>
    <mergeCell ref="V14:X14"/>
    <mergeCell ref="T15:U15"/>
    <mergeCell ref="V15:X15"/>
    <mergeCell ref="T16:U16"/>
  </mergeCells>
  <conditionalFormatting sqref="AC22:AC121">
    <cfRule type="cellIs" dxfId="5" priority="20" operator="lessThan">
      <formula>0</formula>
    </cfRule>
  </conditionalFormatting>
  <conditionalFormatting sqref="T22:X32 T23:T121 AG22:AH121 AA22:AC121 U22:X121">
    <cfRule type="containsBlanks" dxfId="4" priority="23">
      <formula>LEN(TRIM(T22))=0</formula>
    </cfRule>
  </conditionalFormatting>
  <conditionalFormatting sqref="AE22:AF121">
    <cfRule type="containsBlanks" dxfId="3" priority="3">
      <formula>LEN(TRIM(AE22))=0</formula>
    </cfRule>
  </conditionalFormatting>
  <conditionalFormatting sqref="AD22:AD121">
    <cfRule type="containsBlanks" dxfId="2" priority="2">
      <formula>LEN(TRIM(AD22))=0</formula>
    </cfRule>
  </conditionalFormatting>
  <conditionalFormatting sqref="Y22:Z121">
    <cfRule type="containsBlanks" dxfId="1" priority="1">
      <formula>LEN(TRIM(Y22))=0</formula>
    </cfRule>
  </conditionalFormatting>
  <conditionalFormatting sqref="T22:T121">
    <cfRule type="duplicateValues" dxfId="0" priority="175"/>
  </conditionalFormatting>
  <dataValidations count="18">
    <dataValidation type="custom" allowBlank="1" showInputMessage="1" showErrorMessage="1" sqref="U20" xr:uid="{B4B98635-272F-4DA3-AC9C-2C2D90591544}">
      <formula1>"Preferred Option SoA Ref"</formula1>
    </dataValidation>
    <dataValidation type="custom" allowBlank="1" showInputMessage="1" showErrorMessage="1" sqref="AG20" xr:uid="{C096BBED-C90E-407B-B536-87CE6CC90673}">
      <formula1>"SRO Sign Off Name"</formula1>
    </dataValidation>
    <dataValidation operator="greaterThanOrEqual" allowBlank="1" showInputMessage="1" showErrorMessage="1" sqref="U22:U121" xr:uid="{F74D6360-D71C-4255-B001-03E6DDF2419F}"/>
    <dataValidation type="date" allowBlank="1" showInputMessage="1" showErrorMessage="1" errorTitle="Date Entry Error" error="The Date entered must be in the format DD/MM/YYYY between 01/01/2000 and 01/01/2050." promptTitle="Date Format:" prompt="_x000a_DD/MM/YYYY" sqref="Z21:Z121 AC21:AC121 AF21:AF121 AH21:AH121" xr:uid="{329A993E-F5A1-41AF-8F25-FEE3198DEE6D}">
      <formula1>36526</formula1>
      <formula2>54789</formula2>
    </dataValidation>
    <dataValidation type="custom" allowBlank="1" showInputMessage="1" showErrorMessage="1" sqref="Z20" xr:uid="{271451D9-E4CB-4C6B-A051-25F0E3B05C72}">
      <formula1>"Date Raised"</formula1>
    </dataValidation>
    <dataValidation type="custom" allowBlank="1" showInputMessage="1" showErrorMessage="1" sqref="AB20" xr:uid="{688AC2D5-3E7E-4A4D-B189-FAB59FE99DB4}">
      <formula1>"SRO Agreed  Project 'Owner' of Derogation"</formula1>
    </dataValidation>
    <dataValidation type="custom" allowBlank="1" showInputMessage="1" showErrorMessage="1" sqref="AC20" xr:uid="{E2B143F0-051A-48C3-9D46-8DB41F627C8C}">
      <formula1>"Action Required by Date"</formula1>
    </dataValidation>
    <dataValidation type="custom" allowBlank="1" showInputMessage="1" showErrorMessage="1" sqref="AH20" xr:uid="{DB5C358D-6366-4B18-A06D-1107F3E32094}">
      <formula1>"SRO Sign Off Date"</formula1>
    </dataValidation>
    <dataValidation type="custom" allowBlank="1" showInputMessage="1" showErrorMessage="1" sqref="T14" xr:uid="{C1A03440-2A34-4B13-9CCF-80FBFAF9A1C3}">
      <formula1>"Revision Number"</formula1>
    </dataValidation>
    <dataValidation type="custom" allowBlank="1" showInputMessage="1" showErrorMessage="1" sqref="V14" xr:uid="{F08E10EB-E84F-4AC6-B418-7E63AD17C3DD}">
      <formula1>"Reason for revision"</formula1>
    </dataValidation>
    <dataValidation type="custom" allowBlank="1" showInputMessage="1" showErrorMessage="1" sqref="Y14" xr:uid="{01E61642-5E93-4C82-AF60-0A8A9DECD056}">
      <formula1>"Date"</formula1>
    </dataValidation>
    <dataValidation type="whole" operator="greaterThanOrEqual" allowBlank="1" showInputMessage="1" showErrorMessage="1" sqref="T21:U21 T22:T121" xr:uid="{70F43969-B86F-4B62-B1D1-543FBEC9347C}">
      <formula1>1</formula1>
    </dataValidation>
    <dataValidation type="custom" allowBlank="1" showInputMessage="1" showErrorMessage="1" sqref="X20" xr:uid="{60ADA69A-CAAD-4277-BEE4-C6371DEC3B31}">
      <formula1>"Description of Derogation/Issue"</formula1>
    </dataValidation>
    <dataValidation type="custom" allowBlank="1" showInputMessage="1" showErrorMessage="1" sqref="Y20" xr:uid="{1D26CBE2-B72D-47FD-BB18-4E952391F43E}">
      <formula1>"Derogation Risk Raised by  (Full Name)"</formula1>
    </dataValidation>
    <dataValidation type="list" allowBlank="1" showInputMessage="1" showErrorMessage="1" sqref="T15:U15" xr:uid="{529A3117-4EA3-4922-BB7C-C42C70E22AC7}">
      <formula1>"1"</formula1>
    </dataValidation>
    <dataValidation type="list" allowBlank="1" showInputMessage="1" showErrorMessage="1" sqref="T16:U16" xr:uid="{16CBEF93-AC85-4F95-AA4A-937202ED1D1D}">
      <formula1>"2"</formula1>
    </dataValidation>
    <dataValidation type="list" allowBlank="1" showInputMessage="1" showErrorMessage="1" sqref="T17:U17" xr:uid="{FBF49275-546A-4CE4-94BD-2CF21002128A}">
      <formula1>"3"</formula1>
    </dataValidation>
    <dataValidation type="custom" allowBlank="1" showInputMessage="1" showErrorMessage="1" sqref="U13" xr:uid="{5CE49307-D19A-46DA-9B61-3B62FE4B6A4F}">
      <formula1>"Project Manager"</formula1>
    </dataValidation>
  </dataValidations>
  <hyperlinks>
    <hyperlink ref="T18:U18" location="Guidance!A55" display="Click here to view the guidance" xr:uid="{6DBEB6C0-96E8-4E25-B0E6-A6553BE5630A}"/>
  </hyperlinks>
  <pageMargins left="0.19685039370078741" right="0.19685039370078741" top="0.19685039370078741" bottom="0.19685039370078741" header="0.19685039370078741" footer="0.19685039370078741"/>
  <pageSetup paperSize="9" scale="33" fitToHeight="10" orientation="landscape" r:id="rId1"/>
  <ignoredErrors>
    <ignoredError sqref="U21" listDataValidation="1"/>
  </ignoredError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541F5-96A0-4084-9665-79FF857B1179}">
  <dimension ref="A1:V215"/>
  <sheetViews>
    <sheetView topLeftCell="I1" workbookViewId="0">
      <selection activeCell="S1" sqref="S1:S1048576"/>
    </sheetView>
  </sheetViews>
  <sheetFormatPr defaultRowHeight="14.5" outlineLevelCol="1" x14ac:dyDescent="0.35"/>
  <cols>
    <col min="1" max="1" width="11.54296875" hidden="1" customWidth="1" outlineLevel="1"/>
    <col min="2" max="2" width="8.7265625" hidden="1" customWidth="1" outlineLevel="1"/>
    <col min="3" max="3" width="19.1796875" hidden="1" customWidth="1" outlineLevel="1"/>
    <col min="4" max="4" width="11.54296875" hidden="1" customWidth="1" outlineLevel="1"/>
    <col min="5" max="5" width="8.7265625" hidden="1" customWidth="1" outlineLevel="1"/>
    <col min="6" max="6" width="15.7265625" hidden="1" customWidth="1" outlineLevel="1"/>
    <col min="7" max="7" width="2.26953125" customWidth="1" collapsed="1"/>
    <col min="8" max="8" width="123.26953125" bestFit="1" customWidth="1"/>
    <col min="9" max="9" width="6.81640625" customWidth="1"/>
    <col min="10" max="10" width="11.54296875" hidden="1" customWidth="1" outlineLevel="1"/>
    <col min="11" max="11" width="0" hidden="1" customWidth="1" outlineLevel="1"/>
    <col min="12" max="12" width="19.1796875" hidden="1" customWidth="1" outlineLevel="1"/>
    <col min="13" max="13" width="17.7265625" hidden="1" customWidth="1" outlineLevel="1"/>
    <col min="14" max="14" width="0" hidden="1" customWidth="1" outlineLevel="1"/>
    <col min="15" max="15" width="16" hidden="1" customWidth="1" outlineLevel="1"/>
    <col min="16" max="16" width="8.7265625" collapsed="1"/>
    <col min="17" max="17" width="156.26953125" bestFit="1" customWidth="1"/>
    <col min="19" max="20" width="19.1796875" customWidth="1"/>
  </cols>
  <sheetData>
    <row r="1" spans="1:22" x14ac:dyDescent="0.35">
      <c r="A1" t="s">
        <v>253</v>
      </c>
    </row>
    <row r="3" spans="1:22" x14ac:dyDescent="0.35">
      <c r="A3" s="18" t="s">
        <v>95</v>
      </c>
      <c r="J3" s="18" t="s">
        <v>346</v>
      </c>
      <c r="S3" s="18" t="s">
        <v>931</v>
      </c>
      <c r="T3" s="96" t="s">
        <v>986</v>
      </c>
      <c r="U3" s="18" t="s">
        <v>1199</v>
      </c>
      <c r="V3" s="18" t="s">
        <v>1200</v>
      </c>
    </row>
    <row r="4" spans="1:22" x14ac:dyDescent="0.35">
      <c r="A4" t="s">
        <v>92</v>
      </c>
      <c r="B4" t="s">
        <v>93</v>
      </c>
      <c r="C4" t="s">
        <v>94</v>
      </c>
      <c r="D4" t="s">
        <v>15</v>
      </c>
      <c r="E4" t="s">
        <v>252</v>
      </c>
      <c r="F4" t="s">
        <v>264</v>
      </c>
      <c r="H4" s="20" t="s">
        <v>264</v>
      </c>
      <c r="J4" t="s">
        <v>92</v>
      </c>
      <c r="K4" t="s">
        <v>93</v>
      </c>
      <c r="L4" t="s">
        <v>94</v>
      </c>
      <c r="M4" t="s">
        <v>345</v>
      </c>
      <c r="N4" t="s">
        <v>252</v>
      </c>
      <c r="O4" t="s">
        <v>590</v>
      </c>
      <c r="Q4" s="20" t="s">
        <v>590</v>
      </c>
      <c r="S4" t="s">
        <v>752</v>
      </c>
      <c r="T4" t="s">
        <v>987</v>
      </c>
      <c r="U4" t="s">
        <v>714</v>
      </c>
      <c r="V4" t="s">
        <v>1201</v>
      </c>
    </row>
    <row r="5" spans="1:22" x14ac:dyDescent="0.35">
      <c r="A5" t="s">
        <v>96</v>
      </c>
      <c r="B5" t="s">
        <v>97</v>
      </c>
      <c r="C5" t="s">
        <v>98</v>
      </c>
      <c r="D5" s="19" t="s">
        <v>254</v>
      </c>
      <c r="E5">
        <f>IF(D5="","",YEAR(D5))</f>
        <v>2014</v>
      </c>
      <c r="F5" t="str">
        <f>IF(A5="","",IF(Tbl_HBN[[#This Row],[Year]]&lt;&gt;"",_xlfn.CONCAT(A5," ",B5," (",E5,")"),_xlfn.CONCAT(A5," ",B5)))</f>
        <v>HBN 00-01 General design principles (2014)</v>
      </c>
      <c r="J5" t="s">
        <v>347</v>
      </c>
      <c r="K5" t="s">
        <v>348</v>
      </c>
      <c r="L5" t="s">
        <v>98</v>
      </c>
      <c r="M5" s="30">
        <v>41731</v>
      </c>
      <c r="N5">
        <f>IF(M5="","",YEAR(M5))</f>
        <v>2014</v>
      </c>
      <c r="O5" s="31" t="str">
        <f>IF(J5="","",IF(Tbl_HTM[[#This Row],[Year]]&lt;&gt;"",_xlfn.CONCAT(J5," ",K5," (",N5,")"),_xlfn.CONCAT(J5," ",K5)))</f>
        <v>HTM 00 Policy and principles of healthcare engineering (2014)</v>
      </c>
      <c r="S5" t="s">
        <v>745</v>
      </c>
      <c r="T5" t="s">
        <v>988</v>
      </c>
      <c r="U5" t="s">
        <v>712</v>
      </c>
      <c r="V5" t="s">
        <v>1202</v>
      </c>
    </row>
    <row r="6" spans="1:22" x14ac:dyDescent="0.35">
      <c r="C6" t="s">
        <v>99</v>
      </c>
      <c r="D6" s="19" t="s">
        <v>255</v>
      </c>
      <c r="E6">
        <f t="shared" ref="E6:E69" si="0">IF(D6="","",YEAR(D6))</f>
        <v>2013</v>
      </c>
      <c r="F6" t="str">
        <f>IF(A6="","",IF(Tbl_HBN[[#This Row],[Year]]&lt;&gt;"",_xlfn.CONCAT(A6," ",B6," (",E6,")"),_xlfn.CONCAT(A6," ",B6)))</f>
        <v/>
      </c>
      <c r="H6" t="s">
        <v>265</v>
      </c>
      <c r="L6" t="s">
        <v>99</v>
      </c>
      <c r="M6" s="30">
        <v>41366</v>
      </c>
      <c r="N6">
        <f t="shared" ref="N6:N69" si="1">IF(M6="","",YEAR(M6))</f>
        <v>2013</v>
      </c>
      <c r="O6" s="31" t="str">
        <f>IF(J6="","",IF(Tbl_HTM[[#This Row],[Year]]&lt;&gt;"",_xlfn.CONCAT(J6," ",K6," (",N6,")"),_xlfn.CONCAT(J6," ",K6)))</f>
        <v/>
      </c>
      <c r="Q6" t="s">
        <v>591</v>
      </c>
      <c r="S6" t="s">
        <v>850</v>
      </c>
      <c r="T6" t="s">
        <v>989</v>
      </c>
      <c r="U6" t="s">
        <v>720</v>
      </c>
      <c r="V6" t="s">
        <v>1203</v>
      </c>
    </row>
    <row r="7" spans="1:22" x14ac:dyDescent="0.35">
      <c r="A7" t="s">
        <v>100</v>
      </c>
      <c r="B7" t="s">
        <v>101</v>
      </c>
      <c r="C7" t="s">
        <v>98</v>
      </c>
      <c r="D7" s="19" t="s">
        <v>256</v>
      </c>
      <c r="E7">
        <f t="shared" si="0"/>
        <v>2016</v>
      </c>
      <c r="F7" t="str">
        <f>IF(A7="","",IF(Tbl_HBN[[#This Row],[Year]]&lt;&gt;"",_xlfn.CONCAT(A7," ",B7," (",E7,")"),_xlfn.CONCAT(A7," ",B7)))</f>
        <v>HBN 00-02 Sanitary spaces  (2016)</v>
      </c>
      <c r="H7" t="s">
        <v>266</v>
      </c>
      <c r="L7" t="s">
        <v>99</v>
      </c>
      <c r="M7" s="30">
        <v>38991</v>
      </c>
      <c r="N7">
        <f t="shared" si="1"/>
        <v>2006</v>
      </c>
      <c r="O7" s="31" t="str">
        <f>IF(J7="","",IF(Tbl_HTM[[#This Row],[Year]]&lt;&gt;"",_xlfn.CONCAT(J7," ",K7," (",N7,")"),_xlfn.CONCAT(J7," ",K7)))</f>
        <v/>
      </c>
      <c r="Q7" t="s">
        <v>592</v>
      </c>
      <c r="S7" t="s">
        <v>859</v>
      </c>
      <c r="T7" t="s">
        <v>990</v>
      </c>
      <c r="U7" t="s">
        <v>716</v>
      </c>
      <c r="V7" t="s">
        <v>1204</v>
      </c>
    </row>
    <row r="8" spans="1:22" x14ac:dyDescent="0.35">
      <c r="C8" t="s">
        <v>99</v>
      </c>
      <c r="D8" s="19" t="s">
        <v>257</v>
      </c>
      <c r="E8">
        <f t="shared" si="0"/>
        <v>2013</v>
      </c>
      <c r="F8" t="str">
        <f>IF(A8="","",IF(Tbl_HBN[[#This Row],[Year]]&lt;&gt;"",_xlfn.CONCAT(A8," ",B8," (",E8,")"),_xlfn.CONCAT(A8," ",B8)))</f>
        <v/>
      </c>
      <c r="H8" t="s">
        <v>267</v>
      </c>
      <c r="J8" t="s">
        <v>349</v>
      </c>
      <c r="K8" t="s">
        <v>350</v>
      </c>
      <c r="L8" t="s">
        <v>98</v>
      </c>
      <c r="M8" s="30">
        <v>42559</v>
      </c>
      <c r="N8">
        <f t="shared" si="1"/>
        <v>2016</v>
      </c>
      <c r="O8" s="31" t="str">
        <f>IF(J8="","",IF(Tbl_HTM[[#This Row],[Year]]&lt;&gt;"",_xlfn.CONCAT(J8," ",K8," (",N8,")"),_xlfn.CONCAT(J8," ",K8)))</f>
        <v>HTM 01-01 Management and decontamination of surgical instruments (medical devices) used in acute care  (2016)</v>
      </c>
      <c r="Q8" t="s">
        <v>593</v>
      </c>
      <c r="S8" t="s">
        <v>766</v>
      </c>
      <c r="T8" t="s">
        <v>991</v>
      </c>
      <c r="U8" t="s">
        <v>724</v>
      </c>
      <c r="V8" t="s">
        <v>1205</v>
      </c>
    </row>
    <row r="9" spans="1:22" x14ac:dyDescent="0.35">
      <c r="C9" t="s">
        <v>99</v>
      </c>
      <c r="D9" s="19" t="s">
        <v>258</v>
      </c>
      <c r="E9">
        <f t="shared" si="0"/>
        <v>2008</v>
      </c>
      <c r="F9" t="str">
        <f>IF(A9="","",IF(Tbl_HBN[[#This Row],[Year]]&lt;&gt;"",_xlfn.CONCAT(A9," ",B9," (",E9,")"),_xlfn.CONCAT(A9," ",B9)))</f>
        <v/>
      </c>
      <c r="H9" t="s">
        <v>268</v>
      </c>
      <c r="K9" t="s">
        <v>351</v>
      </c>
      <c r="L9" t="s">
        <v>99</v>
      </c>
      <c r="M9" s="30">
        <v>41049</v>
      </c>
      <c r="N9">
        <f t="shared" si="1"/>
        <v>2012</v>
      </c>
      <c r="O9" s="31" t="str">
        <f>IF(J9="","",IF(Tbl_HTM[[#This Row],[Year]]&lt;&gt;"",_xlfn.CONCAT(J9," ",K9," (",N9,")"),_xlfn.CONCAT(J9," ",K9)))</f>
        <v/>
      </c>
      <c r="Q9" t="s">
        <v>594</v>
      </c>
      <c r="S9" t="s">
        <v>839</v>
      </c>
      <c r="T9" t="s">
        <v>992</v>
      </c>
      <c r="U9" t="s">
        <v>724</v>
      </c>
      <c r="V9" t="s">
        <v>1205</v>
      </c>
    </row>
    <row r="10" spans="1:22" x14ac:dyDescent="0.35">
      <c r="A10" t="s">
        <v>102</v>
      </c>
      <c r="B10" t="s">
        <v>103</v>
      </c>
      <c r="C10" t="s">
        <v>98</v>
      </c>
      <c r="D10" s="19" t="s">
        <v>257</v>
      </c>
      <c r="E10">
        <f t="shared" si="0"/>
        <v>2013</v>
      </c>
      <c r="F10" t="str">
        <f>IF(A10="","",IF(Tbl_HBN[[#This Row],[Year]]&lt;&gt;"",_xlfn.CONCAT(A10," ",B10," (",E10,")"),_xlfn.CONCAT(A10," ",B10)))</f>
        <v>HBN 00-03 Clinical and clinical support spaces (2013)</v>
      </c>
      <c r="H10" t="s">
        <v>269</v>
      </c>
      <c r="K10" t="s">
        <v>352</v>
      </c>
      <c r="L10" t="s">
        <v>99</v>
      </c>
      <c r="M10" s="30">
        <v>39356</v>
      </c>
      <c r="N10">
        <f t="shared" si="1"/>
        <v>2007</v>
      </c>
      <c r="O10" s="31" t="str">
        <f>IF(J10="","",IF(Tbl_HTM[[#This Row],[Year]]&lt;&gt;"",_xlfn.CONCAT(J10," ",K10," (",N10,")"),_xlfn.CONCAT(J10," ",K10)))</f>
        <v/>
      </c>
      <c r="Q10" t="s">
        <v>595</v>
      </c>
      <c r="S10" t="s">
        <v>767</v>
      </c>
      <c r="T10" t="s">
        <v>993</v>
      </c>
      <c r="U10" t="s">
        <v>714</v>
      </c>
      <c r="V10" t="s">
        <v>1201</v>
      </c>
    </row>
    <row r="11" spans="1:22" x14ac:dyDescent="0.35">
      <c r="C11" t="s">
        <v>99</v>
      </c>
      <c r="D11" s="19" t="s">
        <v>259</v>
      </c>
      <c r="E11">
        <f t="shared" si="0"/>
        <v>2010</v>
      </c>
      <c r="F11" t="str">
        <f>IF(A11="","",IF(Tbl_HBN[[#This Row],[Year]]&lt;&gt;"",_xlfn.CONCAT(A11," ",B11," (",E11,")"),_xlfn.CONCAT(A11," ",B11)))</f>
        <v/>
      </c>
      <c r="H11" t="s">
        <v>270</v>
      </c>
      <c r="J11" t="s">
        <v>353</v>
      </c>
      <c r="K11" t="s">
        <v>354</v>
      </c>
      <c r="L11" t="s">
        <v>98</v>
      </c>
      <c r="M11" s="30">
        <v>42530</v>
      </c>
      <c r="N11">
        <f t="shared" si="1"/>
        <v>2016</v>
      </c>
      <c r="O11" s="31" t="str">
        <f>IF(J11="","",IF(Tbl_HTM[[#This Row],[Year]]&lt;&gt;"",_xlfn.CONCAT(J11," ",K11," (",N11,")"),_xlfn.CONCAT(J11," ",K11)))</f>
        <v>HTM 01-04 Decontamination of Linen for Health &amp; Social Care (formerly CFPP) (2016)</v>
      </c>
      <c r="Q11" t="s">
        <v>596</v>
      </c>
      <c r="S11" t="s">
        <v>723</v>
      </c>
      <c r="T11" t="s">
        <v>994</v>
      </c>
      <c r="U11" t="s">
        <v>724</v>
      </c>
      <c r="V11" t="s">
        <v>1205</v>
      </c>
    </row>
    <row r="12" spans="1:22" x14ac:dyDescent="0.35">
      <c r="A12" t="s">
        <v>86</v>
      </c>
      <c r="B12" t="s">
        <v>104</v>
      </c>
      <c r="C12" t="s">
        <v>98</v>
      </c>
      <c r="D12" s="19" t="s">
        <v>260</v>
      </c>
      <c r="E12">
        <f t="shared" si="0"/>
        <v>2013</v>
      </c>
      <c r="F12" t="str">
        <f>IF(A12="","",IF(Tbl_HBN[[#This Row],[Year]]&lt;&gt;"",_xlfn.CONCAT(A12," ",B12," (",E12,")"),_xlfn.CONCAT(A12," ",B12)))</f>
        <v>HBN 00-04 Circulation and communication spaces (2013)</v>
      </c>
      <c r="H12" t="s">
        <v>271</v>
      </c>
      <c r="L12" t="s">
        <v>99</v>
      </c>
      <c r="M12" s="30">
        <v>41113</v>
      </c>
      <c r="N12">
        <f t="shared" si="1"/>
        <v>2012</v>
      </c>
      <c r="O12" s="31" t="str">
        <f>IF(J12="","",IF(Tbl_HTM[[#This Row],[Year]]&lt;&gt;"",_xlfn.CONCAT(J12," ",K12," (",N12,")"),_xlfn.CONCAT(J12," ",K12)))</f>
        <v/>
      </c>
      <c r="Q12" t="s">
        <v>597</v>
      </c>
      <c r="S12" t="s">
        <v>749</v>
      </c>
      <c r="T12" t="s">
        <v>995</v>
      </c>
      <c r="U12" t="s">
        <v>727</v>
      </c>
      <c r="V12" t="s">
        <v>1206</v>
      </c>
    </row>
    <row r="13" spans="1:22" x14ac:dyDescent="0.35">
      <c r="C13" t="s">
        <v>99</v>
      </c>
      <c r="D13" s="19" t="s">
        <v>261</v>
      </c>
      <c r="E13">
        <f t="shared" si="0"/>
        <v>2007</v>
      </c>
      <c r="F13" t="str">
        <f>IF(A13="","",IF(Tbl_HBN[[#This Row],[Year]]&lt;&gt;"",_xlfn.CONCAT(A13," ",B13," (",E13,")"),_xlfn.CONCAT(A13," ",B13)))</f>
        <v/>
      </c>
      <c r="H13" t="s">
        <v>272</v>
      </c>
      <c r="J13" t="s">
        <v>355</v>
      </c>
      <c r="K13" t="s">
        <v>356</v>
      </c>
      <c r="L13" t="s">
        <v>98</v>
      </c>
      <c r="M13" s="30">
        <v>41366</v>
      </c>
      <c r="N13">
        <f t="shared" si="1"/>
        <v>2013</v>
      </c>
      <c r="O13" s="31" t="str">
        <f>IF(J13="","",IF(Tbl_HTM[[#This Row],[Year]]&lt;&gt;"",_xlfn.CONCAT(J13," ",K13," (",N13,")"),_xlfn.CONCAT(J13," ",K13)))</f>
        <v>HTM 01-05 Decontamination in primary care dental practices (2013)</v>
      </c>
      <c r="Q13" t="s">
        <v>598</v>
      </c>
      <c r="S13" t="s">
        <v>879</v>
      </c>
      <c r="T13" t="s">
        <v>996</v>
      </c>
      <c r="U13" t="s">
        <v>720</v>
      </c>
      <c r="V13" t="s">
        <v>1203</v>
      </c>
    </row>
    <row r="14" spans="1:22" x14ac:dyDescent="0.35">
      <c r="A14" t="s">
        <v>105</v>
      </c>
      <c r="B14" t="s">
        <v>106</v>
      </c>
      <c r="C14" t="s">
        <v>98</v>
      </c>
      <c r="D14" s="19" t="s">
        <v>262</v>
      </c>
      <c r="E14">
        <f t="shared" si="0"/>
        <v>2014</v>
      </c>
      <c r="F14" t="str">
        <f>IF(A14="","",IF(Tbl_HBN[[#This Row],[Year]]&lt;&gt;"",_xlfn.CONCAT(A14," ",B14," (",E14,")"),_xlfn.CONCAT(A14," ",B14)))</f>
        <v>HBN 00-07 Resilience planning for the healthcare estate (2014)</v>
      </c>
      <c r="H14" t="s">
        <v>336</v>
      </c>
      <c r="J14" t="s">
        <v>357</v>
      </c>
      <c r="K14" t="s">
        <v>358</v>
      </c>
      <c r="L14" t="s">
        <v>98</v>
      </c>
      <c r="M14" s="30">
        <v>42551</v>
      </c>
      <c r="N14">
        <f t="shared" si="1"/>
        <v>2016</v>
      </c>
      <c r="O14" s="31" t="str">
        <f>IF(J14="","",IF(Tbl_HTM[[#This Row],[Year]]&lt;&gt;"",_xlfn.CONCAT(J14," ",K14," (",N14,")"),_xlfn.CONCAT(J14," ",K14)))</f>
        <v>HTM 01-06 Decontamination of flexible endoscopes (formerly CFPP) (2016)</v>
      </c>
      <c r="Q14" t="s">
        <v>599</v>
      </c>
      <c r="S14" t="s">
        <v>901</v>
      </c>
      <c r="T14" t="s">
        <v>997</v>
      </c>
      <c r="U14" t="s">
        <v>718</v>
      </c>
      <c r="V14" t="s">
        <v>1207</v>
      </c>
    </row>
    <row r="15" spans="1:22" x14ac:dyDescent="0.35">
      <c r="C15" t="s">
        <v>99</v>
      </c>
      <c r="D15" s="19" t="s">
        <v>261</v>
      </c>
      <c r="E15">
        <f t="shared" si="0"/>
        <v>2007</v>
      </c>
      <c r="F15" t="str">
        <f>IF(A15="","",IF(Tbl_HBN[[#This Row],[Year]]&lt;&gt;"",_xlfn.CONCAT(A15," ",B15," (",E15,")"),_xlfn.CONCAT(A15," ",B15)))</f>
        <v/>
      </c>
      <c r="H15" t="s">
        <v>273</v>
      </c>
      <c r="K15" t="s">
        <v>359</v>
      </c>
      <c r="L15" t="s">
        <v>99</v>
      </c>
      <c r="M15" s="30">
        <v>41061</v>
      </c>
      <c r="N15">
        <f t="shared" si="1"/>
        <v>2012</v>
      </c>
      <c r="O15" s="31" t="str">
        <f>IF(J15="","",IF(Tbl_HTM[[#This Row],[Year]]&lt;&gt;"",_xlfn.CONCAT(J15," ",K15," (",N15,")"),_xlfn.CONCAT(J15," ",K15)))</f>
        <v/>
      </c>
      <c r="Q15" t="s">
        <v>600</v>
      </c>
      <c r="S15" t="s">
        <v>923</v>
      </c>
      <c r="T15" t="s">
        <v>998</v>
      </c>
      <c r="U15" t="s">
        <v>718</v>
      </c>
      <c r="V15" t="s">
        <v>1207</v>
      </c>
    </row>
    <row r="16" spans="1:22" x14ac:dyDescent="0.35">
      <c r="A16" t="s">
        <v>107</v>
      </c>
      <c r="B16" t="s">
        <v>108</v>
      </c>
      <c r="C16" t="s">
        <v>98</v>
      </c>
      <c r="D16" s="19" t="s">
        <v>263</v>
      </c>
      <c r="E16">
        <f t="shared" si="0"/>
        <v>2014</v>
      </c>
      <c r="F16" t="str">
        <f>IF(A16="","",IF(Tbl_HBN[[#This Row],[Year]]&lt;&gt;"",_xlfn.CONCAT(A16," ",B16," (",E16,")"),_xlfn.CONCAT(A16," ",B16)))</f>
        <v>HBN 00-08 Strategic framework for the efficient management of healthcare estates and facilities (2014)</v>
      </c>
      <c r="H16" t="s">
        <v>274</v>
      </c>
      <c r="J16" t="s">
        <v>360</v>
      </c>
      <c r="K16" t="s">
        <v>361</v>
      </c>
      <c r="L16" t="s">
        <v>98</v>
      </c>
      <c r="M16" s="30">
        <v>38838</v>
      </c>
      <c r="N16">
        <f t="shared" si="1"/>
        <v>2006</v>
      </c>
      <c r="O16" s="31" t="str">
        <f>IF(J16="","",IF(Tbl_HTM[[#This Row],[Year]]&lt;&gt;"",_xlfn.CONCAT(J16," ",K16," (",N16,")"),_xlfn.CONCAT(J16," ",K16)))</f>
        <v>HTM 02-01 A Medical gas pipeline systems, Part A – Design, installation, validation and verification (2006)</v>
      </c>
      <c r="Q16" t="s">
        <v>601</v>
      </c>
      <c r="S16" t="s">
        <v>828</v>
      </c>
      <c r="T16" t="s">
        <v>999</v>
      </c>
      <c r="U16" t="s">
        <v>718</v>
      </c>
      <c r="V16" t="s">
        <v>1207</v>
      </c>
    </row>
    <row r="17" spans="1:22" x14ac:dyDescent="0.35">
      <c r="B17" t="s">
        <v>109</v>
      </c>
      <c r="C17" t="s">
        <v>99</v>
      </c>
      <c r="D17" s="19" t="s">
        <v>261</v>
      </c>
      <c r="E17">
        <f t="shared" si="0"/>
        <v>2007</v>
      </c>
      <c r="F17" t="str">
        <f>IF(A17="","",IF(Tbl_HBN[[#This Row],[Year]]&lt;&gt;"",_xlfn.CONCAT(A17," ",B17," (",E17,")"),_xlfn.CONCAT(A17," ",B17)))</f>
        <v/>
      </c>
      <c r="H17" t="s">
        <v>275</v>
      </c>
      <c r="J17" t="s">
        <v>362</v>
      </c>
      <c r="K17" t="s">
        <v>363</v>
      </c>
      <c r="L17" t="s">
        <v>98</v>
      </c>
      <c r="M17" s="30">
        <v>38838</v>
      </c>
      <c r="N17">
        <f t="shared" si="1"/>
        <v>2006</v>
      </c>
      <c r="O17" s="31" t="str">
        <f>IF(J17="","",IF(Tbl_HTM[[#This Row],[Year]]&lt;&gt;"",_xlfn.CONCAT(J17," ",K17," (",N17,")"),_xlfn.CONCAT(J17," ",K17)))</f>
        <v>HTM 02-01 B Medical gas pipeline systems, Part B – Operational management (2006)</v>
      </c>
      <c r="Q17" t="s">
        <v>602</v>
      </c>
      <c r="S17" t="s">
        <v>929</v>
      </c>
      <c r="T17" t="s">
        <v>1000</v>
      </c>
      <c r="U17" t="s">
        <v>718</v>
      </c>
      <c r="V17" t="s">
        <v>1207</v>
      </c>
    </row>
    <row r="18" spans="1:22" x14ac:dyDescent="0.35">
      <c r="A18" t="s">
        <v>107</v>
      </c>
      <c r="B18" t="s">
        <v>110</v>
      </c>
      <c r="C18" t="s">
        <v>98</v>
      </c>
      <c r="D18" s="19">
        <v>39217</v>
      </c>
      <c r="E18">
        <f t="shared" si="0"/>
        <v>2007</v>
      </c>
      <c r="F18" t="str">
        <f>IF(A18="","",IF(Tbl_HBN[[#This Row],[Year]]&lt;&gt;"",_xlfn.CONCAT(A18," ",B18," (",E18,")"),_xlfn.CONCAT(A18," ",B18)))</f>
        <v>HBN 00-08 Estatecode – Land and property appraisal (2007)</v>
      </c>
      <c r="H18" t="s">
        <v>276</v>
      </c>
      <c r="J18" t="s">
        <v>364</v>
      </c>
      <c r="K18" t="s">
        <v>365</v>
      </c>
      <c r="L18" t="s">
        <v>99</v>
      </c>
      <c r="M18" s="30">
        <v>39387</v>
      </c>
      <c r="N18">
        <f t="shared" si="1"/>
        <v>2007</v>
      </c>
      <c r="O18" s="31" t="str">
        <f>IF(J18="","",IF(Tbl_HTM[[#This Row],[Year]]&lt;&gt;"",_xlfn.CONCAT(J18," ",K18," (",N18,")"),_xlfn.CONCAT(J18," ",K18)))</f>
        <v>HTM 03-01 A Specialised ventilation for healthcare premises: Design and validation (2007)</v>
      </c>
      <c r="Q18" t="s">
        <v>603</v>
      </c>
      <c r="S18" t="s">
        <v>895</v>
      </c>
      <c r="T18" t="s">
        <v>1001</v>
      </c>
      <c r="U18" t="s">
        <v>712</v>
      </c>
      <c r="V18" t="s">
        <v>1202</v>
      </c>
    </row>
    <row r="19" spans="1:22" x14ac:dyDescent="0.35">
      <c r="A19" t="s">
        <v>111</v>
      </c>
      <c r="B19" t="s">
        <v>112</v>
      </c>
      <c r="C19" t="s">
        <v>98</v>
      </c>
      <c r="D19" s="19">
        <v>41366</v>
      </c>
      <c r="E19">
        <f t="shared" si="0"/>
        <v>2013</v>
      </c>
      <c r="F19" t="str">
        <f>IF(A19="","",IF(Tbl_HBN[[#This Row],[Year]]&lt;&gt;"",_xlfn.CONCAT(A19," ",B19," (",E19,")"),_xlfn.CONCAT(A19," ",B19)))</f>
        <v>HBN 00-09 Infection control (2013)</v>
      </c>
      <c r="H19" t="s">
        <v>289</v>
      </c>
      <c r="J19" t="s">
        <v>364</v>
      </c>
      <c r="K19" t="s">
        <v>366</v>
      </c>
      <c r="L19" t="s">
        <v>98</v>
      </c>
      <c r="M19" s="30">
        <v>44369</v>
      </c>
      <c r="N19">
        <f t="shared" si="1"/>
        <v>2021</v>
      </c>
      <c r="O19" s="31" t="str">
        <f>IF(J19="","",IF(Tbl_HTM[[#This Row],[Year]]&lt;&gt;"",_xlfn.CONCAT(J19," ",K19," (",N19,")"),_xlfn.CONCAT(J19," ",K19)))</f>
        <v>HTM 03-01 A Specialised ventilation for healthcare premises Part A: The concept, design, specification, installation and acceptance testing of healthcare ventilation systems (2021)</v>
      </c>
      <c r="Q19" t="s">
        <v>604</v>
      </c>
      <c r="S19" t="s">
        <v>806</v>
      </c>
      <c r="T19" t="s">
        <v>1002</v>
      </c>
      <c r="U19" t="s">
        <v>712</v>
      </c>
      <c r="V19" t="s">
        <v>1202</v>
      </c>
    </row>
    <row r="20" spans="1:22" x14ac:dyDescent="0.35">
      <c r="A20" t="s">
        <v>113</v>
      </c>
      <c r="B20" t="s">
        <v>114</v>
      </c>
      <c r="C20" t="s">
        <v>99</v>
      </c>
      <c r="D20" s="19"/>
      <c r="E20" t="str">
        <f t="shared" si="0"/>
        <v/>
      </c>
      <c r="F20" t="str">
        <f>IF(A20="","",IF(Tbl_HBN[[#This Row],[Year]]&lt;&gt;"",_xlfn.CONCAT(A20," ",B20," (",E20,")"),_xlfn.CONCAT(A20," ",B20)))</f>
        <v>HBN 00-10 Performance requirements for building elements used in healthcare facilities</v>
      </c>
      <c r="H20" t="s">
        <v>277</v>
      </c>
      <c r="J20" t="s">
        <v>367</v>
      </c>
      <c r="K20" t="s">
        <v>368</v>
      </c>
      <c r="L20" t="s">
        <v>99</v>
      </c>
      <c r="M20" s="30">
        <v>39387</v>
      </c>
      <c r="N20">
        <f t="shared" si="1"/>
        <v>2007</v>
      </c>
      <c r="O20" s="31" t="str">
        <f>IF(J20="","",IF(Tbl_HTM[[#This Row],[Year]]&lt;&gt;"",_xlfn.CONCAT(J20," ",K20," (",N20,")"),_xlfn.CONCAT(J20," ",K20)))</f>
        <v>HTM 03-01 B Specialised ventilation for healthcare premises: Operational management and performance verification (2007)</v>
      </c>
      <c r="Q20" t="s">
        <v>605</v>
      </c>
      <c r="S20" t="s">
        <v>926</v>
      </c>
      <c r="T20" t="s">
        <v>1003</v>
      </c>
      <c r="U20" t="s">
        <v>714</v>
      </c>
      <c r="V20" t="s">
        <v>1201</v>
      </c>
    </row>
    <row r="21" spans="1:22" x14ac:dyDescent="0.35">
      <c r="A21" t="s">
        <v>115</v>
      </c>
      <c r="B21" t="s">
        <v>116</v>
      </c>
      <c r="C21" t="s">
        <v>98</v>
      </c>
      <c r="D21" s="19">
        <v>41366</v>
      </c>
      <c r="E21">
        <f t="shared" si="0"/>
        <v>2013</v>
      </c>
      <c r="F21" t="str">
        <f>IF(A21="","",IF(Tbl_HBN[[#This Row],[Year]]&lt;&gt;"",_xlfn.CONCAT(A21," ",B21," (",E21,")"),_xlfn.CONCAT(A21," ",B21)))</f>
        <v>HBN 00-10 A Flooring (2013)</v>
      </c>
      <c r="H21" t="s">
        <v>306</v>
      </c>
      <c r="J21" t="s">
        <v>367</v>
      </c>
      <c r="K21" t="s">
        <v>369</v>
      </c>
      <c r="L21" t="s">
        <v>98</v>
      </c>
      <c r="M21" s="30">
        <v>44369</v>
      </c>
      <c r="N21">
        <f t="shared" si="1"/>
        <v>2021</v>
      </c>
      <c r="O21" s="31" t="str">
        <f>IF(J21="","",IF(Tbl_HTM[[#This Row],[Year]]&lt;&gt;"",_xlfn.CONCAT(J21," ",K21," (",N21,")"),_xlfn.CONCAT(J21," ",K21)))</f>
        <v>HTM 03-01 B Specialised ventilation for healthcare premises Part B: The management, operation, maintenance and routine testing of existing healthcare ventilation systems (2021)</v>
      </c>
      <c r="Q21" t="s">
        <v>606</v>
      </c>
      <c r="S21" t="s">
        <v>732</v>
      </c>
      <c r="T21" t="s">
        <v>1004</v>
      </c>
      <c r="U21" t="s">
        <v>714</v>
      </c>
      <c r="V21" t="s">
        <v>1201</v>
      </c>
    </row>
    <row r="22" spans="1:22" x14ac:dyDescent="0.35">
      <c r="A22" t="s">
        <v>117</v>
      </c>
      <c r="B22" t="s">
        <v>118</v>
      </c>
      <c r="C22" t="s">
        <v>98</v>
      </c>
      <c r="D22" s="19">
        <v>41366</v>
      </c>
      <c r="E22">
        <f t="shared" si="0"/>
        <v>2013</v>
      </c>
      <c r="F22" t="str">
        <f>IF(A22="","",IF(Tbl_HBN[[#This Row],[Year]]&lt;&gt;"",_xlfn.CONCAT(A22," ",B22," (",E22,")"),_xlfn.CONCAT(A22," ",B22)))</f>
        <v>HBN 00-10 B Walls &amp; Ceilings (2013)</v>
      </c>
      <c r="H22" t="s">
        <v>278</v>
      </c>
      <c r="J22" t="s">
        <v>370</v>
      </c>
      <c r="K22" t="s">
        <v>371</v>
      </c>
      <c r="L22" t="s">
        <v>98</v>
      </c>
      <c r="M22" s="30">
        <v>42510</v>
      </c>
      <c r="N22">
        <f t="shared" si="1"/>
        <v>2016</v>
      </c>
      <c r="O22" s="31" t="str">
        <f>IF(J22="","",IF(Tbl_HTM[[#This Row],[Year]]&lt;&gt;"",_xlfn.CONCAT(J22," ",K22," (",N22,")"),_xlfn.CONCAT(J22," ",K22)))</f>
        <v>HTM 04-01 A Safe water in healthcare premises - Design, installation and commissioning (2016)</v>
      </c>
      <c r="Q22" t="s">
        <v>607</v>
      </c>
      <c r="S22" t="s">
        <v>906</v>
      </c>
      <c r="T22" t="s">
        <v>1005</v>
      </c>
      <c r="U22" t="s">
        <v>712</v>
      </c>
      <c r="V22" t="s">
        <v>1202</v>
      </c>
    </row>
    <row r="23" spans="1:22" x14ac:dyDescent="0.35">
      <c r="A23" t="s">
        <v>119</v>
      </c>
      <c r="B23" t="s">
        <v>120</v>
      </c>
      <c r="C23" t="s">
        <v>98</v>
      </c>
      <c r="D23" s="19">
        <v>41366</v>
      </c>
      <c r="E23">
        <f t="shared" si="0"/>
        <v>2013</v>
      </c>
      <c r="F23" t="str">
        <f>IF(A23="","",IF(Tbl_HBN[[#This Row],[Year]]&lt;&gt;"",_xlfn.CONCAT(A23," ",B23," (",E23,")"),_xlfn.CONCAT(A23," ",B23)))</f>
        <v>HBN 00-10 C Sanitary Assemblies (2013)</v>
      </c>
      <c r="H23" t="s">
        <v>279</v>
      </c>
      <c r="K23" t="s">
        <v>372</v>
      </c>
      <c r="L23" t="s">
        <v>99</v>
      </c>
      <c r="M23" s="30">
        <v>38991</v>
      </c>
      <c r="N23">
        <f t="shared" si="1"/>
        <v>2006</v>
      </c>
      <c r="O23" s="31" t="str">
        <f>IF(J23="","",IF(Tbl_HTM[[#This Row],[Year]]&lt;&gt;"",_xlfn.CONCAT(J23," ",K23," (",N23,")"),_xlfn.CONCAT(J23," ",K23)))</f>
        <v/>
      </c>
      <c r="Q23" t="s">
        <v>608</v>
      </c>
      <c r="S23" t="s">
        <v>899</v>
      </c>
      <c r="T23" t="s">
        <v>1006</v>
      </c>
      <c r="U23" t="s">
        <v>720</v>
      </c>
      <c r="V23" t="s">
        <v>1203</v>
      </c>
    </row>
    <row r="24" spans="1:22" x14ac:dyDescent="0.35">
      <c r="A24" t="s">
        <v>121</v>
      </c>
      <c r="B24" t="s">
        <v>122</v>
      </c>
      <c r="C24" t="s">
        <v>98</v>
      </c>
      <c r="D24" s="19">
        <v>41638</v>
      </c>
      <c r="E24">
        <f t="shared" si="0"/>
        <v>2013</v>
      </c>
      <c r="F24" t="str">
        <f>IF(A24="","",IF(Tbl_HBN[[#This Row],[Year]]&lt;&gt;"",_xlfn.CONCAT(A24," ",B24," (",E24,")"),_xlfn.CONCAT(A24," ",B24)))</f>
        <v>HBN 00-10 D Windows &amp; Associated Hardware (2013)</v>
      </c>
      <c r="H24" t="s">
        <v>321</v>
      </c>
      <c r="J24" t="s">
        <v>373</v>
      </c>
      <c r="K24" t="s">
        <v>374</v>
      </c>
      <c r="L24" t="s">
        <v>98</v>
      </c>
      <c r="M24" s="30">
        <v>42510</v>
      </c>
      <c r="N24">
        <f t="shared" si="1"/>
        <v>2016</v>
      </c>
      <c r="O24" s="31" t="str">
        <f>IF(J24="","",IF(Tbl_HTM[[#This Row],[Year]]&lt;&gt;"",_xlfn.CONCAT(J24," ",K24," (",N24,")"),_xlfn.CONCAT(J24," ",K24)))</f>
        <v>HTM 04-01 B Safe water in healthcare premises - operational management (2016)</v>
      </c>
      <c r="Q24" t="s">
        <v>609</v>
      </c>
      <c r="S24" t="s">
        <v>880</v>
      </c>
      <c r="T24" t="s">
        <v>1007</v>
      </c>
      <c r="U24" t="s">
        <v>714</v>
      </c>
      <c r="V24" t="s">
        <v>1201</v>
      </c>
    </row>
    <row r="25" spans="1:22" x14ac:dyDescent="0.35">
      <c r="A25" t="s">
        <v>123</v>
      </c>
      <c r="B25" t="s">
        <v>124</v>
      </c>
      <c r="C25" t="s">
        <v>98</v>
      </c>
      <c r="D25" s="19">
        <v>41366</v>
      </c>
      <c r="E25">
        <f t="shared" si="0"/>
        <v>2013</v>
      </c>
      <c r="F25" t="str">
        <f>IF(A25="","",IF(Tbl_HBN[[#This Row],[Year]]&lt;&gt;"",_xlfn.CONCAT(A25," ",B25," (",E25,")"),_xlfn.CONCAT(A25," ",B25)))</f>
        <v>HBN 01-01 Cardiac facilities (2013)</v>
      </c>
      <c r="H25" t="s">
        <v>280</v>
      </c>
      <c r="K25" t="s">
        <v>375</v>
      </c>
      <c r="L25" t="s">
        <v>99</v>
      </c>
      <c r="M25" s="30">
        <v>38991</v>
      </c>
      <c r="N25">
        <f t="shared" si="1"/>
        <v>2006</v>
      </c>
      <c r="O25" s="31" t="str">
        <f>IF(J25="","",IF(Tbl_HTM[[#This Row],[Year]]&lt;&gt;"",_xlfn.CONCAT(J25," ",K25," (",N25,")"),_xlfn.CONCAT(J25," ",K25)))</f>
        <v/>
      </c>
      <c r="Q25" t="s">
        <v>610</v>
      </c>
      <c r="S25" t="s">
        <v>775</v>
      </c>
      <c r="T25" t="s">
        <v>1008</v>
      </c>
      <c r="U25" t="s">
        <v>727</v>
      </c>
      <c r="V25" t="s">
        <v>1206</v>
      </c>
    </row>
    <row r="26" spans="1:22" x14ac:dyDescent="0.35">
      <c r="A26" t="s">
        <v>126</v>
      </c>
      <c r="B26" t="s">
        <v>127</v>
      </c>
      <c r="C26" t="s">
        <v>98</v>
      </c>
      <c r="D26" s="19">
        <v>41366</v>
      </c>
      <c r="E26">
        <f t="shared" si="0"/>
        <v>2013</v>
      </c>
      <c r="F26" t="str">
        <f>IF(A26="","",IF(Tbl_HBN[[#This Row],[Year]]&lt;&gt;"",_xlfn.CONCAT(A26," ",B26," (",E26,")"),_xlfn.CONCAT(A26," ",B26)))</f>
        <v>HBN 02-01 Cancer Care – facilities for cancer services (2013)</v>
      </c>
      <c r="H26" t="s">
        <v>281</v>
      </c>
      <c r="J26" t="s">
        <v>376</v>
      </c>
      <c r="K26" t="s">
        <v>377</v>
      </c>
      <c r="L26" t="s">
        <v>98</v>
      </c>
      <c r="M26" s="30">
        <v>42510</v>
      </c>
      <c r="N26">
        <f t="shared" si="1"/>
        <v>2016</v>
      </c>
      <c r="O26" s="31" t="str">
        <f>IF(J26="","",IF(Tbl_HTM[[#This Row],[Year]]&lt;&gt;"",_xlfn.CONCAT(J26," ",K26," (",N26,")"),_xlfn.CONCAT(J26," ",K26)))</f>
        <v>HTM 04-01 C Safe water in healthcare premises - Pseudomonas aeruginosa  - advice for augmented care units (formerly an addendum) (2016)</v>
      </c>
      <c r="Q26" t="s">
        <v>611</v>
      </c>
      <c r="S26" t="s">
        <v>842</v>
      </c>
      <c r="T26" t="s">
        <v>1009</v>
      </c>
      <c r="U26" t="s">
        <v>727</v>
      </c>
      <c r="V26" t="s">
        <v>1206</v>
      </c>
    </row>
    <row r="27" spans="1:22" x14ac:dyDescent="0.35">
      <c r="A27" t="s">
        <v>129</v>
      </c>
      <c r="B27" t="s">
        <v>130</v>
      </c>
      <c r="C27" t="s">
        <v>98</v>
      </c>
      <c r="D27" s="19">
        <v>41353</v>
      </c>
      <c r="E27">
        <f t="shared" si="0"/>
        <v>2013</v>
      </c>
      <c r="F27" t="str">
        <f>IF(A27="","",IF(Tbl_HBN[[#This Row],[Year]]&lt;&gt;"",_xlfn.CONCAT(A27," ",B27," (",E27,")"),_xlfn.CONCAT(A27," ",B27)))</f>
        <v>HBN 03-01 Mental Health – Adult Acute units (2013)</v>
      </c>
      <c r="H27" t="s">
        <v>282</v>
      </c>
      <c r="J27" t="s">
        <v>378</v>
      </c>
      <c r="K27" t="s">
        <v>379</v>
      </c>
      <c r="L27" t="s">
        <v>98</v>
      </c>
      <c r="M27" s="30">
        <v>41389</v>
      </c>
      <c r="N27">
        <f t="shared" si="1"/>
        <v>2013</v>
      </c>
      <c r="O27" s="31" t="str">
        <f>IF(J27="","",IF(Tbl_HTM[[#This Row],[Year]]&lt;&gt;"",_xlfn.CONCAT(J27," ",K27," (",N27,")"),_xlfn.CONCAT(J27," ",K27)))</f>
        <v>HTM 05-01 Managing healthcare fire safety (2013)</v>
      </c>
      <c r="Q27" t="s">
        <v>612</v>
      </c>
      <c r="S27" t="s">
        <v>922</v>
      </c>
      <c r="T27" t="s">
        <v>1010</v>
      </c>
      <c r="U27" t="s">
        <v>727</v>
      </c>
      <c r="V27" t="s">
        <v>1206</v>
      </c>
    </row>
    <row r="28" spans="1:22" x14ac:dyDescent="0.35">
      <c r="A28" t="s">
        <v>335</v>
      </c>
      <c r="B28" t="s">
        <v>131</v>
      </c>
      <c r="C28" t="s">
        <v>98</v>
      </c>
      <c r="D28" s="19">
        <v>42916</v>
      </c>
      <c r="E28">
        <f t="shared" si="0"/>
        <v>2017</v>
      </c>
      <c r="F28" t="str">
        <f>IF(A28="","",IF(Tbl_HBN[[#This Row],[Year]]&lt;&gt;"",_xlfn.CONCAT(A28," ",B28," (",E28,")"),_xlfn.CONCAT(A28," ",B28)))</f>
        <v>HBN 03-02 Facilities for child and adolescent mental health services   (2017)</v>
      </c>
      <c r="H28" t="s">
        <v>283</v>
      </c>
      <c r="J28" t="s">
        <v>380</v>
      </c>
      <c r="K28" t="s">
        <v>381</v>
      </c>
      <c r="L28" t="s">
        <v>98</v>
      </c>
      <c r="M28" s="30">
        <v>42312</v>
      </c>
      <c r="N28">
        <f t="shared" si="1"/>
        <v>2015</v>
      </c>
      <c r="O28" s="31" t="str">
        <f>IF(J28="","",IF(Tbl_HTM[[#This Row],[Year]]&lt;&gt;"",_xlfn.CONCAT(J28," ",K28," (",N28,")"),_xlfn.CONCAT(J28," ",K28)))</f>
        <v>HTM 05-02 Guidance in support of functional provisions (Fire safety in the design of healthcare premises) (2015)</v>
      </c>
      <c r="Q28" t="s">
        <v>613</v>
      </c>
      <c r="S28" t="s">
        <v>927</v>
      </c>
      <c r="T28" t="s">
        <v>1011</v>
      </c>
      <c r="U28" t="s">
        <v>724</v>
      </c>
      <c r="V28" t="s">
        <v>1205</v>
      </c>
    </row>
    <row r="29" spans="1:22" x14ac:dyDescent="0.35">
      <c r="A29" t="s">
        <v>132</v>
      </c>
      <c r="B29" t="s">
        <v>85</v>
      </c>
      <c r="C29" t="s">
        <v>98</v>
      </c>
      <c r="D29" s="19">
        <v>40156</v>
      </c>
      <c r="E29">
        <f t="shared" si="0"/>
        <v>2009</v>
      </c>
      <c r="F29" t="str">
        <f>IF(A29="","",IF(Tbl_HBN[[#This Row],[Year]]&lt;&gt;"",_xlfn.CONCAT(A29," ",B29," (",E29,")"),_xlfn.CONCAT(A29," ",B29)))</f>
        <v>HBN 04-01 Adult in-patient facilities (2009)</v>
      </c>
      <c r="H29" t="s">
        <v>333</v>
      </c>
      <c r="L29" t="s">
        <v>99</v>
      </c>
      <c r="M29" s="30">
        <v>41767</v>
      </c>
      <c r="N29">
        <f t="shared" si="1"/>
        <v>2014</v>
      </c>
      <c r="O29" s="31" t="str">
        <f>IF(J29="","",IF(Tbl_HTM[[#This Row],[Year]]&lt;&gt;"",_xlfn.CONCAT(J29," ",K29," (",N29,")"),_xlfn.CONCAT(J29," ",K29)))</f>
        <v/>
      </c>
      <c r="Q29" t="s">
        <v>614</v>
      </c>
      <c r="S29" t="s">
        <v>855</v>
      </c>
      <c r="T29" t="s">
        <v>1012</v>
      </c>
      <c r="U29" t="s">
        <v>724</v>
      </c>
      <c r="V29" t="s">
        <v>1205</v>
      </c>
    </row>
    <row r="30" spans="1:22" x14ac:dyDescent="0.35">
      <c r="C30" t="s">
        <v>99</v>
      </c>
      <c r="D30" s="19">
        <v>39630</v>
      </c>
      <c r="E30">
        <f t="shared" si="0"/>
        <v>2008</v>
      </c>
      <c r="F30" t="str">
        <f>IF(A30="","",IF(Tbl_HBN[[#This Row],[Year]]&lt;&gt;"",_xlfn.CONCAT(A30," ",B30," (",E30,")"),_xlfn.CONCAT(A30," ",B30)))</f>
        <v/>
      </c>
      <c r="H30" t="s">
        <v>284</v>
      </c>
      <c r="K30" t="s">
        <v>382</v>
      </c>
      <c r="L30" t="s">
        <v>99</v>
      </c>
      <c r="M30" s="30">
        <v>39090</v>
      </c>
      <c r="N30">
        <f t="shared" si="1"/>
        <v>2007</v>
      </c>
      <c r="O30" s="31" t="str">
        <f>IF(J30="","",IF(Tbl_HTM[[#This Row],[Year]]&lt;&gt;"",_xlfn.CONCAT(J30," ",K30," (",N30,")"),_xlfn.CONCAT(J30," ",K30)))</f>
        <v/>
      </c>
      <c r="Q30" t="s">
        <v>615</v>
      </c>
      <c r="S30" t="s">
        <v>924</v>
      </c>
      <c r="T30" t="s">
        <v>1013</v>
      </c>
      <c r="U30" t="s">
        <v>724</v>
      </c>
      <c r="V30" t="s">
        <v>1205</v>
      </c>
    </row>
    <row r="31" spans="1:22" x14ac:dyDescent="0.35">
      <c r="A31" t="s">
        <v>132</v>
      </c>
      <c r="B31" t="s">
        <v>134</v>
      </c>
      <c r="C31" t="s">
        <v>99</v>
      </c>
      <c r="D31" s="19">
        <v>40330</v>
      </c>
      <c r="E31">
        <f t="shared" si="0"/>
        <v>2010</v>
      </c>
      <c r="F31" t="str">
        <f>IF(A31="","",IF(Tbl_HBN[[#This Row],[Year]]&lt;&gt;"",_xlfn.CONCAT(A31," ",B31," (",E31,")"),_xlfn.CONCAT(A31," ",B31)))</f>
        <v>HBN 04-01 Schedules of accommodation (2010)</v>
      </c>
      <c r="H31" t="s">
        <v>285</v>
      </c>
      <c r="J31" t="s">
        <v>383</v>
      </c>
      <c r="K31" t="s">
        <v>384</v>
      </c>
      <c r="L31" t="s">
        <v>98</v>
      </c>
      <c r="M31" s="30">
        <v>39664</v>
      </c>
      <c r="N31">
        <f t="shared" si="1"/>
        <v>2008</v>
      </c>
      <c r="O31" s="31" t="str">
        <f>IF(J31="","",IF(Tbl_HTM[[#This Row],[Year]]&lt;&gt;"",_xlfn.CONCAT(J31," ",K31," (",N31,")"),_xlfn.CONCAT(J31," ",K31)))</f>
        <v>HTM 05-03: A Operational provisions, Part A – General fire safety (2008)</v>
      </c>
      <c r="Q31" t="s">
        <v>616</v>
      </c>
      <c r="S31" t="s">
        <v>829</v>
      </c>
      <c r="T31" t="s">
        <v>1014</v>
      </c>
      <c r="U31" t="s">
        <v>724</v>
      </c>
      <c r="V31" t="s">
        <v>1205</v>
      </c>
    </row>
    <row r="32" spans="1:22" x14ac:dyDescent="0.35">
      <c r="A32" t="s">
        <v>135</v>
      </c>
      <c r="B32" t="s">
        <v>136</v>
      </c>
      <c r="C32" t="s">
        <v>98</v>
      </c>
      <c r="D32" s="19">
        <v>41366</v>
      </c>
      <c r="E32">
        <f t="shared" si="0"/>
        <v>2013</v>
      </c>
      <c r="F32" t="str">
        <f>IF(A32="","",IF(Tbl_HBN[[#This Row],[Year]]&lt;&gt;"",_xlfn.CONCAT(A32," ",B32," (",E32,")"),_xlfn.CONCAT(A32," ",B32)))</f>
        <v>HBN 04-01 A Isolation rooms supplement (2013)</v>
      </c>
      <c r="H32" t="s">
        <v>334</v>
      </c>
      <c r="J32" t="s">
        <v>385</v>
      </c>
      <c r="K32" t="s">
        <v>386</v>
      </c>
      <c r="L32" t="s">
        <v>98</v>
      </c>
      <c r="M32" s="30">
        <v>39001</v>
      </c>
      <c r="N32">
        <f t="shared" si="1"/>
        <v>2006</v>
      </c>
      <c r="O32" s="31" t="str">
        <f>IF(J32="","",IF(Tbl_HTM[[#This Row],[Year]]&lt;&gt;"",_xlfn.CONCAT(J32," ",K32," (",N32,")"),_xlfn.CONCAT(J32," ",K32)))</f>
        <v>HTM 05-03: B Operational provisions, Part B – Fire detection and alarm systems (2006)</v>
      </c>
      <c r="Q32" t="s">
        <v>617</v>
      </c>
      <c r="S32" t="s">
        <v>889</v>
      </c>
      <c r="T32" t="s">
        <v>1015</v>
      </c>
      <c r="U32" t="s">
        <v>712</v>
      </c>
      <c r="V32" t="s">
        <v>1202</v>
      </c>
    </row>
    <row r="33" spans="1:22" x14ac:dyDescent="0.35">
      <c r="A33" t="s">
        <v>137</v>
      </c>
      <c r="B33" t="s">
        <v>138</v>
      </c>
      <c r="C33" t="s">
        <v>98</v>
      </c>
      <c r="D33" s="19">
        <v>41353</v>
      </c>
      <c r="E33">
        <f t="shared" si="0"/>
        <v>2013</v>
      </c>
      <c r="F33" t="str">
        <f>IF(A33="","",IF(Tbl_HBN[[#This Row],[Year]]&lt;&gt;"",_xlfn.CONCAT(A33," ",B33," (",E33,")"),_xlfn.CONCAT(A33," ",B33)))</f>
        <v>HBN 04-02 Critical care (2013)</v>
      </c>
      <c r="H33" t="s">
        <v>286</v>
      </c>
      <c r="J33" t="s">
        <v>387</v>
      </c>
      <c r="K33" t="s">
        <v>388</v>
      </c>
      <c r="L33" t="s">
        <v>98</v>
      </c>
      <c r="M33" s="30">
        <v>39238</v>
      </c>
      <c r="N33">
        <f t="shared" si="1"/>
        <v>2007</v>
      </c>
      <c r="O33" s="31" t="str">
        <f>IF(J33="","",IF(Tbl_HTM[[#This Row],[Year]]&lt;&gt;"",_xlfn.CONCAT(J33," ",K33," (",N33,")"),_xlfn.CONCAT(J33," ",K33)))</f>
        <v>HTM 05-03: C Operational provisions, Part C – Textiles and furnishings (2007)</v>
      </c>
      <c r="Q33" t="s">
        <v>618</v>
      </c>
      <c r="S33" t="s">
        <v>769</v>
      </c>
      <c r="T33" t="s">
        <v>1016</v>
      </c>
      <c r="U33" t="s">
        <v>718</v>
      </c>
      <c r="V33" t="s">
        <v>1207</v>
      </c>
    </row>
    <row r="34" spans="1:22" x14ac:dyDescent="0.35">
      <c r="A34" t="s">
        <v>140</v>
      </c>
      <c r="B34" t="s">
        <v>141</v>
      </c>
      <c r="C34" t="s">
        <v>98</v>
      </c>
      <c r="D34" s="19">
        <v>41353</v>
      </c>
      <c r="E34">
        <f t="shared" si="0"/>
        <v>2013</v>
      </c>
      <c r="F34" t="str">
        <f>IF(A34="","",IF(Tbl_HBN[[#This Row],[Year]]&lt;&gt;"",_xlfn.CONCAT(A34," ",B34," (",E34,")"),_xlfn.CONCAT(A34," ",B34)))</f>
        <v>HBN 07-01 Satellite dialysis unit (2013)</v>
      </c>
      <c r="H34" t="s">
        <v>287</v>
      </c>
      <c r="J34" t="s">
        <v>389</v>
      </c>
      <c r="K34" t="s">
        <v>390</v>
      </c>
      <c r="L34" t="s">
        <v>98</v>
      </c>
      <c r="M34" s="30">
        <v>39601</v>
      </c>
      <c r="N34">
        <f t="shared" si="1"/>
        <v>2008</v>
      </c>
      <c r="O34" s="31" t="str">
        <f>IF(J34="","",IF(Tbl_HTM[[#This Row],[Year]]&lt;&gt;"",_xlfn.CONCAT(J34," ",K34," (",N34,")"),_xlfn.CONCAT(J34," ",K34)))</f>
        <v>HTM 05-03: D Operational provisions, Part D – Commercial enterprises on hospital premises (2008)</v>
      </c>
      <c r="Q34" t="s">
        <v>619</v>
      </c>
      <c r="S34" t="s">
        <v>763</v>
      </c>
      <c r="T34" t="s">
        <v>1017</v>
      </c>
      <c r="U34" t="s">
        <v>712</v>
      </c>
      <c r="V34" t="s">
        <v>1202</v>
      </c>
    </row>
    <row r="35" spans="1:22" x14ac:dyDescent="0.35">
      <c r="C35" t="s">
        <v>99</v>
      </c>
      <c r="D35" s="19">
        <v>39539</v>
      </c>
      <c r="E35">
        <f t="shared" si="0"/>
        <v>2008</v>
      </c>
      <c r="F35" t="str">
        <f>IF(A35="","",IF(Tbl_HBN[[#This Row],[Year]]&lt;&gt;"",_xlfn.CONCAT(A35," ",B35," (",E35,")"),_xlfn.CONCAT(A35," ",B35)))</f>
        <v/>
      </c>
      <c r="H35" t="s">
        <v>288</v>
      </c>
      <c r="K35" t="s">
        <v>391</v>
      </c>
      <c r="L35" t="s">
        <v>99</v>
      </c>
      <c r="M35" s="30">
        <v>39054</v>
      </c>
      <c r="N35">
        <f t="shared" si="1"/>
        <v>2006</v>
      </c>
      <c r="O35" s="31" t="str">
        <f>IF(J35="","",IF(Tbl_HTM[[#This Row],[Year]]&lt;&gt;"",_xlfn.CONCAT(J35," ",K35," (",N35,")"),_xlfn.CONCAT(J35," ",K35)))</f>
        <v/>
      </c>
      <c r="Q35" t="s">
        <v>620</v>
      </c>
      <c r="S35" t="s">
        <v>787</v>
      </c>
      <c r="T35" t="s">
        <v>1018</v>
      </c>
      <c r="U35" t="s">
        <v>716</v>
      </c>
      <c r="V35" t="s">
        <v>1204</v>
      </c>
    </row>
    <row r="36" spans="1:22" x14ac:dyDescent="0.35">
      <c r="A36" t="s">
        <v>142</v>
      </c>
      <c r="B36" t="s">
        <v>143</v>
      </c>
      <c r="C36" t="s">
        <v>98</v>
      </c>
      <c r="D36" s="19">
        <v>41353</v>
      </c>
      <c r="E36">
        <f t="shared" si="0"/>
        <v>2013</v>
      </c>
      <c r="F36" t="str">
        <f>IF(A36="","",IF(Tbl_HBN[[#This Row],[Year]]&lt;&gt;"",_xlfn.CONCAT(A36," ",B36," (",E36,")"),_xlfn.CONCAT(A36," ",B36)))</f>
        <v>HBN 07-02 Main renal unit (2013)</v>
      </c>
      <c r="H36" t="s">
        <v>290</v>
      </c>
      <c r="J36" t="s">
        <v>392</v>
      </c>
      <c r="K36" t="s">
        <v>393</v>
      </c>
      <c r="L36" t="s">
        <v>98</v>
      </c>
      <c r="M36" s="30">
        <v>38930</v>
      </c>
      <c r="N36">
        <f t="shared" si="1"/>
        <v>2006</v>
      </c>
      <c r="O36" s="31" t="str">
        <f>IF(J36="","",IF(Tbl_HTM[[#This Row],[Year]]&lt;&gt;"",_xlfn.CONCAT(J36," ",K36," (",N36,")"),_xlfn.CONCAT(J36," ",K36)))</f>
        <v>HTM 05-03: E Operational provisions, Part E – Escape lifts in healthcare premises (2006)</v>
      </c>
      <c r="Q36" t="s">
        <v>621</v>
      </c>
      <c r="S36" t="s">
        <v>792</v>
      </c>
      <c r="T36" t="s">
        <v>1019</v>
      </c>
      <c r="U36" t="s">
        <v>712</v>
      </c>
      <c r="V36" t="s">
        <v>1202</v>
      </c>
    </row>
    <row r="37" spans="1:22" x14ac:dyDescent="0.35">
      <c r="A37" t="s">
        <v>144</v>
      </c>
      <c r="B37" t="s">
        <v>145</v>
      </c>
      <c r="C37" t="s">
        <v>98</v>
      </c>
      <c r="D37" s="19">
        <v>42088</v>
      </c>
      <c r="E37">
        <f t="shared" si="0"/>
        <v>2015</v>
      </c>
      <c r="F37" t="str">
        <f>IF(A37="","",IF(Tbl_HBN[[#This Row],[Year]]&lt;&gt;"",_xlfn.CONCAT(A37," ",B37," (",E37,")"),_xlfn.CONCAT(A37," ",B37)))</f>
        <v>HBN 08-02 Dementia-friendly Health &amp; Social Care Environments (2015)</v>
      </c>
      <c r="H37" t="s">
        <v>291</v>
      </c>
      <c r="J37" t="s">
        <v>394</v>
      </c>
      <c r="K37" t="s">
        <v>395</v>
      </c>
      <c r="L37" t="s">
        <v>98</v>
      </c>
      <c r="M37" s="30">
        <v>39660</v>
      </c>
      <c r="N37">
        <f t="shared" si="1"/>
        <v>2008</v>
      </c>
      <c r="O37" s="31" t="str">
        <f>IF(J37="","",IF(Tbl_HTM[[#This Row],[Year]]&lt;&gt;"",_xlfn.CONCAT(J37," ",K37," (",N37,")"),_xlfn.CONCAT(J37," ",K37)))</f>
        <v>HTM 05-03: F Operational provisions, Part F – Arson prevention in NHS premises (2008)</v>
      </c>
      <c r="Q37" t="s">
        <v>622</v>
      </c>
      <c r="S37" t="s">
        <v>898</v>
      </c>
      <c r="T37" t="s">
        <v>1020</v>
      </c>
      <c r="U37" t="s">
        <v>714</v>
      </c>
      <c r="V37" t="s">
        <v>1201</v>
      </c>
    </row>
    <row r="38" spans="1:22" x14ac:dyDescent="0.35">
      <c r="A38" t="s">
        <v>146</v>
      </c>
      <c r="B38" t="s">
        <v>147</v>
      </c>
      <c r="C38" t="s">
        <v>98</v>
      </c>
      <c r="D38" s="19">
        <v>41353</v>
      </c>
      <c r="E38">
        <f t="shared" si="0"/>
        <v>2013</v>
      </c>
      <c r="F38" t="str">
        <f>IF(A38="","",IF(Tbl_HBN[[#This Row],[Year]]&lt;&gt;"",_xlfn.CONCAT(A38," ",B38," (",E38,")"),_xlfn.CONCAT(A38," ",B38)))</f>
        <v>HBN 09-02 Maternity care facilities (2013)</v>
      </c>
      <c r="H38" t="s">
        <v>292</v>
      </c>
      <c r="L38" t="s">
        <v>99</v>
      </c>
      <c r="M38" s="30">
        <v>39054</v>
      </c>
      <c r="N38">
        <f t="shared" si="1"/>
        <v>2006</v>
      </c>
      <c r="O38" s="31" t="str">
        <f>IF(J38="","",IF(Tbl_HTM[[#This Row],[Year]]&lt;&gt;"",_xlfn.CONCAT(J38," ",K38," (",N38,")"),_xlfn.CONCAT(J38," ",K38)))</f>
        <v/>
      </c>
      <c r="Q38" t="s">
        <v>623</v>
      </c>
      <c r="S38" t="s">
        <v>919</v>
      </c>
      <c r="T38" t="s">
        <v>1021</v>
      </c>
      <c r="U38" t="s">
        <v>718</v>
      </c>
      <c r="V38" t="s">
        <v>1207</v>
      </c>
    </row>
    <row r="39" spans="1:22" x14ac:dyDescent="0.35">
      <c r="A39" t="s">
        <v>149</v>
      </c>
      <c r="B39" t="s">
        <v>150</v>
      </c>
      <c r="C39" t="s">
        <v>98</v>
      </c>
      <c r="D39" s="19">
        <v>41366</v>
      </c>
      <c r="E39">
        <f t="shared" si="0"/>
        <v>2013</v>
      </c>
      <c r="F39" t="str">
        <f>IF(A39="","",IF(Tbl_HBN[[#This Row],[Year]]&lt;&gt;"",_xlfn.CONCAT(A39," ",B39," (",E39,")"),_xlfn.CONCAT(A39," ",B39)))</f>
        <v>HBN 09-03 Neonatal (2013)</v>
      </c>
      <c r="H39" t="s">
        <v>293</v>
      </c>
      <c r="J39" t="s">
        <v>396</v>
      </c>
      <c r="K39" t="s">
        <v>397</v>
      </c>
      <c r="L39" t="s">
        <v>98</v>
      </c>
      <c r="M39" s="30">
        <v>39064</v>
      </c>
      <c r="N39">
        <f t="shared" si="1"/>
        <v>2006</v>
      </c>
      <c r="O39" s="31" t="str">
        <f>IF(J39="","",IF(Tbl_HTM[[#This Row],[Year]]&lt;&gt;"",_xlfn.CONCAT(J39," ",K39," (",N39,")"),_xlfn.CONCAT(J39," ",K39)))</f>
        <v>HTM 05-03: G Operational provisions, Part G – Laboratories on healthcare premises (2006)</v>
      </c>
      <c r="Q39" t="s">
        <v>624</v>
      </c>
      <c r="S39" t="s">
        <v>785</v>
      </c>
      <c r="T39" t="s">
        <v>1022</v>
      </c>
      <c r="U39" t="s">
        <v>724</v>
      </c>
      <c r="V39" t="s">
        <v>1205</v>
      </c>
    </row>
    <row r="40" spans="1:22" x14ac:dyDescent="0.35">
      <c r="A40" t="s">
        <v>151</v>
      </c>
      <c r="B40" t="s">
        <v>152</v>
      </c>
      <c r="C40" t="s">
        <v>98</v>
      </c>
      <c r="D40" s="19">
        <v>39203</v>
      </c>
      <c r="E40">
        <f t="shared" si="0"/>
        <v>2007</v>
      </c>
      <c r="F40" t="str">
        <f>IF(A40="","",IF(Tbl_HBN[[#This Row],[Year]]&lt;&gt;"",_xlfn.CONCAT(A40," ",B40," (",E40,")"),_xlfn.CONCAT(A40," ",B40)))</f>
        <v>HBN 10-02 Day surgery facilities (2007)</v>
      </c>
      <c r="H40" t="s">
        <v>294</v>
      </c>
      <c r="J40" t="s">
        <v>398</v>
      </c>
      <c r="K40" t="s">
        <v>399</v>
      </c>
      <c r="L40" t="s">
        <v>98</v>
      </c>
      <c r="M40" s="30">
        <v>39997</v>
      </c>
      <c r="N40">
        <f t="shared" si="1"/>
        <v>2009</v>
      </c>
      <c r="O40" s="31" t="str">
        <f>IF(J40="","",IF(Tbl_HTM[[#This Row],[Year]]&lt;&gt;"",_xlfn.CONCAT(J40," ",K40," (",N40,")"),_xlfn.CONCAT(J40," ",K40)))</f>
        <v>HTM 05-03: H Operational provisions, Part H - Reducing false alarms in hospital premises (2009)</v>
      </c>
      <c r="Q40" t="s">
        <v>625</v>
      </c>
      <c r="S40" t="s">
        <v>884</v>
      </c>
      <c r="T40" t="s">
        <v>1023</v>
      </c>
      <c r="U40" t="s">
        <v>714</v>
      </c>
      <c r="V40" t="s">
        <v>1201</v>
      </c>
    </row>
    <row r="41" spans="1:22" x14ac:dyDescent="0.35">
      <c r="A41" t="s">
        <v>154</v>
      </c>
      <c r="B41" t="s">
        <v>155</v>
      </c>
      <c r="C41" t="s">
        <v>98</v>
      </c>
      <c r="D41" s="19">
        <v>41353</v>
      </c>
      <c r="E41">
        <f t="shared" si="0"/>
        <v>2013</v>
      </c>
      <c r="F41" t="str">
        <f>IF(A41="","",IF(Tbl_HBN[[#This Row],[Year]]&lt;&gt;"",_xlfn.CONCAT(A41," ",B41," (",E41,")"),_xlfn.CONCAT(A41," ",B41)))</f>
        <v>HBN 11-01 Facilities for primary and community care services (English edition) (2013)</v>
      </c>
      <c r="H41" t="s">
        <v>295</v>
      </c>
      <c r="L41" t="s">
        <v>99</v>
      </c>
      <c r="M41" s="30">
        <v>39061</v>
      </c>
      <c r="N41">
        <f t="shared" si="1"/>
        <v>2006</v>
      </c>
      <c r="O41" s="31" t="str">
        <f>IF(J41="","",IF(Tbl_HTM[[#This Row],[Year]]&lt;&gt;"",_xlfn.CONCAT(J41," ",K41," (",N41,")"),_xlfn.CONCAT(J41," ",K41)))</f>
        <v/>
      </c>
      <c r="Q41" t="s">
        <v>626</v>
      </c>
      <c r="S41" t="s">
        <v>811</v>
      </c>
      <c r="T41" t="s">
        <v>1024</v>
      </c>
      <c r="U41" t="s">
        <v>720</v>
      </c>
      <c r="V41" t="s">
        <v>1203</v>
      </c>
    </row>
    <row r="42" spans="1:22" x14ac:dyDescent="0.35">
      <c r="A42" t="s">
        <v>157</v>
      </c>
      <c r="B42" t="s">
        <v>158</v>
      </c>
      <c r="C42" t="s">
        <v>98</v>
      </c>
      <c r="D42" s="19">
        <v>40163</v>
      </c>
      <c r="E42">
        <f t="shared" si="0"/>
        <v>2009</v>
      </c>
      <c r="F42" t="str">
        <f>IF(A42="","",IF(Tbl_HBN[[#This Row],[Year]]&lt;&gt;"",_xlfn.CONCAT(A42," ",B42," (",E42,")"),_xlfn.CONCAT(A42," ",B42)))</f>
        <v>HBN 11-01 A Facilities for primary and community care services - Supplement A: Case studies (2009)</v>
      </c>
      <c r="H42" t="s">
        <v>296</v>
      </c>
      <c r="J42" t="s">
        <v>400</v>
      </c>
      <c r="K42" t="s">
        <v>401</v>
      </c>
      <c r="L42" t="s">
        <v>98</v>
      </c>
      <c r="M42" s="30">
        <v>39455</v>
      </c>
      <c r="N42">
        <f t="shared" si="1"/>
        <v>2008</v>
      </c>
      <c r="O42" s="31" t="str">
        <f>IF(J42="","",IF(Tbl_HTM[[#This Row],[Year]]&lt;&gt;"",_xlfn.CONCAT(J42," ",K42," (",N42,")"),_xlfn.CONCAT(J42," ",K42)))</f>
        <v>HTM 05-03: J Operational provisions, Part J – Guidance on fire engineering of healthcare premises (2008)</v>
      </c>
      <c r="Q42" t="s">
        <v>627</v>
      </c>
      <c r="S42" t="s">
        <v>912</v>
      </c>
      <c r="T42" t="s">
        <v>1025</v>
      </c>
      <c r="U42" t="s">
        <v>718</v>
      </c>
      <c r="V42" t="s">
        <v>1207</v>
      </c>
    </row>
    <row r="43" spans="1:22" x14ac:dyDescent="0.35">
      <c r="A43" t="s">
        <v>159</v>
      </c>
      <c r="B43" t="s">
        <v>160</v>
      </c>
      <c r="C43" t="s">
        <v>98</v>
      </c>
      <c r="D43" s="19">
        <v>39539</v>
      </c>
      <c r="E43">
        <f t="shared" si="0"/>
        <v>2008</v>
      </c>
      <c r="F43" t="str">
        <f>IF(A43="","",IF(Tbl_HBN[[#This Row],[Year]]&lt;&gt;"",_xlfn.CONCAT(A43," ",B43," (",E43,")"),_xlfn.CONCAT(A43," ",B43)))</f>
        <v>HBN 12-01 A Supplement A: Consultation, examination and treatment facilities – Supplement A: Sexual and reproductive health clinics (2008)</v>
      </c>
      <c r="H43" t="s">
        <v>297</v>
      </c>
      <c r="J43" t="s">
        <v>402</v>
      </c>
      <c r="K43" t="s">
        <v>403</v>
      </c>
      <c r="L43" t="s">
        <v>98</v>
      </c>
      <c r="M43" s="30">
        <v>39539</v>
      </c>
      <c r="N43">
        <f t="shared" si="1"/>
        <v>2008</v>
      </c>
      <c r="O43" s="31" t="str">
        <f>IF(J43="","",IF(Tbl_HTM[[#This Row],[Year]]&lt;&gt;"",_xlfn.CONCAT(J43," ",K43," (",N43,")"),_xlfn.CONCAT(J43," ",K43)))</f>
        <v>HTM 05-03: K Operational provisions, Part K – Guidance on fire risk assessments in complex healthcare premises (2008)</v>
      </c>
      <c r="Q43" t="s">
        <v>628</v>
      </c>
      <c r="S43" t="s">
        <v>896</v>
      </c>
      <c r="T43" t="s">
        <v>1026</v>
      </c>
      <c r="U43" t="s">
        <v>718</v>
      </c>
      <c r="V43" t="s">
        <v>1207</v>
      </c>
    </row>
    <row r="44" spans="1:22" x14ac:dyDescent="0.35">
      <c r="A44" t="s">
        <v>161</v>
      </c>
      <c r="B44" t="s">
        <v>162</v>
      </c>
      <c r="C44" t="s">
        <v>98</v>
      </c>
      <c r="D44" s="19">
        <v>41363</v>
      </c>
      <c r="E44">
        <f t="shared" si="0"/>
        <v>2013</v>
      </c>
      <c r="F44" t="str">
        <f>IF(A44="","",IF(Tbl_HBN[[#This Row],[Year]]&lt;&gt;"",_xlfn.CONCAT(A44," ",B44," (",E44,")"),_xlfn.CONCAT(A44," ",B44)))</f>
        <v>HBN 14-01 Pharmacy and Radiopharmacy (2013)</v>
      </c>
      <c r="H44" t="s">
        <v>298</v>
      </c>
      <c r="K44" t="s">
        <v>404</v>
      </c>
      <c r="L44" t="s">
        <v>98</v>
      </c>
      <c r="M44" s="30">
        <v>39539</v>
      </c>
      <c r="N44">
        <f t="shared" si="1"/>
        <v>2008</v>
      </c>
      <c r="O44" s="31" t="str">
        <f>IF(J44="","",IF(Tbl_HTM[[#This Row],[Year]]&lt;&gt;"",_xlfn.CONCAT(J44," ",K44," (",N44,")"),_xlfn.CONCAT(J44," ",K44)))</f>
        <v/>
      </c>
      <c r="Q44" t="s">
        <v>629</v>
      </c>
      <c r="S44" t="s">
        <v>877</v>
      </c>
      <c r="T44" t="s">
        <v>1027</v>
      </c>
      <c r="U44" t="s">
        <v>716</v>
      </c>
      <c r="V44" t="s">
        <v>1204</v>
      </c>
    </row>
    <row r="45" spans="1:22" x14ac:dyDescent="0.35">
      <c r="B45" t="s">
        <v>164</v>
      </c>
      <c r="C45" t="s">
        <v>99</v>
      </c>
      <c r="D45" s="19">
        <v>39884</v>
      </c>
      <c r="E45">
        <f t="shared" si="0"/>
        <v>2009</v>
      </c>
      <c r="F45" t="str">
        <f>IF(A45="","",IF(Tbl_HBN[[#This Row],[Year]]&lt;&gt;"",_xlfn.CONCAT(A45," ",B45," (",E45,")"),_xlfn.CONCAT(A45," ",B45)))</f>
        <v/>
      </c>
      <c r="H45" t="s">
        <v>299</v>
      </c>
      <c r="J45" t="s">
        <v>405</v>
      </c>
      <c r="K45" t="s">
        <v>406</v>
      </c>
      <c r="L45" t="s">
        <v>203</v>
      </c>
      <c r="M45" s="30">
        <v>39146</v>
      </c>
      <c r="N45">
        <f t="shared" si="1"/>
        <v>2007</v>
      </c>
      <c r="O45" s="31" t="str">
        <f>IF(J45="","",IF(Tbl_HTM[[#This Row],[Year]]&lt;&gt;"",_xlfn.CONCAT(J45," ",K45," (",N45,")"),_xlfn.CONCAT(J45," ",K45)))</f>
        <v>HTM 05-03: L Operational provisions, Part L – NHS fire statistics 1994/95–2004/05 (2007)</v>
      </c>
      <c r="Q45" t="s">
        <v>630</v>
      </c>
      <c r="S45" t="s">
        <v>821</v>
      </c>
      <c r="T45" t="s">
        <v>1028</v>
      </c>
      <c r="U45" t="s">
        <v>714</v>
      </c>
      <c r="V45" t="s">
        <v>1201</v>
      </c>
    </row>
    <row r="46" spans="1:22" x14ac:dyDescent="0.35">
      <c r="A46" t="s">
        <v>165</v>
      </c>
      <c r="B46" t="s">
        <v>166</v>
      </c>
      <c r="C46" t="s">
        <v>98</v>
      </c>
      <c r="D46" s="19">
        <v>41436</v>
      </c>
      <c r="E46">
        <f t="shared" si="0"/>
        <v>2013</v>
      </c>
      <c r="F46" t="str">
        <f>IF(A46="","",IF(Tbl_HBN[[#This Row],[Year]]&lt;&gt;"",_xlfn.CONCAT(A46," ",B46," (",E46,")"),_xlfn.CONCAT(A46," ",B46)))</f>
        <v>HBN 15-01 A&amp;E (2013)</v>
      </c>
      <c r="H46" t="s">
        <v>300</v>
      </c>
      <c r="J46" t="s">
        <v>407</v>
      </c>
      <c r="K46" t="s">
        <v>408</v>
      </c>
      <c r="L46" t="s">
        <v>98</v>
      </c>
      <c r="M46" s="30"/>
      <c r="N46" t="str">
        <f t="shared" si="1"/>
        <v/>
      </c>
      <c r="O46" s="31" t="str">
        <f>IF(J46="","",IF(Tbl_HTM[[#This Row],[Year]]&lt;&gt;"",_xlfn.CONCAT(J46," ",K46," (",N46,")"),_xlfn.CONCAT(J46," ",K46)))</f>
        <v>HTM 05-03: M Operational provisions, Part M – Fire Safety in Atria</v>
      </c>
      <c r="Q46" t="s">
        <v>631</v>
      </c>
      <c r="S46" t="s">
        <v>740</v>
      </c>
      <c r="T46" t="s">
        <v>1029</v>
      </c>
      <c r="U46" t="s">
        <v>716</v>
      </c>
      <c r="V46" t="s">
        <v>1204</v>
      </c>
    </row>
    <row r="47" spans="1:22" x14ac:dyDescent="0.35">
      <c r="A47" t="s">
        <v>168</v>
      </c>
      <c r="B47" t="s">
        <v>169</v>
      </c>
      <c r="C47" t="s">
        <v>99</v>
      </c>
      <c r="D47" s="19">
        <v>39483</v>
      </c>
      <c r="E47">
        <f t="shared" si="0"/>
        <v>2008</v>
      </c>
      <c r="F47" t="str">
        <f>IF(A47="","",IF(Tbl_HBN[[#This Row],[Year]]&lt;&gt;"",_xlfn.CONCAT(A47," ",B47," (",E47,")"),_xlfn.CONCAT(A47," ",B47)))</f>
        <v>HBN 15-03 Hospital helipads (2008)</v>
      </c>
      <c r="H47" t="s">
        <v>301</v>
      </c>
      <c r="J47" t="s">
        <v>409</v>
      </c>
      <c r="K47" t="s">
        <v>410</v>
      </c>
      <c r="L47" t="s">
        <v>98</v>
      </c>
      <c r="M47" s="30">
        <v>42836</v>
      </c>
      <c r="N47">
        <f t="shared" si="1"/>
        <v>2017</v>
      </c>
      <c r="O47" s="31" t="str">
        <f>IF(J47="","",IF(Tbl_HTM[[#This Row],[Year]]&lt;&gt;"",_xlfn.CONCAT(J47," ",K47," (",N47,")"),_xlfn.CONCAT(J47," ",K47)))</f>
        <v>HTM 06-01 Electrical services supply and distribution, Part A – Design considerations (2017)</v>
      </c>
      <c r="Q47" t="s">
        <v>632</v>
      </c>
      <c r="S47" t="s">
        <v>760</v>
      </c>
      <c r="T47" t="s">
        <v>1030</v>
      </c>
      <c r="U47" t="s">
        <v>716</v>
      </c>
      <c r="V47" t="s">
        <v>1204</v>
      </c>
    </row>
    <row r="48" spans="1:22" x14ac:dyDescent="0.35">
      <c r="A48" t="s">
        <v>170</v>
      </c>
      <c r="B48" t="s">
        <v>171</v>
      </c>
      <c r="C48" t="s">
        <v>99</v>
      </c>
      <c r="D48" s="19">
        <v>32325</v>
      </c>
      <c r="E48">
        <f t="shared" si="0"/>
        <v>1988</v>
      </c>
      <c r="F48" t="str">
        <f>IF(A48="","",IF(Tbl_HBN[[#This Row],[Year]]&lt;&gt;"",_xlfn.CONCAT(A48," ",B48," (",E48,")"),_xlfn.CONCAT(A48," ",B48)))</f>
        <v>HBN 1 Buildings for the health Service  (1988)</v>
      </c>
      <c r="H48" t="s">
        <v>302</v>
      </c>
      <c r="K48" t="s">
        <v>411</v>
      </c>
      <c r="M48" s="30">
        <v>42836</v>
      </c>
      <c r="N48">
        <f t="shared" si="1"/>
        <v>2017</v>
      </c>
      <c r="O48" s="31" t="str">
        <f>IF(J48="","",IF(Tbl_HTM[[#This Row],[Year]]&lt;&gt;"",_xlfn.CONCAT(J48," ",K48," (",N48,")"),_xlfn.CONCAT(J48," ",K48)))</f>
        <v/>
      </c>
      <c r="Q48" t="s">
        <v>633</v>
      </c>
      <c r="S48" t="s">
        <v>872</v>
      </c>
      <c r="T48" t="s">
        <v>1031</v>
      </c>
      <c r="U48" t="s">
        <v>727</v>
      </c>
      <c r="V48" t="s">
        <v>1206</v>
      </c>
    </row>
    <row r="49" spans="1:22" x14ac:dyDescent="0.35">
      <c r="A49" t="s">
        <v>172</v>
      </c>
      <c r="B49" t="s">
        <v>173</v>
      </c>
      <c r="C49" t="s">
        <v>99</v>
      </c>
      <c r="D49" s="19">
        <v>34001</v>
      </c>
      <c r="E49">
        <f t="shared" si="0"/>
        <v>1993</v>
      </c>
      <c r="F49" t="str">
        <f>IF(A49="","",IF(Tbl_HBN[[#This Row],[Year]]&lt;&gt;"",_xlfn.CONCAT(A49," ",B49," (",E49,")"),_xlfn.CONCAT(A49," ",B49)))</f>
        <v>HBN 2 The whole hospital briefing and operational policies (1993)</v>
      </c>
      <c r="H49" t="s">
        <v>303</v>
      </c>
      <c r="J49" t="s">
        <v>412</v>
      </c>
      <c r="K49" t="s">
        <v>413</v>
      </c>
      <c r="L49" t="s">
        <v>98</v>
      </c>
      <c r="M49" s="30">
        <v>38991</v>
      </c>
      <c r="N49">
        <f t="shared" si="1"/>
        <v>2006</v>
      </c>
      <c r="O49" s="31" t="str">
        <f>IF(J49="","",IF(Tbl_HTM[[#This Row],[Year]]&lt;&gt;"",_xlfn.CONCAT(J49," ",K49," (",N49,")"),_xlfn.CONCAT(J49," ",K49)))</f>
        <v>HTM 06-02 Electrical safety guidance for low voltage systems (2006)</v>
      </c>
      <c r="Q49" t="s">
        <v>634</v>
      </c>
      <c r="S49" t="s">
        <v>791</v>
      </c>
      <c r="T49" t="s">
        <v>1032</v>
      </c>
      <c r="U49" t="s">
        <v>712</v>
      </c>
      <c r="V49" t="s">
        <v>1202</v>
      </c>
    </row>
    <row r="50" spans="1:22" x14ac:dyDescent="0.35">
      <c r="A50" t="s">
        <v>133</v>
      </c>
      <c r="B50" t="s">
        <v>174</v>
      </c>
      <c r="C50" t="s">
        <v>99</v>
      </c>
      <c r="D50" s="19">
        <v>38473</v>
      </c>
      <c r="E50">
        <f t="shared" si="0"/>
        <v>2005</v>
      </c>
      <c r="F50" t="str">
        <f>IF(A50="","",IF(Tbl_HBN[[#This Row],[Year]]&lt;&gt;"",_xlfn.CONCAT(A50," ",B50," (",E50,")"),_xlfn.CONCAT(A50," ",B50)))</f>
        <v>HBN 4 In-patient accommodation – options for choice, Supplement 1: Isolation facilities in acute settings (2005)</v>
      </c>
      <c r="H50" t="s">
        <v>304</v>
      </c>
      <c r="K50" t="s">
        <v>414</v>
      </c>
      <c r="L50" t="s">
        <v>99</v>
      </c>
      <c r="M50" s="30">
        <v>39052</v>
      </c>
      <c r="N50">
        <f t="shared" si="1"/>
        <v>2006</v>
      </c>
      <c r="O50" s="31" t="str">
        <f>IF(J50="","",IF(Tbl_HTM[[#This Row],[Year]]&lt;&gt;"",_xlfn.CONCAT(J50," ",K50," (",N50,")"),_xlfn.CONCAT(J50," ",K50)))</f>
        <v/>
      </c>
      <c r="Q50" t="s">
        <v>635</v>
      </c>
      <c r="S50" t="s">
        <v>861</v>
      </c>
      <c r="T50" t="s">
        <v>1033</v>
      </c>
      <c r="U50" t="s">
        <v>720</v>
      </c>
      <c r="V50" t="s">
        <v>1203</v>
      </c>
    </row>
    <row r="51" spans="1:22" x14ac:dyDescent="0.35">
      <c r="B51" t="s">
        <v>175</v>
      </c>
      <c r="D51" s="19">
        <v>35857</v>
      </c>
      <c r="E51">
        <f t="shared" si="0"/>
        <v>1998</v>
      </c>
      <c r="F51" t="str">
        <f>IF(A51="","",IF(Tbl_HBN[[#This Row],[Year]]&lt;&gt;"",_xlfn.CONCAT(A51," ",B51," (",E51,")"),_xlfn.CONCAT(A51," ",B51)))</f>
        <v/>
      </c>
      <c r="H51" t="s">
        <v>305</v>
      </c>
      <c r="J51" t="s">
        <v>415</v>
      </c>
      <c r="K51" t="s">
        <v>416</v>
      </c>
      <c r="L51" t="s">
        <v>98</v>
      </c>
      <c r="M51" s="30">
        <v>38991</v>
      </c>
      <c r="N51">
        <f t="shared" si="1"/>
        <v>2006</v>
      </c>
      <c r="O51" s="31" t="str">
        <f>IF(J51="","",IF(Tbl_HTM[[#This Row],[Year]]&lt;&gt;"",_xlfn.CONCAT(J51," ",K51," (",N51,")"),_xlfn.CONCAT(J51," ",K51)))</f>
        <v>HTM 06-03 Electrical safety guidance for high voltage systems (2006)</v>
      </c>
      <c r="Q51" t="s">
        <v>636</v>
      </c>
      <c r="S51" t="s">
        <v>900</v>
      </c>
      <c r="T51" t="s">
        <v>1034</v>
      </c>
      <c r="U51" t="s">
        <v>712</v>
      </c>
      <c r="V51" t="s">
        <v>1202</v>
      </c>
    </row>
    <row r="52" spans="1:22" x14ac:dyDescent="0.35">
      <c r="A52" t="s">
        <v>176</v>
      </c>
      <c r="B52" t="s">
        <v>177</v>
      </c>
      <c r="C52" t="s">
        <v>98</v>
      </c>
      <c r="D52" s="19">
        <v>37203</v>
      </c>
      <c r="E52">
        <f t="shared" si="0"/>
        <v>2001</v>
      </c>
      <c r="F52" t="str">
        <f>IF(A52="","",IF(Tbl_HBN[[#This Row],[Year]]&lt;&gt;"",_xlfn.CONCAT(A52," ",B52," (",E52,")"),_xlfn.CONCAT(A52," ",B52)))</f>
        <v>HBN 6 Volume 1, Facilities for diagnostic imaging and interventional radiology (2001)</v>
      </c>
      <c r="H52" t="s">
        <v>307</v>
      </c>
      <c r="K52" t="s">
        <v>417</v>
      </c>
      <c r="L52" t="s">
        <v>99</v>
      </c>
      <c r="M52" s="30"/>
      <c r="N52" t="str">
        <f t="shared" si="1"/>
        <v/>
      </c>
      <c r="O52" s="31" t="str">
        <f>IF(J52="","",IF(Tbl_HTM[[#This Row],[Year]]&lt;&gt;"",_xlfn.CONCAT(J52," ",K52," (",N52,")"),_xlfn.CONCAT(J52," ",K52)))</f>
        <v/>
      </c>
      <c r="Q52" t="s">
        <v>637</v>
      </c>
      <c r="S52" t="s">
        <v>874</v>
      </c>
      <c r="T52" t="s">
        <v>1035</v>
      </c>
      <c r="U52" t="s">
        <v>724</v>
      </c>
      <c r="V52" t="s">
        <v>1205</v>
      </c>
    </row>
    <row r="53" spans="1:22" x14ac:dyDescent="0.35">
      <c r="B53" t="s">
        <v>178</v>
      </c>
      <c r="C53" t="s">
        <v>98</v>
      </c>
      <c r="D53" s="19">
        <v>37811</v>
      </c>
      <c r="E53">
        <f t="shared" si="0"/>
        <v>2003</v>
      </c>
      <c r="F53" t="str">
        <f>IF(A53="","",IF(Tbl_HBN[[#This Row],[Year]]&lt;&gt;"",_xlfn.CONCAT(A53," ",B53," (",E53,")"),_xlfn.CONCAT(A53," ",B53)))</f>
        <v/>
      </c>
      <c r="H53" t="s">
        <v>308</v>
      </c>
      <c r="K53" t="s">
        <v>418</v>
      </c>
      <c r="L53" t="s">
        <v>99</v>
      </c>
      <c r="M53" s="30"/>
      <c r="N53" t="str">
        <f t="shared" si="1"/>
        <v/>
      </c>
      <c r="O53" s="31" t="str">
        <f>IF(J53="","",IF(Tbl_HTM[[#This Row],[Year]]&lt;&gt;"",_xlfn.CONCAT(J53," ",K53," (",N53,")"),_xlfn.CONCAT(J53," ",K53)))</f>
        <v/>
      </c>
      <c r="Q53" t="s">
        <v>638</v>
      </c>
      <c r="S53" t="s">
        <v>888</v>
      </c>
      <c r="T53" t="s">
        <v>1036</v>
      </c>
      <c r="U53" t="s">
        <v>718</v>
      </c>
      <c r="V53" t="s">
        <v>1207</v>
      </c>
    </row>
    <row r="54" spans="1:22" x14ac:dyDescent="0.35">
      <c r="B54" t="s">
        <v>179</v>
      </c>
      <c r="C54" t="s">
        <v>99</v>
      </c>
      <c r="D54" s="19">
        <v>37874</v>
      </c>
      <c r="E54">
        <f t="shared" si="0"/>
        <v>2003</v>
      </c>
      <c r="F54" t="str">
        <f>IF(A54="","",IF(Tbl_HBN[[#This Row],[Year]]&lt;&gt;"",_xlfn.CONCAT(A54," ",B54," (",E54,")"),_xlfn.CONCAT(A54," ",B54)))</f>
        <v/>
      </c>
      <c r="H54" t="s">
        <v>309</v>
      </c>
      <c r="J54" t="s">
        <v>419</v>
      </c>
      <c r="K54" t="s">
        <v>420</v>
      </c>
      <c r="L54" t="s">
        <v>98</v>
      </c>
      <c r="M54" s="30">
        <v>41353</v>
      </c>
      <c r="N54">
        <f t="shared" si="1"/>
        <v>2013</v>
      </c>
      <c r="O54" s="31" t="str">
        <f>IF(J54="","",IF(Tbl_HTM[[#This Row],[Year]]&lt;&gt;"",_xlfn.CONCAT(J54," ",K54," (",N54,")"),_xlfn.CONCAT(J54," ",K54)))</f>
        <v>HTM 07-01 Safe management of healthcare waste (2013)</v>
      </c>
      <c r="Q54" t="s">
        <v>639</v>
      </c>
      <c r="S54" t="s">
        <v>915</v>
      </c>
      <c r="T54" t="s">
        <v>1037</v>
      </c>
      <c r="U54" t="s">
        <v>727</v>
      </c>
      <c r="V54" t="s">
        <v>1206</v>
      </c>
    </row>
    <row r="55" spans="1:22" x14ac:dyDescent="0.35">
      <c r="A55" t="s">
        <v>180</v>
      </c>
      <c r="B55" t="s">
        <v>181</v>
      </c>
      <c r="C55" t="s">
        <v>99</v>
      </c>
      <c r="D55" s="19">
        <v>38274</v>
      </c>
      <c r="E55">
        <f t="shared" si="0"/>
        <v>2004</v>
      </c>
      <c r="F55" t="str">
        <f>IF(A55="","",IF(Tbl_HBN[[#This Row],[Year]]&lt;&gt;"",_xlfn.CONCAT(A55," ",B55," (",E55,")"),_xlfn.CONCAT(A55," ",B55)))</f>
        <v>HBN 8 Facilities for rehabilitation services (2004)</v>
      </c>
      <c r="H55" t="s">
        <v>310</v>
      </c>
      <c r="J55" t="s">
        <v>421</v>
      </c>
      <c r="K55" t="s">
        <v>422</v>
      </c>
      <c r="L55" t="s">
        <v>98</v>
      </c>
      <c r="M55" s="30">
        <v>42088</v>
      </c>
      <c r="N55">
        <f t="shared" si="1"/>
        <v>2015</v>
      </c>
      <c r="O55" s="31" t="str">
        <f>IF(J55="","",IF(Tbl_HTM[[#This Row],[Year]]&lt;&gt;"",_xlfn.CONCAT(J55," ",K55," (",N55,")"),_xlfn.CONCAT(J55," ",K55)))</f>
        <v>HTM 07-02 Encode 2015 – making energy work in healthcare (2015)</v>
      </c>
      <c r="Q55" t="s">
        <v>640</v>
      </c>
      <c r="S55" t="s">
        <v>757</v>
      </c>
      <c r="T55" t="s">
        <v>1038</v>
      </c>
      <c r="U55" t="s">
        <v>727</v>
      </c>
      <c r="V55" t="s">
        <v>1206</v>
      </c>
    </row>
    <row r="56" spans="1:22" x14ac:dyDescent="0.35">
      <c r="A56" t="s">
        <v>182</v>
      </c>
      <c r="B56" t="s">
        <v>183</v>
      </c>
      <c r="C56" t="s">
        <v>99</v>
      </c>
      <c r="D56" s="19">
        <v>35526</v>
      </c>
      <c r="E56">
        <f t="shared" si="0"/>
        <v>1997</v>
      </c>
      <c r="F56" t="str">
        <f>IF(A56="","",IF(Tbl_HBN[[#This Row],[Year]]&lt;&gt;"",_xlfn.CONCAT(A56," ",B56," (",E56,")"),_xlfn.CONCAT(A56," ",B56)))</f>
        <v>HBN 10 Catering department  (1997)</v>
      </c>
      <c r="H56" t="s">
        <v>311</v>
      </c>
      <c r="L56" t="s">
        <v>99</v>
      </c>
      <c r="M56" s="30">
        <v>38718</v>
      </c>
      <c r="N56">
        <f t="shared" si="1"/>
        <v>2006</v>
      </c>
      <c r="O56" s="31" t="str">
        <f>IF(J56="","",IF(Tbl_HTM[[#This Row],[Year]]&lt;&gt;"",_xlfn.CONCAT(J56," ",K56," (",N56,")"),_xlfn.CONCAT(J56," ",K56)))</f>
        <v/>
      </c>
      <c r="Q56" t="s">
        <v>641</v>
      </c>
      <c r="S56" t="s">
        <v>890</v>
      </c>
      <c r="T56" t="s">
        <v>1039</v>
      </c>
      <c r="U56" t="s">
        <v>720</v>
      </c>
      <c r="V56" t="s">
        <v>1203</v>
      </c>
    </row>
    <row r="57" spans="1:22" x14ac:dyDescent="0.35">
      <c r="A57" t="s">
        <v>184</v>
      </c>
      <c r="B57" t="s">
        <v>185</v>
      </c>
      <c r="C57" t="s">
        <v>98</v>
      </c>
      <c r="D57" s="19">
        <v>38231</v>
      </c>
      <c r="E57">
        <f t="shared" si="0"/>
        <v>2004</v>
      </c>
      <c r="F57" t="str">
        <f>IF(A57="","",IF(Tbl_HBN[[#This Row],[Year]]&lt;&gt;"",_xlfn.CONCAT(A57," ",B57," (",E57,")"),_xlfn.CONCAT(A57," ",B57)))</f>
        <v>HBN 12 Out-patients department (2004)</v>
      </c>
      <c r="H57" t="s">
        <v>312</v>
      </c>
      <c r="J57" t="s">
        <v>423</v>
      </c>
      <c r="K57" t="s">
        <v>424</v>
      </c>
      <c r="L57" t="s">
        <v>98</v>
      </c>
      <c r="M57" s="30">
        <v>42341</v>
      </c>
      <c r="N57">
        <f t="shared" si="1"/>
        <v>2015</v>
      </c>
      <c r="O57" s="31" t="str">
        <f>IF(J57="","",IF(Tbl_HTM[[#This Row],[Year]]&lt;&gt;"",_xlfn.CONCAT(J57," ",K57," (",N57,")"),_xlfn.CONCAT(J57," ",K57)))</f>
        <v>HTM 07-03 NHS car-parking management: environment and sustainability (2015)</v>
      </c>
      <c r="Q57" t="s">
        <v>642</v>
      </c>
      <c r="S57" t="s">
        <v>860</v>
      </c>
      <c r="T57" t="s">
        <v>1040</v>
      </c>
      <c r="U57" t="s">
        <v>724</v>
      </c>
      <c r="V57" t="s">
        <v>1205</v>
      </c>
    </row>
    <row r="58" spans="1:22" x14ac:dyDescent="0.35">
      <c r="A58" t="s">
        <v>186</v>
      </c>
      <c r="B58" t="s">
        <v>187</v>
      </c>
      <c r="C58" t="s">
        <v>99</v>
      </c>
      <c r="D58" s="19">
        <v>33117</v>
      </c>
      <c r="E58">
        <f t="shared" si="0"/>
        <v>1990</v>
      </c>
      <c r="F58" t="str">
        <f>IF(A58="","",IF(Tbl_HBN[[#This Row],[Year]]&lt;&gt;"",_xlfn.CONCAT(A58," ",B58," (",E58,")"),_xlfn.CONCAT(A58," ",B58)))</f>
        <v>HBN 12: 1 Supplement 1: Genito-urinary medicine clinic (1990)</v>
      </c>
      <c r="H58" t="s">
        <v>313</v>
      </c>
      <c r="L58" t="s">
        <v>99</v>
      </c>
      <c r="M58" s="30">
        <v>42088</v>
      </c>
      <c r="N58">
        <f t="shared" si="1"/>
        <v>2015</v>
      </c>
      <c r="O58" s="31" t="str">
        <f>IF(J58="","",IF(Tbl_HTM[[#This Row],[Year]]&lt;&gt;"",_xlfn.CONCAT(J58," ",K58," (",N58,")"),_xlfn.CONCAT(J58," ",K58)))</f>
        <v/>
      </c>
      <c r="Q58" t="s">
        <v>643</v>
      </c>
      <c r="S58" t="s">
        <v>726</v>
      </c>
      <c r="T58" t="s">
        <v>1041</v>
      </c>
      <c r="U58" t="s">
        <v>727</v>
      </c>
      <c r="V58" t="s">
        <v>1206</v>
      </c>
    </row>
    <row r="59" spans="1:22" x14ac:dyDescent="0.35">
      <c r="A59" t="s">
        <v>188</v>
      </c>
      <c r="B59" t="s">
        <v>189</v>
      </c>
      <c r="C59" t="s">
        <v>99</v>
      </c>
      <c r="D59" s="19">
        <v>34001</v>
      </c>
      <c r="E59">
        <f t="shared" si="0"/>
        <v>1993</v>
      </c>
      <c r="F59" t="str">
        <f>IF(A59="","",IF(Tbl_HBN[[#This Row],[Year]]&lt;&gt;"",_xlfn.CONCAT(A59," ",B59," (",E59,")"),_xlfn.CONCAT(A59," ",B59)))</f>
        <v>HBN 12: 2 Supplement 2: Oral surgery, orthodontics, restorative dentistry (1993)</v>
      </c>
      <c r="H59" t="s">
        <v>314</v>
      </c>
      <c r="K59" t="s">
        <v>425</v>
      </c>
      <c r="L59" t="s">
        <v>99</v>
      </c>
      <c r="M59" s="30">
        <v>38749</v>
      </c>
      <c r="N59">
        <f t="shared" si="1"/>
        <v>2006</v>
      </c>
      <c r="O59" s="31" t="str">
        <f>IF(J59="","",IF(Tbl_HTM[[#This Row],[Year]]&lt;&gt;"",_xlfn.CONCAT(J59," ",K59," (",N59,")"),_xlfn.CONCAT(J59," ",K59)))</f>
        <v/>
      </c>
      <c r="Q59" t="s">
        <v>644</v>
      </c>
      <c r="S59" t="s">
        <v>759</v>
      </c>
      <c r="T59" t="s">
        <v>1042</v>
      </c>
      <c r="U59" t="s">
        <v>720</v>
      </c>
      <c r="V59" t="s">
        <v>1203</v>
      </c>
    </row>
    <row r="60" spans="1:22" x14ac:dyDescent="0.35">
      <c r="A60" t="s">
        <v>190</v>
      </c>
      <c r="B60" t="s">
        <v>191</v>
      </c>
      <c r="C60" t="s">
        <v>99</v>
      </c>
      <c r="D60" s="19">
        <v>34425</v>
      </c>
      <c r="E60">
        <f t="shared" si="0"/>
        <v>1994</v>
      </c>
      <c r="F60" t="str">
        <f>IF(A60="","",IF(Tbl_HBN[[#This Row],[Year]]&lt;&gt;"",_xlfn.CONCAT(A60," ",B60," (",E60,")"),_xlfn.CONCAT(A60," ",B60)))</f>
        <v>HBN 12: 3 Supplement 3: ENT  and audiology clinics, hearing aid centre (1994)</v>
      </c>
      <c r="H60" t="s">
        <v>315</v>
      </c>
      <c r="K60" t="s">
        <v>426</v>
      </c>
      <c r="M60" s="30"/>
      <c r="N60" t="str">
        <f t="shared" si="1"/>
        <v/>
      </c>
      <c r="O60" s="31" t="str">
        <f>IF(J60="","",IF(Tbl_HTM[[#This Row],[Year]]&lt;&gt;"",_xlfn.CONCAT(J60," ",K60," (",N60,")"),_xlfn.CONCAT(J60," ",K60)))</f>
        <v/>
      </c>
      <c r="Q60" t="s">
        <v>645</v>
      </c>
      <c r="S60" t="s">
        <v>833</v>
      </c>
      <c r="T60" t="s">
        <v>1043</v>
      </c>
      <c r="U60" t="s">
        <v>714</v>
      </c>
      <c r="V60" t="s">
        <v>1201</v>
      </c>
    </row>
    <row r="61" spans="1:22" x14ac:dyDescent="0.35">
      <c r="A61" t="s">
        <v>192</v>
      </c>
      <c r="B61" t="s">
        <v>193</v>
      </c>
      <c r="C61" t="s">
        <v>99</v>
      </c>
      <c r="D61" s="19">
        <v>35186</v>
      </c>
      <c r="E61">
        <f t="shared" si="0"/>
        <v>1996</v>
      </c>
      <c r="F61" t="str">
        <f>IF(A61="","",IF(Tbl_HBN[[#This Row],[Year]]&lt;&gt;"",_xlfn.CONCAT(A61," ",B61," (",E61,")"),_xlfn.CONCAT(A61," ",B61)))</f>
        <v>HBN 12: 4 Supplement 4: Ophthalmology (1996)</v>
      </c>
      <c r="H61" t="s">
        <v>316</v>
      </c>
      <c r="J61" t="s">
        <v>427</v>
      </c>
      <c r="K61" t="s">
        <v>428</v>
      </c>
      <c r="L61" t="s">
        <v>98</v>
      </c>
      <c r="M61" s="30">
        <v>41353</v>
      </c>
      <c r="N61">
        <f t="shared" si="1"/>
        <v>2013</v>
      </c>
      <c r="O61" s="31" t="str">
        <f>IF(J61="","",IF(Tbl_HTM[[#This Row],[Year]]&lt;&gt;"",_xlfn.CONCAT(J61," ",K61," (",N61,")"),_xlfn.CONCAT(J61," ",K61)))</f>
        <v>HTM 07-04 Water management and water efficiency – best practice advice for the healthcare sector (2013)</v>
      </c>
      <c r="Q61" t="s">
        <v>646</v>
      </c>
      <c r="S61" t="s">
        <v>802</v>
      </c>
      <c r="T61" t="s">
        <v>1044</v>
      </c>
      <c r="U61" t="s">
        <v>718</v>
      </c>
      <c r="V61" t="s">
        <v>1207</v>
      </c>
    </row>
    <row r="62" spans="1:22" x14ac:dyDescent="0.35">
      <c r="A62" t="s">
        <v>194</v>
      </c>
      <c r="B62" t="s">
        <v>195</v>
      </c>
      <c r="C62" t="s">
        <v>98</v>
      </c>
      <c r="D62" s="19">
        <v>38079</v>
      </c>
      <c r="E62">
        <f t="shared" si="0"/>
        <v>2004</v>
      </c>
      <c r="F62" t="str">
        <f>IF(A62="","",IF(Tbl_HBN[[#This Row],[Year]]&lt;&gt;"",_xlfn.CONCAT(A62," ",B62," (",E62,")"),_xlfn.CONCAT(A62," ",B62)))</f>
        <v>HBN 13 Sterile services department (2004)</v>
      </c>
      <c r="H62" t="s">
        <v>317</v>
      </c>
      <c r="J62" t="s">
        <v>429</v>
      </c>
      <c r="K62" t="s">
        <v>430</v>
      </c>
      <c r="L62" t="s">
        <v>99</v>
      </c>
      <c r="M62" s="30">
        <v>39264</v>
      </c>
      <c r="N62">
        <f t="shared" si="1"/>
        <v>2007</v>
      </c>
      <c r="O62" s="31" t="str">
        <f>IF(J62="","",IF(Tbl_HTM[[#This Row],[Year]]&lt;&gt;"",_xlfn.CONCAT(J62," ",K62," (",N62,")"),_xlfn.CONCAT(J62," ",K62)))</f>
        <v>HTM 07-05 The treatment, recovery, recycling and safe disposal of waste electrical and electronic equipment (2007)</v>
      </c>
      <c r="Q62" t="s">
        <v>647</v>
      </c>
      <c r="S62" t="s">
        <v>852</v>
      </c>
      <c r="T62" t="s">
        <v>1045</v>
      </c>
      <c r="U62" t="s">
        <v>716</v>
      </c>
      <c r="V62" t="s">
        <v>1204</v>
      </c>
    </row>
    <row r="63" spans="1:22" x14ac:dyDescent="0.35">
      <c r="B63" t="s">
        <v>196</v>
      </c>
      <c r="C63" t="s">
        <v>99</v>
      </c>
      <c r="D63" s="19">
        <v>34425</v>
      </c>
      <c r="E63">
        <f t="shared" si="0"/>
        <v>1994</v>
      </c>
      <c r="F63" t="str">
        <f>IF(A63="","",IF(Tbl_HBN[[#This Row],[Year]]&lt;&gt;"",_xlfn.CONCAT(A63," ",B63," (",E63,")"),_xlfn.CONCAT(A63," ",B63)))</f>
        <v/>
      </c>
      <c r="H63" t="s">
        <v>318</v>
      </c>
      <c r="J63" t="s">
        <v>431</v>
      </c>
      <c r="K63" t="s">
        <v>432</v>
      </c>
      <c r="L63" t="s">
        <v>99</v>
      </c>
      <c r="M63" s="30">
        <v>39337</v>
      </c>
      <c r="N63">
        <f t="shared" si="1"/>
        <v>2007</v>
      </c>
      <c r="O63" s="31" t="str">
        <f>IF(J63="","",IF(Tbl_HTM[[#This Row],[Year]]&lt;&gt;"",_xlfn.CONCAT(J63," ",K63," (",N63,")"),_xlfn.CONCAT(J63," ",K63)))</f>
        <v>HTM 07-06 Disposal of pharmaceutical waste in community pharmacies (2007)</v>
      </c>
      <c r="Q63" t="s">
        <v>648</v>
      </c>
      <c r="S63" t="s">
        <v>846</v>
      </c>
      <c r="T63" t="s">
        <v>1046</v>
      </c>
      <c r="U63" t="s">
        <v>716</v>
      </c>
      <c r="V63" t="s">
        <v>1204</v>
      </c>
    </row>
    <row r="64" spans="1:22" x14ac:dyDescent="0.35">
      <c r="A64" t="s">
        <v>197</v>
      </c>
      <c r="B64" t="s">
        <v>198</v>
      </c>
      <c r="C64" t="s">
        <v>98</v>
      </c>
      <c r="D64" s="19">
        <v>38470</v>
      </c>
      <c r="E64">
        <f t="shared" si="0"/>
        <v>2005</v>
      </c>
      <c r="F64" t="str">
        <f>IF(A64="","",IF(Tbl_HBN[[#This Row],[Year]]&lt;&gt;"",_xlfn.CONCAT(A64," ",B64," (",E64,")"),_xlfn.CONCAT(A64," ",B64)))</f>
        <v>HBN 15 Accommodation/Facilities for pathology services (2005)</v>
      </c>
      <c r="H64" t="s">
        <v>319</v>
      </c>
      <c r="J64" t="s">
        <v>433</v>
      </c>
      <c r="K64" t="s">
        <v>434</v>
      </c>
      <c r="L64" t="s">
        <v>98</v>
      </c>
      <c r="M64" s="30">
        <v>41353</v>
      </c>
      <c r="N64">
        <f t="shared" si="1"/>
        <v>2013</v>
      </c>
      <c r="O64" s="31" t="str">
        <f>IF(J64="","",IF(Tbl_HTM[[#This Row],[Year]]&lt;&gt;"",_xlfn.CONCAT(J64," ",K64," (",N64,")"),_xlfn.CONCAT(J64," ",K64)))</f>
        <v>HTM 07-07 Sustainable health and social care buildings (2013)</v>
      </c>
      <c r="Q64" t="s">
        <v>649</v>
      </c>
      <c r="S64" t="s">
        <v>820</v>
      </c>
      <c r="T64" t="s">
        <v>1047</v>
      </c>
      <c r="U64" t="s">
        <v>724</v>
      </c>
      <c r="V64" t="s">
        <v>1205</v>
      </c>
    </row>
    <row r="65" spans="1:22" x14ac:dyDescent="0.35">
      <c r="A65" t="s">
        <v>199</v>
      </c>
      <c r="B65" t="s">
        <v>200</v>
      </c>
      <c r="C65" t="s">
        <v>99</v>
      </c>
      <c r="D65" s="19">
        <v>33359</v>
      </c>
      <c r="E65">
        <f t="shared" si="0"/>
        <v>1991</v>
      </c>
      <c r="F65" t="str">
        <f>IF(A65="","",IF(Tbl_HBN[[#This Row],[Year]]&lt;&gt;"",_xlfn.CONCAT(A65," ",B65," (",E65,")"),_xlfn.CONCAT(A65," ",B65)))</f>
        <v>HBN 18 Office accommodation in health buildings (1991)</v>
      </c>
      <c r="H65" t="s">
        <v>320</v>
      </c>
      <c r="J65" t="s">
        <v>435</v>
      </c>
      <c r="K65" t="s">
        <v>436</v>
      </c>
      <c r="L65" t="s">
        <v>98</v>
      </c>
      <c r="M65" s="30">
        <v>41352</v>
      </c>
      <c r="N65">
        <f t="shared" si="1"/>
        <v>2013</v>
      </c>
      <c r="O65" s="31" t="str">
        <f>IF(J65="","",IF(Tbl_HTM[[#This Row],[Year]]&lt;&gt;"",_xlfn.CONCAT(J65," ",K65," (",N65,")"),_xlfn.CONCAT(J65," ",K65)))</f>
        <v>HTM 08-01 Acoustics (2013)</v>
      </c>
      <c r="Q65" t="s">
        <v>650</v>
      </c>
      <c r="S65" t="s">
        <v>809</v>
      </c>
      <c r="T65" t="s">
        <v>1048</v>
      </c>
      <c r="U65" t="s">
        <v>716</v>
      </c>
      <c r="V65" t="s">
        <v>1204</v>
      </c>
    </row>
    <row r="66" spans="1:22" x14ac:dyDescent="0.35">
      <c r="A66" t="s">
        <v>201</v>
      </c>
      <c r="B66" t="s">
        <v>202</v>
      </c>
      <c r="C66" t="s">
        <v>203</v>
      </c>
      <c r="D66" s="19">
        <v>38445</v>
      </c>
      <c r="E66">
        <f t="shared" si="0"/>
        <v>2005</v>
      </c>
      <c r="F66" t="str">
        <f>IF(A66="","",IF(Tbl_HBN[[#This Row],[Year]]&lt;&gt;"",_xlfn.CONCAT(A66," ",B66," (",E66,")"),_xlfn.CONCAT(A66," ",B66)))</f>
        <v>HBN 20 Facilities for mortuary and post-mortem room services (2005)</v>
      </c>
      <c r="H66" t="s">
        <v>322</v>
      </c>
      <c r="J66" t="s">
        <v>437</v>
      </c>
      <c r="K66" t="s">
        <v>438</v>
      </c>
      <c r="L66" t="s">
        <v>98</v>
      </c>
      <c r="M66" s="30">
        <v>42616</v>
      </c>
      <c r="N66">
        <f t="shared" si="1"/>
        <v>2016</v>
      </c>
      <c r="O66" s="31" t="str">
        <f>IF(J66="","",IF(Tbl_HTM[[#This Row],[Year]]&lt;&gt;"",_xlfn.CONCAT(J66," ",K66," (",N66,")"),_xlfn.CONCAT(J66," ",K66)))</f>
        <v>HTM 08-02 Lifts (2016)</v>
      </c>
      <c r="Q66" t="s">
        <v>651</v>
      </c>
      <c r="S66" t="s">
        <v>902</v>
      </c>
      <c r="T66" t="s">
        <v>1049</v>
      </c>
      <c r="U66" t="s">
        <v>712</v>
      </c>
      <c r="V66" t="s">
        <v>1202</v>
      </c>
    </row>
    <row r="67" spans="1:22" x14ac:dyDescent="0.35">
      <c r="C67" t="s">
        <v>99</v>
      </c>
      <c r="D67" s="19">
        <v>37104</v>
      </c>
      <c r="E67">
        <f t="shared" si="0"/>
        <v>2001</v>
      </c>
      <c r="F67" t="str">
        <f>IF(A67="","",IF(Tbl_HBN[[#This Row],[Year]]&lt;&gt;"",_xlfn.CONCAT(A67," ",B67," (",E67,")"),_xlfn.CONCAT(A67," ",B67)))</f>
        <v/>
      </c>
      <c r="H67" t="s">
        <v>323</v>
      </c>
      <c r="L67" t="s">
        <v>99</v>
      </c>
      <c r="M67" s="30">
        <v>40235</v>
      </c>
      <c r="N67">
        <f t="shared" si="1"/>
        <v>2010</v>
      </c>
      <c r="O67" s="31" t="str">
        <f>IF(J67="","",IF(Tbl_HTM[[#This Row],[Year]]&lt;&gt;"",_xlfn.CONCAT(J67," ",K67," (",N67,")"),_xlfn.CONCAT(J67," ",K67)))</f>
        <v/>
      </c>
      <c r="Q67" t="s">
        <v>652</v>
      </c>
      <c r="S67" t="s">
        <v>783</v>
      </c>
      <c r="T67" t="s">
        <v>1050</v>
      </c>
      <c r="U67" t="s">
        <v>724</v>
      </c>
      <c r="V67" t="s">
        <v>1205</v>
      </c>
    </row>
    <row r="68" spans="1:22" x14ac:dyDescent="0.35">
      <c r="A68" t="s">
        <v>148</v>
      </c>
      <c r="B68" t="s">
        <v>204</v>
      </c>
      <c r="C68" t="s">
        <v>99</v>
      </c>
      <c r="D68" s="19">
        <v>35247</v>
      </c>
      <c r="E68">
        <f t="shared" si="0"/>
        <v>1996</v>
      </c>
      <c r="F68" t="str">
        <f>IF(A68="","",IF(Tbl_HBN[[#This Row],[Year]]&lt;&gt;"",_xlfn.CONCAT(A68," ",B68," (",E68,")"),_xlfn.CONCAT(A68," ",B68)))</f>
        <v>HBN 21 Maternity departments (1996)</v>
      </c>
      <c r="H68" t="s">
        <v>324</v>
      </c>
      <c r="J68" t="s">
        <v>439</v>
      </c>
      <c r="K68" t="s">
        <v>440</v>
      </c>
      <c r="L68" t="s">
        <v>98</v>
      </c>
      <c r="M68" s="30">
        <v>41352</v>
      </c>
      <c r="N68">
        <f t="shared" si="1"/>
        <v>2013</v>
      </c>
      <c r="O68" s="31" t="str">
        <f>IF(J68="","",IF(Tbl_HTM[[#This Row],[Year]]&lt;&gt;"",_xlfn.CONCAT(J68," ",K68," (",N68,")"),_xlfn.CONCAT(J68," ",K68)))</f>
        <v>HTM 08-03 Bedhead services (2013)</v>
      </c>
      <c r="Q68" t="s">
        <v>653</v>
      </c>
      <c r="S68" t="s">
        <v>810</v>
      </c>
      <c r="T68" t="s">
        <v>1051</v>
      </c>
      <c r="U68" t="s">
        <v>720</v>
      </c>
      <c r="V68" t="s">
        <v>1203</v>
      </c>
    </row>
    <row r="69" spans="1:22" x14ac:dyDescent="0.35">
      <c r="A69" t="s">
        <v>167</v>
      </c>
      <c r="B69" t="s">
        <v>205</v>
      </c>
      <c r="C69" t="s">
        <v>99</v>
      </c>
      <c r="D69" s="19">
        <v>38446</v>
      </c>
      <c r="E69">
        <f t="shared" si="0"/>
        <v>2005</v>
      </c>
      <c r="F69" t="str">
        <f>IF(A69="","",IF(Tbl_HBN[[#This Row],[Year]]&lt;&gt;"",_xlfn.CONCAT(A69," ",B69," (",E69,")"),_xlfn.CONCAT(A69," ",B69)))</f>
        <v>HBN 22 Accident and emergency facilities for adults and children (2005)</v>
      </c>
      <c r="H69" t="s">
        <v>325</v>
      </c>
      <c r="J69" t="s">
        <v>441</v>
      </c>
      <c r="K69" t="s">
        <v>442</v>
      </c>
      <c r="L69" t="s">
        <v>99</v>
      </c>
      <c r="M69" s="30">
        <v>39146</v>
      </c>
      <c r="N69">
        <f t="shared" si="1"/>
        <v>2007</v>
      </c>
      <c r="O69" s="31" t="str">
        <f>IF(J69="","",IF(Tbl_HTM[[#This Row],[Year]]&lt;&gt;"",_xlfn.CONCAT(J69," ",K69," (",N69,")"),_xlfn.CONCAT(J69," ",K69)))</f>
        <v>HTM 08-06 Pathology laboratory gas systems (2007)</v>
      </c>
      <c r="Q69" t="s">
        <v>654</v>
      </c>
      <c r="S69" t="s">
        <v>751</v>
      </c>
      <c r="T69" t="s">
        <v>1052</v>
      </c>
      <c r="U69" t="s">
        <v>714</v>
      </c>
      <c r="V69" t="s">
        <v>1201</v>
      </c>
    </row>
    <row r="70" spans="1:22" x14ac:dyDescent="0.35">
      <c r="A70" t="s">
        <v>206</v>
      </c>
      <c r="B70" t="s">
        <v>207</v>
      </c>
      <c r="C70" t="s">
        <v>99</v>
      </c>
      <c r="D70" s="19">
        <v>35217</v>
      </c>
      <c r="E70">
        <f t="shared" ref="E70:E100" si="2">IF(D70="","",YEAR(D70))</f>
        <v>1996</v>
      </c>
      <c r="F70" t="str">
        <f>IF(A70="","",IF(Tbl_HBN[[#This Row],[Year]]&lt;&gt;"",_xlfn.CONCAT(A70," ",B70," (",E70,")"),_xlfn.CONCAT(A70," ",B70)))</f>
        <v>HBN 22 Sup 1 Trauma care and minor injury (1996)</v>
      </c>
      <c r="H70" t="s">
        <v>326</v>
      </c>
      <c r="J70" t="s">
        <v>443</v>
      </c>
      <c r="K70" t="s">
        <v>444</v>
      </c>
      <c r="L70" t="s">
        <v>99</v>
      </c>
      <c r="M70" s="30">
        <v>38419</v>
      </c>
      <c r="N70">
        <f t="shared" ref="N70:N133" si="3">IF(M70="","",YEAR(M70))</f>
        <v>2005</v>
      </c>
      <c r="O70" s="31" t="str">
        <f>IF(J70="","",IF(Tbl_HTM[[#This Row],[Year]]&lt;&gt;"",_xlfn.CONCAT(J70," ",K70," (",N70,")"),_xlfn.CONCAT(J70," ",K70)))</f>
        <v>HTM 54 User Manual (2005)</v>
      </c>
      <c r="Q70" t="s">
        <v>655</v>
      </c>
      <c r="S70" t="s">
        <v>717</v>
      </c>
      <c r="T70" t="s">
        <v>1053</v>
      </c>
      <c r="U70" t="s">
        <v>718</v>
      </c>
      <c r="V70" t="s">
        <v>1207</v>
      </c>
    </row>
    <row r="71" spans="1:22" x14ac:dyDescent="0.35">
      <c r="A71" t="s">
        <v>208</v>
      </c>
      <c r="B71" t="s">
        <v>209</v>
      </c>
      <c r="C71" t="s">
        <v>98</v>
      </c>
      <c r="D71" s="19">
        <v>38355</v>
      </c>
      <c r="E71">
        <f t="shared" si="2"/>
        <v>2005</v>
      </c>
      <c r="F71" t="str">
        <f>IF(A71="","",IF(Tbl_HBN[[#This Row],[Year]]&lt;&gt;"",_xlfn.CONCAT(A71," ",B71," (",E71,")"),_xlfn.CONCAT(A71," ",B71)))</f>
        <v>HBN 23 Hospital accommodation for children and young people (2005)</v>
      </c>
      <c r="H71" t="s">
        <v>327</v>
      </c>
      <c r="M71" s="30">
        <v>34029</v>
      </c>
      <c r="N71">
        <f t="shared" si="3"/>
        <v>1993</v>
      </c>
      <c r="O71" s="31" t="str">
        <f>IF(J71="","",IF(Tbl_HTM[[#This Row],[Year]]&lt;&gt;"",_xlfn.CONCAT(J71," ",K71," (",N71,")"),_xlfn.CONCAT(J71," ",K71)))</f>
        <v/>
      </c>
      <c r="Q71" t="s">
        <v>656</v>
      </c>
      <c r="S71" t="s">
        <v>908</v>
      </c>
      <c r="T71" t="s">
        <v>1054</v>
      </c>
      <c r="U71" t="s">
        <v>727</v>
      </c>
      <c r="V71" t="s">
        <v>1206</v>
      </c>
    </row>
    <row r="72" spans="1:22" x14ac:dyDescent="0.35">
      <c r="A72" t="s">
        <v>210</v>
      </c>
      <c r="B72" t="s">
        <v>211</v>
      </c>
      <c r="C72" t="s">
        <v>99</v>
      </c>
      <c r="D72" s="19">
        <v>34425</v>
      </c>
      <c r="E72">
        <f t="shared" si="2"/>
        <v>1994</v>
      </c>
      <c r="F72" t="str">
        <f>IF(A72="","",IF(Tbl_HBN[[#This Row],[Year]]&lt;&gt;"",_xlfn.CONCAT(A72," ",B72," (",E72,")"),_xlfn.CONCAT(A72," ",B72)))</f>
        <v>HBN 25 Laundry (1994)</v>
      </c>
      <c r="H72" t="s">
        <v>328</v>
      </c>
      <c r="M72" s="30">
        <v>32629</v>
      </c>
      <c r="N72">
        <f t="shared" si="3"/>
        <v>1989</v>
      </c>
      <c r="O72" s="31" t="str">
        <f>IF(J72="","",IF(Tbl_HTM[[#This Row],[Year]]&lt;&gt;"",_xlfn.CONCAT(J72," ",K72," (",N72,")"),_xlfn.CONCAT(J72," ",K72)))</f>
        <v/>
      </c>
      <c r="Q72" t="s">
        <v>657</v>
      </c>
      <c r="S72" t="s">
        <v>876</v>
      </c>
      <c r="T72" t="s">
        <v>1055</v>
      </c>
      <c r="U72" t="s">
        <v>727</v>
      </c>
      <c r="V72" t="s">
        <v>1206</v>
      </c>
    </row>
    <row r="73" spans="1:22" x14ac:dyDescent="0.35">
      <c r="A73" t="s">
        <v>212</v>
      </c>
      <c r="B73" t="s">
        <v>213</v>
      </c>
      <c r="C73" t="s">
        <v>98</v>
      </c>
      <c r="D73" s="19">
        <v>38261</v>
      </c>
      <c r="E73">
        <f t="shared" si="2"/>
        <v>2004</v>
      </c>
      <c r="F73" t="str">
        <f>IF(A73="","",IF(Tbl_HBN[[#This Row],[Year]]&lt;&gt;"",_xlfn.CONCAT(A73," ",B73," (",E73,")"),_xlfn.CONCAT(A73," ",B73)))</f>
        <v>HBN 26 Operating Department (2004)</v>
      </c>
      <c r="H73" t="s">
        <v>329</v>
      </c>
      <c r="J73" t="s">
        <v>445</v>
      </c>
      <c r="K73" t="s">
        <v>446</v>
      </c>
      <c r="L73" t="s">
        <v>99</v>
      </c>
      <c r="M73" s="30">
        <v>35800</v>
      </c>
      <c r="N73">
        <f t="shared" si="3"/>
        <v>1998</v>
      </c>
      <c r="O73" s="31" t="str">
        <f>IF(J73="","",IF(Tbl_HTM[[#This Row],[Year]]&lt;&gt;"",_xlfn.CONCAT(J73," ",K73," (",N73,")"),_xlfn.CONCAT(J73," ",K73)))</f>
        <v>HTM 55 Windows (1998)</v>
      </c>
      <c r="Q73" t="s">
        <v>658</v>
      </c>
      <c r="S73" t="s">
        <v>831</v>
      </c>
      <c r="T73" t="s">
        <v>1056</v>
      </c>
      <c r="U73" t="s">
        <v>724</v>
      </c>
      <c r="V73" t="s">
        <v>1205</v>
      </c>
    </row>
    <row r="74" spans="1:22" x14ac:dyDescent="0.35">
      <c r="B74" t="s">
        <v>214</v>
      </c>
      <c r="D74" s="19">
        <v>38267</v>
      </c>
      <c r="E74">
        <f t="shared" si="2"/>
        <v>2004</v>
      </c>
      <c r="F74" t="str">
        <f>IF(A74="","",IF(Tbl_HBN[[#This Row],[Year]]&lt;&gt;"",_xlfn.CONCAT(A74," ",B74," (",E74,")"),_xlfn.CONCAT(A74," ",B74)))</f>
        <v/>
      </c>
      <c r="H74" t="s">
        <v>330</v>
      </c>
      <c r="J74" t="s">
        <v>447</v>
      </c>
      <c r="K74" t="s">
        <v>448</v>
      </c>
      <c r="L74" t="s">
        <v>99</v>
      </c>
      <c r="M74" s="30">
        <v>38581</v>
      </c>
      <c r="N74">
        <f t="shared" si="3"/>
        <v>2005</v>
      </c>
      <c r="O74" s="31" t="str">
        <f>IF(J74="","",IF(Tbl_HTM[[#This Row],[Year]]&lt;&gt;"",_xlfn.CONCAT(J74," ",K74," (",N74,")"),_xlfn.CONCAT(J74," ",K74)))</f>
        <v>HTM 56 Partitions (2005)</v>
      </c>
      <c r="Q74" t="s">
        <v>659</v>
      </c>
      <c r="S74" t="s">
        <v>913</v>
      </c>
      <c r="T74" t="s">
        <v>1057</v>
      </c>
      <c r="U74" t="s">
        <v>724</v>
      </c>
      <c r="V74" t="s">
        <v>1205</v>
      </c>
    </row>
    <row r="75" spans="1:22" x14ac:dyDescent="0.35">
      <c r="A75" t="s">
        <v>215</v>
      </c>
      <c r="B75" t="s">
        <v>216</v>
      </c>
      <c r="C75" t="s">
        <v>99</v>
      </c>
      <c r="D75" s="19">
        <v>33604</v>
      </c>
      <c r="E75">
        <f t="shared" si="2"/>
        <v>1992</v>
      </c>
      <c r="F75" t="str">
        <f>IF(A75="","",IF(Tbl_HBN[[#This Row],[Year]]&lt;&gt;"",_xlfn.CONCAT(A75," ",B75," (",E75,")"),_xlfn.CONCAT(A75," ",B75)))</f>
        <v>HBN 27 Intensive therapy unit (1992)</v>
      </c>
      <c r="H75" t="s">
        <v>331</v>
      </c>
      <c r="M75" s="30">
        <v>35792</v>
      </c>
      <c r="N75">
        <f t="shared" si="3"/>
        <v>1997</v>
      </c>
      <c r="O75" s="31" t="str">
        <f>IF(J75="","",IF(Tbl_HTM[[#This Row],[Year]]&lt;&gt;"",_xlfn.CONCAT(J75," ",K75," (",N75,")"),_xlfn.CONCAT(J75," ",K75)))</f>
        <v/>
      </c>
      <c r="Q75" t="s">
        <v>660</v>
      </c>
      <c r="S75" t="s">
        <v>867</v>
      </c>
      <c r="T75" t="s">
        <v>1058</v>
      </c>
      <c r="U75" t="s">
        <v>714</v>
      </c>
      <c r="V75" t="s">
        <v>1201</v>
      </c>
    </row>
    <row r="76" spans="1:22" x14ac:dyDescent="0.35">
      <c r="A76" t="s">
        <v>125</v>
      </c>
      <c r="B76" t="s">
        <v>217</v>
      </c>
      <c r="C76" t="s">
        <v>99</v>
      </c>
      <c r="D76" s="19">
        <v>39055</v>
      </c>
      <c r="E76">
        <f t="shared" si="2"/>
        <v>2006</v>
      </c>
      <c r="F76" t="str">
        <f>IF(A76="","",IF(Tbl_HBN[[#This Row],[Year]]&lt;&gt;"",_xlfn.CONCAT(A76," ",B76," (",E76,")"),_xlfn.CONCAT(A76," ",B76)))</f>
        <v>HBN 28 Facilities for cardiac services (2006)</v>
      </c>
      <c r="H76" t="s">
        <v>332</v>
      </c>
      <c r="J76" t="s">
        <v>449</v>
      </c>
      <c r="K76" t="s">
        <v>450</v>
      </c>
      <c r="L76" t="s">
        <v>203</v>
      </c>
      <c r="M76" s="30">
        <v>38425</v>
      </c>
      <c r="N76">
        <f t="shared" si="3"/>
        <v>2005</v>
      </c>
      <c r="O76" s="31" t="str">
        <f>IF(J76="","",IF(Tbl_HTM[[#This Row],[Year]]&lt;&gt;"",_xlfn.CONCAT(J76," ",K76," (",N76,")"),_xlfn.CONCAT(J76," ",K76)))</f>
        <v>HTM 57 Internal glazing (2005)</v>
      </c>
      <c r="Q76" t="s">
        <v>661</v>
      </c>
      <c r="S76" t="s">
        <v>857</v>
      </c>
      <c r="T76" t="s">
        <v>1059</v>
      </c>
      <c r="U76" t="s">
        <v>714</v>
      </c>
      <c r="V76" t="s">
        <v>1201</v>
      </c>
    </row>
    <row r="77" spans="1:22" x14ac:dyDescent="0.35">
      <c r="D77" s="19">
        <v>37203</v>
      </c>
      <c r="E77">
        <f t="shared" si="2"/>
        <v>2001</v>
      </c>
      <c r="F77" t="str">
        <f>IF(A77="","",IF(Tbl_HBN[[#This Row],[Year]]&lt;&gt;"",_xlfn.CONCAT(A77," ",B77," (",E77,")"),_xlfn.CONCAT(A77," ",B77)))</f>
        <v/>
      </c>
      <c r="H77" t="s">
        <v>337</v>
      </c>
      <c r="L77" t="s">
        <v>99</v>
      </c>
      <c r="M77" s="30">
        <v>34672</v>
      </c>
      <c r="N77">
        <f t="shared" si="3"/>
        <v>1994</v>
      </c>
      <c r="O77" s="31" t="str">
        <f>IF(J77="","",IF(Tbl_HTM[[#This Row],[Year]]&lt;&gt;"",_xlfn.CONCAT(J77," ",K77," (",N77,")"),_xlfn.CONCAT(J77," ",K77)))</f>
        <v/>
      </c>
      <c r="Q77" t="s">
        <v>662</v>
      </c>
      <c r="S77" t="s">
        <v>920</v>
      </c>
      <c r="T77" t="s">
        <v>1060</v>
      </c>
      <c r="U77" t="s">
        <v>724</v>
      </c>
      <c r="V77" t="s">
        <v>1205</v>
      </c>
    </row>
    <row r="78" spans="1:22" x14ac:dyDescent="0.35">
      <c r="A78" t="s">
        <v>163</v>
      </c>
      <c r="B78" t="s">
        <v>218</v>
      </c>
      <c r="C78" t="s">
        <v>99</v>
      </c>
      <c r="D78" s="19">
        <v>35521</v>
      </c>
      <c r="E78">
        <f t="shared" si="2"/>
        <v>1997</v>
      </c>
      <c r="F78" t="str">
        <f>IF(A78="","",IF(Tbl_HBN[[#This Row],[Year]]&lt;&gt;"",_xlfn.CONCAT(A78," ",B78," (",E78,")"),_xlfn.CONCAT(A78," ",B78)))</f>
        <v>HBN 29 Accommodation for pharmaceutical services  (1997)</v>
      </c>
      <c r="J78" t="s">
        <v>451</v>
      </c>
      <c r="K78" t="s">
        <v>452</v>
      </c>
      <c r="L78" t="s">
        <v>203</v>
      </c>
      <c r="M78" s="30">
        <v>38425</v>
      </c>
      <c r="N78">
        <f t="shared" si="3"/>
        <v>2005</v>
      </c>
      <c r="O78" s="31" t="str">
        <f>IF(J78="","",IF(Tbl_HTM[[#This Row],[Year]]&lt;&gt;"",_xlfn.CONCAT(J78," ",K78," (",N78,")"),_xlfn.CONCAT(J78," ",K78)))</f>
        <v>HTM 58 Internal doorsets (2005)</v>
      </c>
      <c r="Q78" t="s">
        <v>663</v>
      </c>
      <c r="S78" t="s">
        <v>722</v>
      </c>
      <c r="T78" t="s">
        <v>1061</v>
      </c>
      <c r="U78" t="s">
        <v>720</v>
      </c>
      <c r="V78" t="s">
        <v>1203</v>
      </c>
    </row>
    <row r="79" spans="1:22" x14ac:dyDescent="0.35">
      <c r="A79" t="s">
        <v>219</v>
      </c>
      <c r="B79" t="s">
        <v>220</v>
      </c>
      <c r="C79" t="s">
        <v>99</v>
      </c>
      <c r="D79" s="19">
        <v>33695</v>
      </c>
      <c r="E79">
        <f t="shared" si="2"/>
        <v>1992</v>
      </c>
      <c r="F79" t="str">
        <f>IF(A79="","",IF(Tbl_HBN[[#This Row],[Year]]&lt;&gt;"",_xlfn.CONCAT(A79," ",B79," (",E79,")"),_xlfn.CONCAT(A79," ",B79)))</f>
        <v>HBN 34 Estate maintenance and works operations (1992)</v>
      </c>
      <c r="L79" t="s">
        <v>99</v>
      </c>
      <c r="M79" s="30">
        <v>35793</v>
      </c>
      <c r="N79">
        <f t="shared" si="3"/>
        <v>1997</v>
      </c>
      <c r="O79" s="31" t="str">
        <f>IF(J79="","",IF(Tbl_HTM[[#This Row],[Year]]&lt;&gt;"",_xlfn.CONCAT(J79," ",K79," (",N79,")"),_xlfn.CONCAT(J79," ",K79)))</f>
        <v/>
      </c>
      <c r="Q79" t="s">
        <v>664</v>
      </c>
      <c r="S79" t="s">
        <v>773</v>
      </c>
      <c r="T79" t="s">
        <v>1062</v>
      </c>
      <c r="U79" t="s">
        <v>727</v>
      </c>
      <c r="V79" t="s">
        <v>1206</v>
      </c>
    </row>
    <row r="80" spans="1:22" x14ac:dyDescent="0.35">
      <c r="A80" t="s">
        <v>221</v>
      </c>
      <c r="B80" t="s">
        <v>222</v>
      </c>
      <c r="C80" t="s">
        <v>99</v>
      </c>
      <c r="D80" s="19">
        <v>35247</v>
      </c>
      <c r="E80">
        <f t="shared" si="2"/>
        <v>1996</v>
      </c>
      <c r="F80" t="str">
        <f>IF(A80="","",IF(Tbl_HBN[[#This Row],[Year]]&lt;&gt;"",_xlfn.CONCAT(A80," ",B80," (",E80,")"),_xlfn.CONCAT(A80," ",B80)))</f>
        <v>HBN 35 Accommodation for people with mental illness, Part 1 – (1996)</v>
      </c>
      <c r="J80" t="s">
        <v>453</v>
      </c>
      <c r="K80" t="s">
        <v>454</v>
      </c>
      <c r="L80" t="s">
        <v>203</v>
      </c>
      <c r="M80" s="30">
        <v>38447</v>
      </c>
      <c r="N80">
        <f t="shared" si="3"/>
        <v>2005</v>
      </c>
      <c r="O80" s="31" t="str">
        <f>IF(J80="","",IF(Tbl_HTM[[#This Row],[Year]]&lt;&gt;"",_xlfn.CONCAT(J80," ",K80," (",N80,")"),_xlfn.CONCAT(J80," ",K80)))</f>
        <v>HTM 59 Ironmongery (2005)</v>
      </c>
      <c r="Q80" t="s">
        <v>665</v>
      </c>
      <c r="S80" t="s">
        <v>905</v>
      </c>
      <c r="T80" t="s">
        <v>1063</v>
      </c>
      <c r="U80" t="s">
        <v>720</v>
      </c>
      <c r="V80" t="s">
        <v>1203</v>
      </c>
    </row>
    <row r="81" spans="1:22" x14ac:dyDescent="0.35">
      <c r="B81" t="s">
        <v>223</v>
      </c>
      <c r="D81" s="19">
        <v>36130</v>
      </c>
      <c r="E81">
        <f t="shared" si="2"/>
        <v>1998</v>
      </c>
      <c r="F81" t="str">
        <f>IF(A81="","",IF(Tbl_HBN[[#This Row],[Year]]&lt;&gt;"",_xlfn.CONCAT(A81," ",B81," (",E81,")"),_xlfn.CONCAT(A81," ",B81)))</f>
        <v/>
      </c>
      <c r="L81" t="s">
        <v>99</v>
      </c>
      <c r="M81" s="30">
        <v>35799</v>
      </c>
      <c r="N81">
        <f t="shared" si="3"/>
        <v>1998</v>
      </c>
      <c r="O81" s="31" t="str">
        <f>IF(J81="","",IF(Tbl_HTM[[#This Row],[Year]]&lt;&gt;"",_xlfn.CONCAT(J81," ",K81," (",N81,")"),_xlfn.CONCAT(J81," ",K81)))</f>
        <v/>
      </c>
      <c r="Q81" t="s">
        <v>666</v>
      </c>
      <c r="S81" t="s">
        <v>925</v>
      </c>
      <c r="T81" t="s">
        <v>1064</v>
      </c>
      <c r="U81" t="s">
        <v>720</v>
      </c>
      <c r="V81" t="s">
        <v>1203</v>
      </c>
    </row>
    <row r="82" spans="1:22" x14ac:dyDescent="0.35">
      <c r="B82" t="s">
        <v>224</v>
      </c>
      <c r="D82" s="19">
        <v>35704</v>
      </c>
      <c r="E82">
        <f t="shared" si="2"/>
        <v>1997</v>
      </c>
      <c r="F82" t="str">
        <f>IF(A82="","",IF(Tbl_HBN[[#This Row],[Year]]&lt;&gt;"",_xlfn.CONCAT(A82," ",B82," (",E82,")"),_xlfn.CONCAT(A82," ",B82)))</f>
        <v/>
      </c>
      <c r="J82" t="s">
        <v>455</v>
      </c>
      <c r="K82" t="s">
        <v>456</v>
      </c>
      <c r="L82" t="s">
        <v>99</v>
      </c>
      <c r="M82" s="30">
        <v>38417</v>
      </c>
      <c r="N82">
        <f t="shared" si="3"/>
        <v>2005</v>
      </c>
      <c r="O82" s="31" t="str">
        <f>IF(J82="","",IF(Tbl_HTM[[#This Row],[Year]]&lt;&gt;"",_xlfn.CONCAT(J82," ",K82," (",N82,")"),_xlfn.CONCAT(J82," ",K82)))</f>
        <v>HTM 60 Ceilings (2005)</v>
      </c>
      <c r="Q82" t="s">
        <v>667</v>
      </c>
      <c r="S82" t="s">
        <v>815</v>
      </c>
      <c r="T82" t="s">
        <v>1065</v>
      </c>
      <c r="U82" t="s">
        <v>718</v>
      </c>
      <c r="V82" t="s">
        <v>1207</v>
      </c>
    </row>
    <row r="83" spans="1:22" x14ac:dyDescent="0.35">
      <c r="A83" t="s">
        <v>156</v>
      </c>
      <c r="B83" t="s">
        <v>225</v>
      </c>
      <c r="C83" t="s">
        <v>99</v>
      </c>
      <c r="D83" s="19">
        <v>35527</v>
      </c>
      <c r="E83">
        <f t="shared" si="2"/>
        <v>1997</v>
      </c>
      <c r="F83" t="str">
        <f>IF(A83="","",IF(Tbl_HBN[[#This Row],[Year]]&lt;&gt;"",_xlfn.CONCAT(A83," ",B83," (",E83,")"),_xlfn.CONCAT(A83," ",B83)))</f>
        <v>HBN 36 Local healthcare facilities, Supplement 1 - Accommodation for professions allied to medicine  (1997)</v>
      </c>
      <c r="M83" s="30">
        <v>32629</v>
      </c>
      <c r="N83">
        <f t="shared" si="3"/>
        <v>1989</v>
      </c>
      <c r="O83" s="31" t="str">
        <f>IF(J83="","",IF(Tbl_HTM[[#This Row],[Year]]&lt;&gt;"",_xlfn.CONCAT(J83," ",K83," (",N83,")"),_xlfn.CONCAT(J83," ",K83)))</f>
        <v/>
      </c>
      <c r="Q83" t="s">
        <v>668</v>
      </c>
      <c r="S83" t="s">
        <v>793</v>
      </c>
      <c r="T83" t="s">
        <v>1066</v>
      </c>
      <c r="U83" t="s">
        <v>724</v>
      </c>
      <c r="V83" t="s">
        <v>1205</v>
      </c>
    </row>
    <row r="84" spans="1:22" x14ac:dyDescent="0.35">
      <c r="B84" t="s">
        <v>226</v>
      </c>
      <c r="D84" s="19">
        <v>35827</v>
      </c>
      <c r="E84">
        <f t="shared" si="2"/>
        <v>1998</v>
      </c>
      <c r="F84" t="str">
        <f>IF(A84="","",IF(Tbl_HBN[[#This Row],[Year]]&lt;&gt;"",_xlfn.CONCAT(A84," ",B84," (",E84,")"),_xlfn.CONCAT(A84," ",B84)))</f>
        <v/>
      </c>
      <c r="J84" t="s">
        <v>457</v>
      </c>
      <c r="K84" t="s">
        <v>116</v>
      </c>
      <c r="L84" t="s">
        <v>99</v>
      </c>
      <c r="M84" s="30">
        <v>38846</v>
      </c>
      <c r="N84">
        <f t="shared" si="3"/>
        <v>2006</v>
      </c>
      <c r="O84" s="31" t="str">
        <f>IF(J84="","",IF(Tbl_HTM[[#This Row],[Year]]&lt;&gt;"",_xlfn.CONCAT(J84," ",K84," (",N84,")"),_xlfn.CONCAT(J84," ",K84)))</f>
        <v>HTM 61 Flooring (2006)</v>
      </c>
      <c r="Q84" t="s">
        <v>669</v>
      </c>
      <c r="S84" t="s">
        <v>739</v>
      </c>
      <c r="T84" t="s">
        <v>1067</v>
      </c>
      <c r="U84" t="s">
        <v>724</v>
      </c>
      <c r="V84" t="s">
        <v>1205</v>
      </c>
    </row>
    <row r="85" spans="1:22" x14ac:dyDescent="0.35">
      <c r="A85" t="s">
        <v>227</v>
      </c>
      <c r="B85" t="s">
        <v>228</v>
      </c>
      <c r="C85" t="s">
        <v>99</v>
      </c>
      <c r="D85" s="19">
        <v>38454</v>
      </c>
      <c r="E85">
        <f t="shared" si="2"/>
        <v>2005</v>
      </c>
      <c r="F85" t="str">
        <f>IF(A85="","",IF(Tbl_HBN[[#This Row],[Year]]&lt;&gt;"",_xlfn.CONCAT(A85," ",B85," (",E85,")"),_xlfn.CONCAT(A85," ",B85)))</f>
        <v>HBN 37 In-patient facilities for older people (2005)</v>
      </c>
      <c r="M85" s="30">
        <v>34731</v>
      </c>
      <c r="N85">
        <f t="shared" si="3"/>
        <v>1995</v>
      </c>
      <c r="O85" s="31" t="str">
        <f>IF(J85="","",IF(Tbl_HTM[[#This Row],[Year]]&lt;&gt;"",_xlfn.CONCAT(J85," ",K85," (",N85,")"),_xlfn.CONCAT(J85," ",K85)))</f>
        <v/>
      </c>
      <c r="Q85" t="s">
        <v>670</v>
      </c>
      <c r="S85" t="s">
        <v>866</v>
      </c>
      <c r="T85" t="s">
        <v>1068</v>
      </c>
      <c r="U85" t="s">
        <v>712</v>
      </c>
      <c r="V85" t="s">
        <v>1202</v>
      </c>
    </row>
    <row r="86" spans="1:22" x14ac:dyDescent="0.35">
      <c r="A86" t="s">
        <v>229</v>
      </c>
      <c r="B86" t="s">
        <v>230</v>
      </c>
      <c r="C86" t="s">
        <v>99</v>
      </c>
      <c r="D86" s="19">
        <v>34804</v>
      </c>
      <c r="E86">
        <f t="shared" si="2"/>
        <v>1995</v>
      </c>
      <c r="F86" t="str">
        <f>IF(A86="","",IF(Tbl_HBN[[#This Row],[Year]]&lt;&gt;"",_xlfn.CONCAT(A86," ",B86," (",E86,")"),_xlfn.CONCAT(A86," ",B86)))</f>
        <v>HBN 40 Common activity spaces, Volume 1 – Public areas (1995)</v>
      </c>
      <c r="J86" t="s">
        <v>458</v>
      </c>
      <c r="K86" t="s">
        <v>459</v>
      </c>
      <c r="L86" t="s">
        <v>99</v>
      </c>
      <c r="M86" s="30">
        <v>38417</v>
      </c>
      <c r="N86">
        <f t="shared" si="3"/>
        <v>2005</v>
      </c>
      <c r="O86" s="31" t="str">
        <f>IF(J86="","",IF(Tbl_HTM[[#This Row],[Year]]&lt;&gt;"",_xlfn.CONCAT(J86," ",K86," (",N86,")"),_xlfn.CONCAT(J86," ",K86)))</f>
        <v>HTM 62 Demountable storage system  (2005)</v>
      </c>
      <c r="Q86" t="s">
        <v>671</v>
      </c>
      <c r="S86" t="s">
        <v>897</v>
      </c>
      <c r="T86" t="s">
        <v>1069</v>
      </c>
      <c r="U86" t="s">
        <v>712</v>
      </c>
      <c r="V86" t="s">
        <v>1202</v>
      </c>
    </row>
    <row r="87" spans="1:22" x14ac:dyDescent="0.35">
      <c r="B87" t="s">
        <v>231</v>
      </c>
      <c r="D87" s="19"/>
      <c r="E87" t="str">
        <f t="shared" si="2"/>
        <v/>
      </c>
      <c r="F87" t="str">
        <f>IF(A87="","",IF(Tbl_HBN[[#This Row],[Year]]&lt;&gt;"",_xlfn.CONCAT(A87," ",B87," (",E87,")"),_xlfn.CONCAT(A87," ",B87)))</f>
        <v/>
      </c>
      <c r="M87" s="30">
        <v>32568</v>
      </c>
      <c r="N87">
        <f t="shared" si="3"/>
        <v>1989</v>
      </c>
      <c r="O87" s="31" t="str">
        <f>IF(J87="","",IF(Tbl_HTM[[#This Row],[Year]]&lt;&gt;"",_xlfn.CONCAT(J87," ",K87," (",N87,")"),_xlfn.CONCAT(J87," ",K87)))</f>
        <v/>
      </c>
      <c r="Q87" t="s">
        <v>672</v>
      </c>
      <c r="S87" t="s">
        <v>770</v>
      </c>
      <c r="T87" t="s">
        <v>1070</v>
      </c>
      <c r="U87" t="s">
        <v>714</v>
      </c>
      <c r="V87" t="s">
        <v>1201</v>
      </c>
    </row>
    <row r="88" spans="1:22" x14ac:dyDescent="0.35">
      <c r="B88" t="s">
        <v>232</v>
      </c>
      <c r="D88" s="19"/>
      <c r="E88" t="str">
        <f t="shared" si="2"/>
        <v/>
      </c>
      <c r="F88" t="str">
        <f>IF(A88="","",IF(Tbl_HBN[[#This Row],[Year]]&lt;&gt;"",_xlfn.CONCAT(A88," ",B88," (",E88,")"),_xlfn.CONCAT(A88," ",B88)))</f>
        <v/>
      </c>
      <c r="J88" t="s">
        <v>460</v>
      </c>
      <c r="K88" t="s">
        <v>461</v>
      </c>
      <c r="L88" t="s">
        <v>99</v>
      </c>
      <c r="M88" s="30">
        <v>38417</v>
      </c>
      <c r="N88">
        <f t="shared" si="3"/>
        <v>2005</v>
      </c>
      <c r="O88" s="31" t="str">
        <f>IF(J88="","",IF(Tbl_HTM[[#This Row],[Year]]&lt;&gt;"",_xlfn.CONCAT(J88," ",K88," (",N88,")"),_xlfn.CONCAT(J88," ",K88)))</f>
        <v>HTM 63 Fitted storage system  (2005)</v>
      </c>
      <c r="Q88" t="s">
        <v>673</v>
      </c>
      <c r="S88" t="s">
        <v>910</v>
      </c>
      <c r="T88" t="s">
        <v>1071</v>
      </c>
      <c r="U88" t="s">
        <v>714</v>
      </c>
      <c r="V88" t="s">
        <v>1201</v>
      </c>
    </row>
    <row r="89" spans="1:22" x14ac:dyDescent="0.35">
      <c r="A89" t="s">
        <v>233</v>
      </c>
      <c r="B89" t="s">
        <v>234</v>
      </c>
      <c r="C89" t="s">
        <v>99</v>
      </c>
      <c r="D89" s="19">
        <v>34366</v>
      </c>
      <c r="E89">
        <f t="shared" si="2"/>
        <v>1994</v>
      </c>
      <c r="F89" t="str">
        <f>IF(A89="","",IF(Tbl_HBN[[#This Row],[Year]]&lt;&gt;"",_xlfn.CONCAT(A89," ",B89," (",E89,")"),_xlfn.CONCAT(A89," ",B89)))</f>
        <v>HBN 44 Accommodation for ambulance services  (1994)</v>
      </c>
      <c r="J89" t="s">
        <v>462</v>
      </c>
      <c r="K89" t="s">
        <v>463</v>
      </c>
      <c r="L89" t="s">
        <v>99</v>
      </c>
      <c r="M89" s="30">
        <v>38776</v>
      </c>
      <c r="N89">
        <f t="shared" si="3"/>
        <v>2006</v>
      </c>
      <c r="O89" s="31" t="str">
        <f>IF(J89="","",IF(Tbl_HTM[[#This Row],[Year]]&lt;&gt;"",_xlfn.CONCAT(J89," ",K89," (",N89,")"),_xlfn.CONCAT(J89," ",K89)))</f>
        <v>HTM 64 Sanitary assemblies (2006)</v>
      </c>
      <c r="Q89" t="s">
        <v>674</v>
      </c>
      <c r="S89" t="s">
        <v>834</v>
      </c>
      <c r="T89" t="s">
        <v>1072</v>
      </c>
      <c r="U89" t="s">
        <v>714</v>
      </c>
      <c r="V89" t="s">
        <v>1201</v>
      </c>
    </row>
    <row r="90" spans="1:22" x14ac:dyDescent="0.35">
      <c r="A90" t="s">
        <v>235</v>
      </c>
      <c r="B90" t="s">
        <v>236</v>
      </c>
      <c r="C90" t="s">
        <v>99</v>
      </c>
      <c r="D90" s="19">
        <v>33756</v>
      </c>
      <c r="E90">
        <f t="shared" si="2"/>
        <v>1992</v>
      </c>
      <c r="F90" t="str">
        <f>IF(A90="","",IF(Tbl_HBN[[#This Row],[Year]]&lt;&gt;"",_xlfn.CONCAT(A90," ",B90," (",E90,")"),_xlfn.CONCAT(A90," ",B90)))</f>
        <v>HBN 45 External works for Health buildings (1992)</v>
      </c>
      <c r="M90" s="30">
        <v>34700</v>
      </c>
      <c r="N90">
        <f t="shared" si="3"/>
        <v>1995</v>
      </c>
      <c r="O90" s="31" t="str">
        <f>IF(J90="","",IF(Tbl_HTM[[#This Row],[Year]]&lt;&gt;"",_xlfn.CONCAT(J90," ",K90," (",N90,")"),_xlfn.CONCAT(J90," ",K90)))</f>
        <v/>
      </c>
      <c r="Q90" t="s">
        <v>675</v>
      </c>
      <c r="S90" t="s">
        <v>844</v>
      </c>
      <c r="T90" t="s">
        <v>1073</v>
      </c>
      <c r="U90" t="s">
        <v>718</v>
      </c>
      <c r="V90" t="s">
        <v>1207</v>
      </c>
    </row>
    <row r="91" spans="1:22" x14ac:dyDescent="0.35">
      <c r="A91" t="s">
        <v>237</v>
      </c>
      <c r="B91" t="s">
        <v>238</v>
      </c>
      <c r="C91" t="s">
        <v>99</v>
      </c>
      <c r="D91" s="19">
        <v>33359</v>
      </c>
      <c r="E91">
        <f t="shared" si="2"/>
        <v>1991</v>
      </c>
      <c r="F91" t="str">
        <f>IF(A91="","",IF(Tbl_HBN[[#This Row],[Year]]&lt;&gt;"",_xlfn.CONCAT(A91," ",B91," (",E91,")"),_xlfn.CONCAT(A91," ",B91)))</f>
        <v>HBN 47 Health records department (1991)</v>
      </c>
      <c r="J91" t="s">
        <v>464</v>
      </c>
      <c r="K91" t="s">
        <v>465</v>
      </c>
      <c r="L91" t="s">
        <v>98</v>
      </c>
      <c r="M91" s="30">
        <v>38413</v>
      </c>
      <c r="N91">
        <f t="shared" si="3"/>
        <v>2005</v>
      </c>
      <c r="O91" s="31" t="str">
        <f>IF(J91="","",IF(Tbl_HTM[[#This Row],[Year]]&lt;&gt;"",_xlfn.CONCAT(J91," ",K91," (",N91,")"),_xlfn.CONCAT(J91," ",K91)))</f>
        <v>HTM 66 Cubicle curtain track (2005)</v>
      </c>
      <c r="Q91" t="s">
        <v>676</v>
      </c>
      <c r="S91" t="s">
        <v>909</v>
      </c>
      <c r="T91" t="s">
        <v>1074</v>
      </c>
      <c r="U91" t="s">
        <v>718</v>
      </c>
      <c r="V91" t="s">
        <v>1207</v>
      </c>
    </row>
    <row r="92" spans="1:22" x14ac:dyDescent="0.35">
      <c r="A92" t="s">
        <v>239</v>
      </c>
      <c r="B92" t="s">
        <v>240</v>
      </c>
      <c r="C92" t="s">
        <v>99</v>
      </c>
      <c r="D92" s="19">
        <v>35521</v>
      </c>
      <c r="E92">
        <f t="shared" si="2"/>
        <v>1997</v>
      </c>
      <c r="F92" t="str">
        <f>IF(A92="","",IF(Tbl_HBN[[#This Row],[Year]]&lt;&gt;"",_xlfn.CONCAT(A92," ",B92," (",E92,")"),_xlfn.CONCAT(A92," ",B92)))</f>
        <v>HBN 48 Telephone services  (1997)</v>
      </c>
      <c r="L92" t="s">
        <v>99</v>
      </c>
      <c r="M92" s="30">
        <v>32540</v>
      </c>
      <c r="N92">
        <f t="shared" si="3"/>
        <v>1989</v>
      </c>
      <c r="O92" s="31" t="str">
        <f>IF(J92="","",IF(Tbl_HTM[[#This Row],[Year]]&lt;&gt;"",_xlfn.CONCAT(J92," ",K92," (",N92,")"),_xlfn.CONCAT(J92," ",K92)))</f>
        <v/>
      </c>
      <c r="Q92" t="s">
        <v>677</v>
      </c>
      <c r="S92" t="s">
        <v>823</v>
      </c>
      <c r="T92" t="s">
        <v>1075</v>
      </c>
      <c r="U92" t="s">
        <v>718</v>
      </c>
      <c r="V92" t="s">
        <v>1207</v>
      </c>
    </row>
    <row r="93" spans="1:22" x14ac:dyDescent="0.35">
      <c r="A93" t="s">
        <v>241</v>
      </c>
      <c r="B93" t="s">
        <v>242</v>
      </c>
      <c r="C93" t="s">
        <v>99</v>
      </c>
      <c r="D93" s="19">
        <v>33451</v>
      </c>
      <c r="E93">
        <f t="shared" si="2"/>
        <v>1991</v>
      </c>
      <c r="F93" t="str">
        <f>IF(A93="","",IF(Tbl_HBN[[#This Row],[Year]]&lt;&gt;"",_xlfn.CONCAT(A93," ",B93," (",E93,")"),_xlfn.CONCAT(A93," ",B93)))</f>
        <v>HBN 51 Accommodation at the main entrance of a District General Hospital (1991)</v>
      </c>
      <c r="J93" t="s">
        <v>466</v>
      </c>
      <c r="K93" t="s">
        <v>467</v>
      </c>
      <c r="L93" t="s">
        <v>98</v>
      </c>
      <c r="M93" s="30">
        <v>38417</v>
      </c>
      <c r="N93">
        <f t="shared" si="3"/>
        <v>2005</v>
      </c>
      <c r="O93" s="31" t="str">
        <f>IF(J93="","",IF(Tbl_HTM[[#This Row],[Year]]&lt;&gt;"",_xlfn.CONCAT(J93," ",K93," (",N93,")"),_xlfn.CONCAT(J93," ",K93)))</f>
        <v>HTM 67 Laboratory fitting out system (2005)</v>
      </c>
      <c r="Q93" t="s">
        <v>678</v>
      </c>
      <c r="S93" t="s">
        <v>744</v>
      </c>
      <c r="T93" t="s">
        <v>1076</v>
      </c>
      <c r="U93" t="s">
        <v>712</v>
      </c>
      <c r="V93" t="s">
        <v>1202</v>
      </c>
    </row>
    <row r="94" spans="1:22" x14ac:dyDescent="0.35">
      <c r="A94" t="s">
        <v>243</v>
      </c>
      <c r="B94" t="s">
        <v>244</v>
      </c>
      <c r="C94" t="s">
        <v>99</v>
      </c>
      <c r="D94" s="19">
        <v>33451</v>
      </c>
      <c r="E94">
        <f t="shared" si="2"/>
        <v>1991</v>
      </c>
      <c r="F94" t="str">
        <f>IF(A94="","",IF(Tbl_HBN[[#This Row],[Year]]&lt;&gt;"",_xlfn.CONCAT(A94," ",B94," (",E94,")"),_xlfn.CONCAT(A94," ",B94)))</f>
        <v>HBN 51 Supl 1 Miscellaneous spaces in a district general hospital (1991)</v>
      </c>
      <c r="L94" t="s">
        <v>99</v>
      </c>
      <c r="M94" s="30">
        <v>33970</v>
      </c>
      <c r="N94">
        <f t="shared" si="3"/>
        <v>1993</v>
      </c>
      <c r="O94" s="31" t="str">
        <f>IF(J94="","",IF(Tbl_HTM[[#This Row],[Year]]&lt;&gt;"",_xlfn.CONCAT(J94," ",K94," (",N94,")"),_xlfn.CONCAT(J94," ",K94)))</f>
        <v/>
      </c>
      <c r="Q94" t="s">
        <v>679</v>
      </c>
      <c r="S94" t="s">
        <v>762</v>
      </c>
      <c r="T94" t="s">
        <v>1077</v>
      </c>
      <c r="U94" t="s">
        <v>712</v>
      </c>
      <c r="V94" t="s">
        <v>1202</v>
      </c>
    </row>
    <row r="95" spans="1:22" x14ac:dyDescent="0.35">
      <c r="A95" t="s">
        <v>153</v>
      </c>
      <c r="B95" t="s">
        <v>245</v>
      </c>
      <c r="C95" t="s">
        <v>99</v>
      </c>
      <c r="D95" s="19">
        <v>35528</v>
      </c>
      <c r="E95">
        <f t="shared" si="2"/>
        <v>1997</v>
      </c>
      <c r="F95" t="str">
        <f>IF(A95="","",IF(Tbl_HBN[[#This Row],[Year]]&lt;&gt;"",_xlfn.CONCAT(A95," ",B95," (",E95,")"),_xlfn.CONCAT(A95," ",B95)))</f>
        <v>HBN 52 Supplement 1, Day surgery – Review of schedules of accommodation  (1997)</v>
      </c>
      <c r="J95" t="s">
        <v>468</v>
      </c>
      <c r="K95" t="s">
        <v>469</v>
      </c>
      <c r="L95" t="s">
        <v>99</v>
      </c>
      <c r="M95" s="30">
        <v>34275</v>
      </c>
      <c r="N95">
        <f t="shared" si="3"/>
        <v>1993</v>
      </c>
      <c r="O95" s="31" t="str">
        <f>IF(J95="","",IF(Tbl_HTM[[#This Row],[Year]]&lt;&gt;"",_xlfn.CONCAT(J95," ",K95," (",N95,")"),_xlfn.CONCAT(J95," ",K95)))</f>
        <v>HTM 68 Duct and panel assemblies (1993)</v>
      </c>
      <c r="Q95" t="s">
        <v>680</v>
      </c>
      <c r="S95" t="s">
        <v>764</v>
      </c>
      <c r="T95" t="s">
        <v>1078</v>
      </c>
      <c r="U95" t="s">
        <v>712</v>
      </c>
      <c r="V95" t="s">
        <v>1202</v>
      </c>
    </row>
    <row r="96" spans="1:22" x14ac:dyDescent="0.35">
      <c r="B96" t="s">
        <v>246</v>
      </c>
      <c r="D96" s="19">
        <v>34455</v>
      </c>
      <c r="E96">
        <f t="shared" si="2"/>
        <v>1994</v>
      </c>
      <c r="F96" t="str">
        <f>IF(A96="","",IF(Tbl_HBN[[#This Row],[Year]]&lt;&gt;"",_xlfn.CONCAT(A96," ",B96," (",E96,")"),_xlfn.CONCAT(A96," ",B96)))</f>
        <v/>
      </c>
      <c r="J96" t="s">
        <v>470</v>
      </c>
      <c r="K96" t="s">
        <v>471</v>
      </c>
      <c r="L96" t="s">
        <v>99</v>
      </c>
      <c r="M96" s="30">
        <v>38545</v>
      </c>
      <c r="N96">
        <f t="shared" si="3"/>
        <v>2005</v>
      </c>
      <c r="O96" s="31" t="str">
        <f>IF(J96="","",IF(Tbl_HTM[[#This Row],[Year]]&lt;&gt;"",_xlfn.CONCAT(J96," ",K96," (",N96,")"),_xlfn.CONCAT(J96," ",K96)))</f>
        <v>HTM 69 Protection (2005)</v>
      </c>
      <c r="S96" t="s">
        <v>840</v>
      </c>
      <c r="T96" t="s">
        <v>1079</v>
      </c>
      <c r="U96" t="s">
        <v>724</v>
      </c>
      <c r="V96" t="s">
        <v>1205</v>
      </c>
    </row>
    <row r="97" spans="1:22" x14ac:dyDescent="0.35">
      <c r="B97" t="s">
        <v>247</v>
      </c>
      <c r="D97" s="19">
        <v>34759</v>
      </c>
      <c r="E97">
        <f t="shared" si="2"/>
        <v>1995</v>
      </c>
      <c r="F97" t="str">
        <f>IF(A97="","",IF(Tbl_HBN[[#This Row],[Year]]&lt;&gt;"",_xlfn.CONCAT(A97," ",B97," (",E97,")"),_xlfn.CONCAT(A97," ",B97)))</f>
        <v/>
      </c>
      <c r="J97" t="s">
        <v>472</v>
      </c>
      <c r="K97" t="s">
        <v>473</v>
      </c>
      <c r="L97" t="s">
        <v>99</v>
      </c>
      <c r="M97" s="30">
        <v>33972</v>
      </c>
      <c r="N97">
        <f t="shared" si="3"/>
        <v>1993</v>
      </c>
      <c r="O97" s="31" t="str">
        <f>IF(J97="","",IF(Tbl_HTM[[#This Row],[Year]]&lt;&gt;"",_xlfn.CONCAT(J97," ",K97," (",N97,")"),_xlfn.CONCAT(J97," ",K97)))</f>
        <v>HTM 70 Fixings  (1993)</v>
      </c>
      <c r="S97" t="s">
        <v>725</v>
      </c>
      <c r="T97" t="s">
        <v>1080</v>
      </c>
      <c r="U97" t="s">
        <v>724</v>
      </c>
      <c r="V97" t="s">
        <v>1205</v>
      </c>
    </row>
    <row r="98" spans="1:22" x14ac:dyDescent="0.35">
      <c r="A98" t="s">
        <v>248</v>
      </c>
      <c r="B98" t="s">
        <v>249</v>
      </c>
      <c r="C98" t="s">
        <v>99</v>
      </c>
      <c r="D98" s="19">
        <v>37991</v>
      </c>
      <c r="E98">
        <f t="shared" si="2"/>
        <v>2004</v>
      </c>
      <c r="F98" t="str">
        <f>IF(A98="","",IF(Tbl_HBN[[#This Row],[Year]]&lt;&gt;"",_xlfn.CONCAT(A98," ",B98," (",E98,")"),_xlfn.CONCAT(A98," ",B98)))</f>
        <v>HBN 53 Volume 1, Satellite dialysis unit (2004)</v>
      </c>
      <c r="J98" t="s">
        <v>474</v>
      </c>
      <c r="K98" t="s">
        <v>475</v>
      </c>
      <c r="L98" t="s">
        <v>99</v>
      </c>
      <c r="M98" s="30">
        <v>35799</v>
      </c>
      <c r="N98">
        <f t="shared" si="3"/>
        <v>1998</v>
      </c>
      <c r="O98" s="31" t="str">
        <f>IF(J98="","",IF(Tbl_HTM[[#This Row],[Year]]&lt;&gt;"",_xlfn.CONCAT(J98," ",K98," (",N98,")"),_xlfn.CONCAT(J98," ",K98)))</f>
        <v>HTM 71 Materials management modular storage  (1998)</v>
      </c>
      <c r="S98" t="s">
        <v>870</v>
      </c>
      <c r="T98" t="s">
        <v>1081</v>
      </c>
      <c r="U98" t="s">
        <v>720</v>
      </c>
      <c r="V98" t="s">
        <v>1203</v>
      </c>
    </row>
    <row r="99" spans="1:22" x14ac:dyDescent="0.35">
      <c r="A99" t="s">
        <v>128</v>
      </c>
      <c r="B99" t="s">
        <v>250</v>
      </c>
      <c r="C99" t="s">
        <v>99</v>
      </c>
      <c r="D99" s="19">
        <v>38812</v>
      </c>
      <c r="E99">
        <f t="shared" si="2"/>
        <v>2006</v>
      </c>
      <c r="F99" t="str">
        <f>IF(A99="","",IF(Tbl_HBN[[#This Row],[Year]]&lt;&gt;"",_xlfn.CONCAT(A99," ",B99," (",E99,")"),_xlfn.CONCAT(A99," ",B99)))</f>
        <v>HBN 54 Facilities for cancer services (2006)</v>
      </c>
      <c r="J99" t="s">
        <v>476</v>
      </c>
      <c r="K99" t="s">
        <v>477</v>
      </c>
      <c r="L99" t="s">
        <v>99</v>
      </c>
      <c r="M99" s="30">
        <v>35190</v>
      </c>
      <c r="N99">
        <f t="shared" si="3"/>
        <v>1996</v>
      </c>
      <c r="O99" s="31" t="str">
        <f>IF(J99="","",IF(Tbl_HTM[[#This Row],[Year]]&lt;&gt;"",_xlfn.CONCAT(J99," ",K99," (",N99,")"),_xlfn.CONCAT(J99," ",K99)))</f>
        <v>HTM 81 Fire precautions in new hospitals  (1996)</v>
      </c>
      <c r="S99" t="s">
        <v>711</v>
      </c>
      <c r="T99" t="s">
        <v>1082</v>
      </c>
      <c r="U99" t="s">
        <v>712</v>
      </c>
      <c r="V99" t="s">
        <v>1202</v>
      </c>
    </row>
    <row r="100" spans="1:22" x14ac:dyDescent="0.35">
      <c r="A100" t="s">
        <v>139</v>
      </c>
      <c r="B100" t="s">
        <v>251</v>
      </c>
      <c r="C100" t="s">
        <v>99</v>
      </c>
      <c r="D100" s="19">
        <v>37805</v>
      </c>
      <c r="E100">
        <f t="shared" si="2"/>
        <v>2003</v>
      </c>
      <c r="F100" t="str">
        <f>IF(A100="","",IF(Tbl_HBN[[#This Row],[Year]]&lt;&gt;"",_xlfn.CONCAT(A100," ",B100," (",E100,")"),_xlfn.CONCAT(A100," ",B100)))</f>
        <v>HBN 57 Facilities for critical care (2003)</v>
      </c>
      <c r="J100" t="s">
        <v>478</v>
      </c>
      <c r="K100" t="s">
        <v>479</v>
      </c>
      <c r="L100" t="s">
        <v>99</v>
      </c>
      <c r="M100" s="30">
        <v>35309</v>
      </c>
      <c r="N100">
        <f t="shared" si="3"/>
        <v>1996</v>
      </c>
      <c r="O100" s="31" t="str">
        <f>IF(J100="","",IF(Tbl_HTM[[#This Row],[Year]]&lt;&gt;"",_xlfn.CONCAT(J100," ",K100," (",N100,")"),_xlfn.CONCAT(J100," ",K100)))</f>
        <v>HTM 82 Alarm and detection systems  (1996)</v>
      </c>
      <c r="S100" t="s">
        <v>824</v>
      </c>
      <c r="T100" t="s">
        <v>1083</v>
      </c>
      <c r="U100" t="s">
        <v>720</v>
      </c>
      <c r="V100" t="s">
        <v>1203</v>
      </c>
    </row>
    <row r="101" spans="1:22" x14ac:dyDescent="0.35">
      <c r="J101" t="s">
        <v>480</v>
      </c>
      <c r="K101" t="s">
        <v>481</v>
      </c>
      <c r="L101" t="s">
        <v>99</v>
      </c>
      <c r="M101" s="30">
        <v>34399</v>
      </c>
      <c r="N101">
        <f t="shared" si="3"/>
        <v>1994</v>
      </c>
      <c r="O101" s="31" t="str">
        <f>IF(J101="","",IF(Tbl_HTM[[#This Row],[Year]]&lt;&gt;"",_xlfn.CONCAT(J101," ",K101," (",N101,")"),_xlfn.CONCAT(J101," ",K101)))</f>
        <v>HTM 83 Fire safety in healthcare premises – General fire precautions  (1994)</v>
      </c>
      <c r="S101" t="s">
        <v>865</v>
      </c>
      <c r="T101" t="s">
        <v>1084</v>
      </c>
      <c r="U101" t="s">
        <v>712</v>
      </c>
      <c r="V101" t="s">
        <v>1202</v>
      </c>
    </row>
    <row r="102" spans="1:22" x14ac:dyDescent="0.35">
      <c r="J102" t="s">
        <v>482</v>
      </c>
      <c r="K102" t="s">
        <v>483</v>
      </c>
      <c r="L102" t="s">
        <v>99</v>
      </c>
      <c r="M102" s="30">
        <v>34427</v>
      </c>
      <c r="N102">
        <f t="shared" si="3"/>
        <v>1994</v>
      </c>
      <c r="O102" s="31" t="str">
        <f>IF(J102="","",IF(Tbl_HTM[[#This Row],[Year]]&lt;&gt;"",_xlfn.CONCAT(J102," ",K102," (",N102,")"),_xlfn.CONCAT(J102," ",K102)))</f>
        <v>HTM 85 Fire precautions in existing hospitals  (1994)</v>
      </c>
      <c r="S102" t="s">
        <v>733</v>
      </c>
      <c r="T102" t="s">
        <v>1085</v>
      </c>
      <c r="U102" t="s">
        <v>727</v>
      </c>
      <c r="V102" t="s">
        <v>1206</v>
      </c>
    </row>
    <row r="103" spans="1:22" x14ac:dyDescent="0.35">
      <c r="J103" t="s">
        <v>484</v>
      </c>
      <c r="K103" t="s">
        <v>485</v>
      </c>
      <c r="L103" t="s">
        <v>99</v>
      </c>
      <c r="M103" s="30">
        <v>35708</v>
      </c>
      <c r="N103">
        <f t="shared" si="3"/>
        <v>1997</v>
      </c>
      <c r="O103" s="31" t="str">
        <f>IF(J103="","",IF(Tbl_HTM[[#This Row],[Year]]&lt;&gt;"",_xlfn.CONCAT(J103," ",K103," (",N103,")"),_xlfn.CONCAT(J103," ",K103)))</f>
        <v>HTM 86 Fire risk assessment in hospitals  (1997)</v>
      </c>
      <c r="S103" t="s">
        <v>892</v>
      </c>
      <c r="T103" t="s">
        <v>1086</v>
      </c>
      <c r="U103" t="s">
        <v>714</v>
      </c>
      <c r="V103" t="s">
        <v>1201</v>
      </c>
    </row>
    <row r="104" spans="1:22" x14ac:dyDescent="0.35">
      <c r="J104" t="s">
        <v>486</v>
      </c>
      <c r="K104" t="s">
        <v>487</v>
      </c>
      <c r="L104" t="s">
        <v>99</v>
      </c>
      <c r="M104" s="30">
        <v>36282</v>
      </c>
      <c r="N104">
        <f t="shared" si="3"/>
        <v>1999</v>
      </c>
      <c r="O104" s="31" t="str">
        <f>IF(J104="","",IF(Tbl_HTM[[#This Row],[Year]]&lt;&gt;"",_xlfn.CONCAT(J104," ",K104," (",N104,")"),_xlfn.CONCAT(J104," ",K104)))</f>
        <v>HTM 87 Textiles and furniture (1999)</v>
      </c>
      <c r="S104" t="s">
        <v>835</v>
      </c>
      <c r="T104" t="s">
        <v>1087</v>
      </c>
      <c r="U104" t="s">
        <v>718</v>
      </c>
      <c r="V104" t="s">
        <v>1207</v>
      </c>
    </row>
    <row r="105" spans="1:22" x14ac:dyDescent="0.35">
      <c r="J105" t="s">
        <v>488</v>
      </c>
      <c r="K105" t="s">
        <v>489</v>
      </c>
      <c r="L105" t="s">
        <v>99</v>
      </c>
      <c r="M105" s="30">
        <v>37207</v>
      </c>
      <c r="N105">
        <f t="shared" si="3"/>
        <v>2001</v>
      </c>
      <c r="O105" s="31" t="str">
        <f>IF(J105="","",IF(Tbl_HTM[[#This Row],[Year]]&lt;&gt;"",_xlfn.CONCAT(J105," ",K105," (",N105,")"),_xlfn.CONCAT(J105," ",K105)))</f>
        <v>HTM 88 Fire precautions in housing providing NHS-supported living in the community  (2001)</v>
      </c>
      <c r="S105" t="s">
        <v>756</v>
      </c>
      <c r="T105" t="s">
        <v>1088</v>
      </c>
      <c r="U105" t="s">
        <v>727</v>
      </c>
      <c r="V105" t="s">
        <v>1206</v>
      </c>
    </row>
    <row r="106" spans="1:22" x14ac:dyDescent="0.35">
      <c r="J106" t="s">
        <v>490</v>
      </c>
      <c r="K106" t="s">
        <v>491</v>
      </c>
      <c r="L106" t="s">
        <v>99</v>
      </c>
      <c r="M106" s="30">
        <v>35318</v>
      </c>
      <c r="N106">
        <f t="shared" si="3"/>
        <v>1996</v>
      </c>
      <c r="O106" s="31" t="str">
        <f>IF(J106="","",IF(Tbl_HTM[[#This Row],[Year]]&lt;&gt;"",_xlfn.CONCAT(J106," ",K106," (",N106,")"),_xlfn.CONCAT(J106," ",K106)))</f>
        <v>HTM 2005 Building management systems – Design considerations (1996)</v>
      </c>
      <c r="S106" t="s">
        <v>822</v>
      </c>
      <c r="T106" t="s">
        <v>1089</v>
      </c>
      <c r="U106" t="s">
        <v>724</v>
      </c>
      <c r="V106" t="s">
        <v>1205</v>
      </c>
    </row>
    <row r="107" spans="1:22" x14ac:dyDescent="0.35">
      <c r="K107" t="s">
        <v>492</v>
      </c>
      <c r="M107" s="30">
        <v>35309</v>
      </c>
      <c r="N107">
        <f t="shared" si="3"/>
        <v>1996</v>
      </c>
      <c r="O107" s="31" t="str">
        <f>IF(J107="","",IF(Tbl_HTM[[#This Row],[Year]]&lt;&gt;"",_xlfn.CONCAT(J107," ",K107," (",N107,")"),_xlfn.CONCAT(J107," ",K107)))</f>
        <v/>
      </c>
      <c r="S107" t="s">
        <v>804</v>
      </c>
      <c r="T107" t="s">
        <v>1090</v>
      </c>
      <c r="U107" t="s">
        <v>727</v>
      </c>
      <c r="V107" t="s">
        <v>1206</v>
      </c>
    </row>
    <row r="108" spans="1:22" x14ac:dyDescent="0.35">
      <c r="K108" t="s">
        <v>493</v>
      </c>
      <c r="M108" s="30">
        <v>35309</v>
      </c>
      <c r="N108">
        <f t="shared" si="3"/>
        <v>1996</v>
      </c>
      <c r="O108" s="31" t="str">
        <f>IF(J108="","",IF(Tbl_HTM[[#This Row],[Year]]&lt;&gt;"",_xlfn.CONCAT(J108," ",K108," (",N108,")"),_xlfn.CONCAT(J108," ",K108)))</f>
        <v/>
      </c>
      <c r="S108" t="s">
        <v>808</v>
      </c>
      <c r="T108" t="s">
        <v>1091</v>
      </c>
      <c r="U108" t="s">
        <v>727</v>
      </c>
      <c r="V108" t="s">
        <v>1206</v>
      </c>
    </row>
    <row r="109" spans="1:22" x14ac:dyDescent="0.35">
      <c r="K109" t="s">
        <v>494</v>
      </c>
      <c r="M109" s="30">
        <v>35309</v>
      </c>
      <c r="N109">
        <f t="shared" si="3"/>
        <v>1996</v>
      </c>
      <c r="O109" s="31" t="str">
        <f>IF(J109="","",IF(Tbl_HTM[[#This Row],[Year]]&lt;&gt;"",_xlfn.CONCAT(J109," ",K109," (",N109,")"),_xlfn.CONCAT(J109," ",K109)))</f>
        <v/>
      </c>
      <c r="S109" t="s">
        <v>907</v>
      </c>
      <c r="T109" t="s">
        <v>1092</v>
      </c>
      <c r="U109" t="s">
        <v>727</v>
      </c>
      <c r="V109" t="s">
        <v>1206</v>
      </c>
    </row>
    <row r="110" spans="1:22" x14ac:dyDescent="0.35">
      <c r="J110" t="s">
        <v>495</v>
      </c>
      <c r="K110" t="s">
        <v>496</v>
      </c>
      <c r="L110" t="s">
        <v>99</v>
      </c>
      <c r="M110" s="30">
        <v>33972</v>
      </c>
      <c r="N110">
        <f t="shared" si="3"/>
        <v>1993</v>
      </c>
      <c r="O110" s="31" t="str">
        <f>IF(J110="","",IF(Tbl_HTM[[#This Row],[Year]]&lt;&gt;"",_xlfn.CONCAT(J110," ",K110," (",N110,")"),_xlfn.CONCAT(J110," ",K110)))</f>
        <v>HTM 2007 Electrical services supply and distribution – Design considerations  (1993)</v>
      </c>
      <c r="S110" t="s">
        <v>858</v>
      </c>
      <c r="T110" t="s">
        <v>1093</v>
      </c>
      <c r="U110" t="s">
        <v>716</v>
      </c>
      <c r="V110" t="s">
        <v>1204</v>
      </c>
    </row>
    <row r="111" spans="1:22" x14ac:dyDescent="0.35">
      <c r="K111" t="s">
        <v>497</v>
      </c>
      <c r="M111" s="30">
        <v>33972</v>
      </c>
      <c r="N111">
        <f t="shared" si="3"/>
        <v>1993</v>
      </c>
      <c r="O111" s="31" t="str">
        <f>IF(J111="","",IF(Tbl_HTM[[#This Row],[Year]]&lt;&gt;"",_xlfn.CONCAT(J111," ",K111," (",N111,")"),_xlfn.CONCAT(J111," ",K111)))</f>
        <v/>
      </c>
      <c r="S111" t="s">
        <v>814</v>
      </c>
      <c r="T111" t="s">
        <v>1094</v>
      </c>
      <c r="U111" t="s">
        <v>714</v>
      </c>
      <c r="V111" t="s">
        <v>1201</v>
      </c>
    </row>
    <row r="112" spans="1:22" x14ac:dyDescent="0.35">
      <c r="K112" t="s">
        <v>498</v>
      </c>
      <c r="M112" s="30">
        <v>34245</v>
      </c>
      <c r="N112">
        <f t="shared" si="3"/>
        <v>1993</v>
      </c>
      <c r="O112" s="31" t="str">
        <f>IF(J112="","",IF(Tbl_HTM[[#This Row],[Year]]&lt;&gt;"",_xlfn.CONCAT(J112," ",K112," (",N112,")"),_xlfn.CONCAT(J112," ",K112)))</f>
        <v/>
      </c>
      <c r="S112" t="s">
        <v>885</v>
      </c>
      <c r="T112" t="s">
        <v>1095</v>
      </c>
      <c r="U112" t="s">
        <v>714</v>
      </c>
      <c r="V112" t="s">
        <v>1201</v>
      </c>
    </row>
    <row r="113" spans="10:22" x14ac:dyDescent="0.35">
      <c r="K113" t="s">
        <v>499</v>
      </c>
      <c r="M113" s="30">
        <v>34245</v>
      </c>
      <c r="N113">
        <f t="shared" si="3"/>
        <v>1993</v>
      </c>
      <c r="O113" s="31" t="str">
        <f>IF(J113="","",IF(Tbl_HTM[[#This Row],[Year]]&lt;&gt;"",_xlfn.CONCAT(J113," ",K113," (",N113,")"),_xlfn.CONCAT(J113," ",K113)))</f>
        <v/>
      </c>
      <c r="S113" t="s">
        <v>738</v>
      </c>
      <c r="T113" t="s">
        <v>1096</v>
      </c>
      <c r="U113" t="s">
        <v>724</v>
      </c>
      <c r="V113" t="s">
        <v>1205</v>
      </c>
    </row>
    <row r="114" spans="10:22" x14ac:dyDescent="0.35">
      <c r="J114" t="s">
        <v>500</v>
      </c>
      <c r="K114" t="s">
        <v>501</v>
      </c>
      <c r="L114" t="s">
        <v>99</v>
      </c>
      <c r="M114" s="30">
        <v>34800</v>
      </c>
      <c r="N114">
        <f t="shared" si="3"/>
        <v>1995</v>
      </c>
      <c r="O114" s="31" t="str">
        <f>IF(J114="","",IF(Tbl_HTM[[#This Row],[Year]]&lt;&gt;"",_xlfn.CONCAT(J114," ",K114," (",N114,")"),_xlfn.CONCAT(J114," ",K114)))</f>
        <v>HTM 2009 Pneumatic air tube transport systems – Design considerations and Good practice guide (1995)</v>
      </c>
      <c r="S114" t="s">
        <v>736</v>
      </c>
      <c r="T114" t="s">
        <v>1097</v>
      </c>
      <c r="U114" t="s">
        <v>724</v>
      </c>
      <c r="V114" t="s">
        <v>1205</v>
      </c>
    </row>
    <row r="115" spans="10:22" x14ac:dyDescent="0.35">
      <c r="K115" t="s">
        <v>502</v>
      </c>
      <c r="M115" s="30">
        <v>34791</v>
      </c>
      <c r="N115">
        <f t="shared" si="3"/>
        <v>1995</v>
      </c>
      <c r="O115" s="31" t="str">
        <f>IF(J115="","",IF(Tbl_HTM[[#This Row],[Year]]&lt;&gt;"",_xlfn.CONCAT(J115," ",K115," (",N115,")"),_xlfn.CONCAT(J115," ",K115)))</f>
        <v/>
      </c>
      <c r="S115" t="s">
        <v>803</v>
      </c>
      <c r="T115" t="s">
        <v>1098</v>
      </c>
      <c r="U115" t="s">
        <v>718</v>
      </c>
      <c r="V115" t="s">
        <v>1207</v>
      </c>
    </row>
    <row r="116" spans="10:22" x14ac:dyDescent="0.35">
      <c r="J116" t="s">
        <v>503</v>
      </c>
      <c r="K116" t="s">
        <v>504</v>
      </c>
      <c r="L116" t="s">
        <v>99</v>
      </c>
      <c r="M116" s="30">
        <v>34547</v>
      </c>
      <c r="N116">
        <f t="shared" si="3"/>
        <v>1994</v>
      </c>
      <c r="O116" s="31" t="str">
        <f>IF(J116="","",IF(Tbl_HTM[[#This Row],[Year]]&lt;&gt;"",_xlfn.CONCAT(J116," ",K116," (",N116,")"),_xlfn.CONCAT(J116," ",K116)))</f>
        <v>HTM 2010 Sterilization, Part 1 – Management policy (1994)</v>
      </c>
      <c r="S116" t="s">
        <v>862</v>
      </c>
      <c r="T116" t="s">
        <v>1099</v>
      </c>
      <c r="U116" t="s">
        <v>714</v>
      </c>
      <c r="V116" t="s">
        <v>1201</v>
      </c>
    </row>
    <row r="117" spans="10:22" x14ac:dyDescent="0.35">
      <c r="K117" t="s">
        <v>505</v>
      </c>
      <c r="M117" s="30">
        <v>34791</v>
      </c>
      <c r="N117">
        <f t="shared" si="3"/>
        <v>1995</v>
      </c>
      <c r="O117" s="31" t="str">
        <f>IF(J117="","",IF(Tbl_HTM[[#This Row],[Year]]&lt;&gt;"",_xlfn.CONCAT(J117," ",K117," (",N117,")"),_xlfn.CONCAT(J117," ",K117)))</f>
        <v/>
      </c>
      <c r="S117" t="s">
        <v>886</v>
      </c>
      <c r="T117" t="s">
        <v>1100</v>
      </c>
      <c r="U117" t="s">
        <v>712</v>
      </c>
      <c r="V117" t="s">
        <v>1202</v>
      </c>
    </row>
    <row r="118" spans="10:22" x14ac:dyDescent="0.35">
      <c r="K118" t="s">
        <v>506</v>
      </c>
      <c r="M118" s="30">
        <v>34791</v>
      </c>
      <c r="N118">
        <f t="shared" si="3"/>
        <v>1995</v>
      </c>
      <c r="O118" s="31" t="str">
        <f>IF(J118="","",IF(Tbl_HTM[[#This Row],[Year]]&lt;&gt;"",_xlfn.CONCAT(J118," ",K118," (",N118,")"),_xlfn.CONCAT(J118," ",K118)))</f>
        <v/>
      </c>
      <c r="S118" t="s">
        <v>772</v>
      </c>
      <c r="T118" t="s">
        <v>1101</v>
      </c>
      <c r="U118" t="s">
        <v>727</v>
      </c>
      <c r="V118" t="s">
        <v>1206</v>
      </c>
    </row>
    <row r="119" spans="10:22" x14ac:dyDescent="0.35">
      <c r="K119" t="s">
        <v>507</v>
      </c>
      <c r="M119" s="30">
        <v>35585</v>
      </c>
      <c r="N119">
        <f t="shared" si="3"/>
        <v>1997</v>
      </c>
      <c r="O119" s="31" t="str">
        <f>IF(J119="","",IF(Tbl_HTM[[#This Row],[Year]]&lt;&gt;"",_xlfn.CONCAT(J119," ",K119," (",N119,")"),_xlfn.CONCAT(J119," ",K119)))</f>
        <v/>
      </c>
      <c r="S119" t="s">
        <v>816</v>
      </c>
      <c r="T119" t="s">
        <v>1102</v>
      </c>
      <c r="U119" t="s">
        <v>718</v>
      </c>
      <c r="V119" t="s">
        <v>1207</v>
      </c>
    </row>
    <row r="120" spans="10:22" x14ac:dyDescent="0.35">
      <c r="K120" t="s">
        <v>508</v>
      </c>
      <c r="M120" s="30">
        <v>34800</v>
      </c>
      <c r="N120">
        <f t="shared" si="3"/>
        <v>1995</v>
      </c>
      <c r="O120" s="31" t="str">
        <f>IF(J120="","",IF(Tbl_HTM[[#This Row],[Year]]&lt;&gt;"",_xlfn.CONCAT(J120," ",K120," (",N120,")"),_xlfn.CONCAT(J120," ",K120)))</f>
        <v/>
      </c>
      <c r="S120" t="s">
        <v>819</v>
      </c>
      <c r="T120" t="s">
        <v>1103</v>
      </c>
      <c r="U120" t="s">
        <v>718</v>
      </c>
      <c r="V120" t="s">
        <v>1207</v>
      </c>
    </row>
    <row r="121" spans="10:22" x14ac:dyDescent="0.35">
      <c r="J121" t="s">
        <v>509</v>
      </c>
      <c r="K121" t="s">
        <v>510</v>
      </c>
      <c r="L121" t="s">
        <v>99</v>
      </c>
      <c r="M121" s="30">
        <v>33939</v>
      </c>
      <c r="N121">
        <f t="shared" si="3"/>
        <v>1992</v>
      </c>
      <c r="O121" s="31" t="str">
        <f>IF(J121="","",IF(Tbl_HTM[[#This Row],[Year]]&lt;&gt;"",_xlfn.CONCAT(J121," ",K121," (",N121,")"),_xlfn.CONCAT(J121," ",K121)))</f>
        <v>HTM 2011 Emergency electrical services – Design considerations  (1992)</v>
      </c>
      <c r="S121" t="s">
        <v>805</v>
      </c>
      <c r="T121" t="s">
        <v>1104</v>
      </c>
      <c r="U121" t="s">
        <v>712</v>
      </c>
      <c r="V121" t="s">
        <v>1202</v>
      </c>
    </row>
    <row r="122" spans="10:22" x14ac:dyDescent="0.35">
      <c r="K122" t="s">
        <v>511</v>
      </c>
      <c r="M122" s="30">
        <v>33944</v>
      </c>
      <c r="N122">
        <f t="shared" si="3"/>
        <v>1992</v>
      </c>
      <c r="O122" s="31" t="str">
        <f>IF(J122="","",IF(Tbl_HTM[[#This Row],[Year]]&lt;&gt;"",_xlfn.CONCAT(J122," ",K122," (",N122,")"),_xlfn.CONCAT(J122," ",K122)))</f>
        <v/>
      </c>
      <c r="S122" t="s">
        <v>748</v>
      </c>
      <c r="T122" t="s">
        <v>1105</v>
      </c>
      <c r="U122" t="s">
        <v>716</v>
      </c>
      <c r="V122" t="s">
        <v>1204</v>
      </c>
    </row>
    <row r="123" spans="10:22" x14ac:dyDescent="0.35">
      <c r="K123" t="s">
        <v>512</v>
      </c>
      <c r="M123" s="30">
        <v>33944</v>
      </c>
      <c r="N123">
        <f t="shared" si="3"/>
        <v>1992</v>
      </c>
      <c r="O123" s="31" t="str">
        <f>IF(J123="","",IF(Tbl_HTM[[#This Row],[Year]]&lt;&gt;"",_xlfn.CONCAT(J123," ",K123," (",N123,")"),_xlfn.CONCAT(J123," ",K123)))</f>
        <v/>
      </c>
      <c r="S123" t="s">
        <v>790</v>
      </c>
      <c r="T123" t="s">
        <v>1106</v>
      </c>
      <c r="U123" t="s">
        <v>714</v>
      </c>
      <c r="V123" t="s">
        <v>1201</v>
      </c>
    </row>
    <row r="124" spans="10:22" x14ac:dyDescent="0.35">
      <c r="K124" t="s">
        <v>513</v>
      </c>
      <c r="M124" s="30">
        <v>33944</v>
      </c>
      <c r="N124">
        <f t="shared" si="3"/>
        <v>1992</v>
      </c>
      <c r="O124" s="31" t="str">
        <f>IF(J124="","",IF(Tbl_HTM[[#This Row],[Year]]&lt;&gt;"",_xlfn.CONCAT(J124," ",K124," (",N124,")"),_xlfn.CONCAT(J124," ",K124)))</f>
        <v/>
      </c>
      <c r="S124" t="s">
        <v>847</v>
      </c>
      <c r="T124" t="s">
        <v>1107</v>
      </c>
      <c r="U124" t="s">
        <v>714</v>
      </c>
      <c r="V124" t="s">
        <v>1201</v>
      </c>
    </row>
    <row r="125" spans="10:22" x14ac:dyDescent="0.35">
      <c r="J125" t="s">
        <v>514</v>
      </c>
      <c r="K125" t="s">
        <v>515</v>
      </c>
      <c r="L125" t="s">
        <v>99</v>
      </c>
      <c r="M125" s="30">
        <v>34274</v>
      </c>
      <c r="N125">
        <f t="shared" si="3"/>
        <v>1993</v>
      </c>
      <c r="O125" s="31" t="str">
        <f>IF(J125="","",IF(Tbl_HTM[[#This Row],[Year]]&lt;&gt;"",_xlfn.CONCAT(J125," ",K125," (",N125,")"),_xlfn.CONCAT(J125," ",K125)))</f>
        <v>HTM 2014 Abatement of electrical interference – Design considerations  (1993)</v>
      </c>
      <c r="S125" t="s">
        <v>881</v>
      </c>
      <c r="T125" t="s">
        <v>1108</v>
      </c>
      <c r="U125" t="s">
        <v>718</v>
      </c>
      <c r="V125" t="s">
        <v>1207</v>
      </c>
    </row>
    <row r="126" spans="10:22" x14ac:dyDescent="0.35">
      <c r="K126" t="s">
        <v>516</v>
      </c>
      <c r="M126" s="30">
        <v>34280</v>
      </c>
      <c r="N126">
        <f t="shared" si="3"/>
        <v>1993</v>
      </c>
      <c r="O126" s="31" t="str">
        <f>IF(J126="","",IF(Tbl_HTM[[#This Row],[Year]]&lt;&gt;"",_xlfn.CONCAT(J126," ",K126," (",N126,")"),_xlfn.CONCAT(J126," ",K126)))</f>
        <v/>
      </c>
      <c r="S126" t="s">
        <v>778</v>
      </c>
      <c r="T126" t="s">
        <v>1109</v>
      </c>
      <c r="U126" t="s">
        <v>718</v>
      </c>
      <c r="V126" t="s">
        <v>1207</v>
      </c>
    </row>
    <row r="127" spans="10:22" x14ac:dyDescent="0.35">
      <c r="K127" t="s">
        <v>517</v>
      </c>
      <c r="M127" s="30">
        <v>34280</v>
      </c>
      <c r="N127">
        <f t="shared" si="3"/>
        <v>1993</v>
      </c>
      <c r="O127" s="31" t="str">
        <f>IF(J127="","",IF(Tbl_HTM[[#This Row],[Year]]&lt;&gt;"",_xlfn.CONCAT(J127," ",K127," (",N127,")"),_xlfn.CONCAT(J127," ",K127)))</f>
        <v/>
      </c>
      <c r="S127" t="s">
        <v>817</v>
      </c>
      <c r="T127" t="s">
        <v>1110</v>
      </c>
      <c r="U127" t="s">
        <v>720</v>
      </c>
      <c r="V127" t="s">
        <v>1203</v>
      </c>
    </row>
    <row r="128" spans="10:22" x14ac:dyDescent="0.35">
      <c r="K128" t="s">
        <v>518</v>
      </c>
      <c r="M128" s="30">
        <v>34280</v>
      </c>
      <c r="N128">
        <f t="shared" si="3"/>
        <v>1993</v>
      </c>
      <c r="O128" s="31" t="str">
        <f>IF(J128="","",IF(Tbl_HTM[[#This Row],[Year]]&lt;&gt;"",_xlfn.CONCAT(J128," ",K128," (",N128,")"),_xlfn.CONCAT(J128," ",K128)))</f>
        <v/>
      </c>
      <c r="S128" t="s">
        <v>849</v>
      </c>
      <c r="T128" t="s">
        <v>1111</v>
      </c>
      <c r="U128" t="s">
        <v>720</v>
      </c>
      <c r="V128" t="s">
        <v>1203</v>
      </c>
    </row>
    <row r="129" spans="10:22" x14ac:dyDescent="0.35">
      <c r="J129" t="s">
        <v>519</v>
      </c>
      <c r="K129" t="s">
        <v>520</v>
      </c>
      <c r="L129" t="s">
        <v>99</v>
      </c>
      <c r="M129" s="30">
        <v>34731</v>
      </c>
      <c r="N129">
        <f t="shared" si="3"/>
        <v>1995</v>
      </c>
      <c r="O129" s="31" t="str">
        <f>IF(J129="","",IF(Tbl_HTM[[#This Row],[Year]]&lt;&gt;"",_xlfn.CONCAT(J129," ",K129," (",N129,")"),_xlfn.CONCAT(J129," ",K129)))</f>
        <v>HTM 2015 Bedhead services – Design considerations  (1995)</v>
      </c>
      <c r="S129" t="s">
        <v>826</v>
      </c>
      <c r="T129" t="s">
        <v>1112</v>
      </c>
      <c r="U129" t="s">
        <v>724</v>
      </c>
      <c r="V129" t="s">
        <v>1205</v>
      </c>
    </row>
    <row r="130" spans="10:22" x14ac:dyDescent="0.35">
      <c r="K130" t="s">
        <v>521</v>
      </c>
      <c r="M130" s="30">
        <v>34399</v>
      </c>
      <c r="N130">
        <f t="shared" si="3"/>
        <v>1994</v>
      </c>
      <c r="O130" s="31" t="str">
        <f>IF(J130="","",IF(Tbl_HTM[[#This Row],[Year]]&lt;&gt;"",_xlfn.CONCAT(J130," ",K130," (",N130,")"),_xlfn.CONCAT(J130," ",K130)))</f>
        <v/>
      </c>
      <c r="S130" t="s">
        <v>843</v>
      </c>
      <c r="T130" t="s">
        <v>1113</v>
      </c>
      <c r="U130" t="s">
        <v>712</v>
      </c>
      <c r="V130" t="s">
        <v>1202</v>
      </c>
    </row>
    <row r="131" spans="10:22" x14ac:dyDescent="0.35">
      <c r="K131" t="s">
        <v>522</v>
      </c>
      <c r="M131" s="30">
        <v>34731</v>
      </c>
      <c r="N131">
        <f t="shared" si="3"/>
        <v>1995</v>
      </c>
      <c r="O131" s="31" t="str">
        <f>IF(J131="","",IF(Tbl_HTM[[#This Row],[Year]]&lt;&gt;"",_xlfn.CONCAT(J131," ",K131," (",N131,")"),_xlfn.CONCAT(J131," ",K131)))</f>
        <v/>
      </c>
      <c r="S131" t="s">
        <v>781</v>
      </c>
      <c r="T131" t="s">
        <v>1114</v>
      </c>
      <c r="U131" t="s">
        <v>720</v>
      </c>
      <c r="V131" t="s">
        <v>1203</v>
      </c>
    </row>
    <row r="132" spans="10:22" x14ac:dyDescent="0.35">
      <c r="J132" t="s">
        <v>523</v>
      </c>
      <c r="K132" t="s">
        <v>524</v>
      </c>
      <c r="L132" t="s">
        <v>99</v>
      </c>
      <c r="M132" s="30">
        <v>35855</v>
      </c>
      <c r="N132">
        <f t="shared" si="3"/>
        <v>1998</v>
      </c>
      <c r="O132" s="31" t="str">
        <f>IF(J132="","",IF(Tbl_HTM[[#This Row],[Year]]&lt;&gt;"",_xlfn.CONCAT(J132," ",K132," (",N132,")"),_xlfn.CONCAT(J132," ",K132)))</f>
        <v>HTM 2020 Electrical safety code for low voltage systems (Escode - LV), Vol 1 - Operational management  (1998)</v>
      </c>
      <c r="S132" t="s">
        <v>825</v>
      </c>
      <c r="T132" t="s">
        <v>1115</v>
      </c>
      <c r="U132" t="s">
        <v>720</v>
      </c>
      <c r="V132" t="s">
        <v>1203</v>
      </c>
    </row>
    <row r="133" spans="10:22" x14ac:dyDescent="0.35">
      <c r="K133" t="s">
        <v>525</v>
      </c>
      <c r="M133" s="30"/>
      <c r="N133" t="str">
        <f t="shared" si="3"/>
        <v/>
      </c>
      <c r="O133" s="31" t="str">
        <f>IF(J133="","",IF(Tbl_HTM[[#This Row],[Year]]&lt;&gt;"",_xlfn.CONCAT(J133," ",K133," (",N133,")"),_xlfn.CONCAT(J133," ",K133)))</f>
        <v/>
      </c>
      <c r="S133" t="s">
        <v>799</v>
      </c>
      <c r="T133" t="s">
        <v>1116</v>
      </c>
      <c r="U133" t="s">
        <v>718</v>
      </c>
      <c r="V133" t="s">
        <v>1207</v>
      </c>
    </row>
    <row r="134" spans="10:22" x14ac:dyDescent="0.35">
      <c r="J134" t="s">
        <v>526</v>
      </c>
      <c r="K134" t="s">
        <v>527</v>
      </c>
      <c r="L134" t="s">
        <v>99</v>
      </c>
      <c r="M134" s="30">
        <v>34029</v>
      </c>
      <c r="N134">
        <f t="shared" ref="N134:N181" si="4">IF(M134="","",YEAR(M134))</f>
        <v>1993</v>
      </c>
      <c r="O134" s="31" t="str">
        <f>IF(J134="","",IF(Tbl_HTM[[#This Row],[Year]]&lt;&gt;"",_xlfn.CONCAT(J134," ",K134," (",N134,")"),_xlfn.CONCAT(J134," ",K134)))</f>
        <v>HTM 2021 Electrical safety code for high voltage systems (Escode - HV) - Management policy (1993)</v>
      </c>
      <c r="S134" t="s">
        <v>891</v>
      </c>
      <c r="T134" t="s">
        <v>1117</v>
      </c>
      <c r="U134" t="s">
        <v>714</v>
      </c>
      <c r="V134" t="s">
        <v>1201</v>
      </c>
    </row>
    <row r="135" spans="10:22" x14ac:dyDescent="0.35">
      <c r="K135" t="s">
        <v>528</v>
      </c>
      <c r="M135" s="30">
        <v>34548</v>
      </c>
      <c r="N135">
        <f t="shared" si="4"/>
        <v>1994</v>
      </c>
      <c r="O135" s="31" t="str">
        <f>IF(J135="","",IF(Tbl_HTM[[#This Row],[Year]]&lt;&gt;"",_xlfn.CONCAT(J135," ",K135," (",N135,")"),_xlfn.CONCAT(J135," ",K135)))</f>
        <v/>
      </c>
      <c r="S135" t="s">
        <v>782</v>
      </c>
      <c r="T135" t="s">
        <v>1118</v>
      </c>
      <c r="U135" t="s">
        <v>720</v>
      </c>
      <c r="V135" t="s">
        <v>1203</v>
      </c>
    </row>
    <row r="136" spans="10:22" x14ac:dyDescent="0.35">
      <c r="J136" t="s">
        <v>529</v>
      </c>
      <c r="K136" t="s">
        <v>530</v>
      </c>
      <c r="L136" t="s">
        <v>99</v>
      </c>
      <c r="M136" s="30">
        <v>35708</v>
      </c>
      <c r="N136">
        <f t="shared" si="4"/>
        <v>1997</v>
      </c>
      <c r="O136" s="31" t="str">
        <f>IF(J136="","",IF(Tbl_HTM[[#This Row],[Year]]&lt;&gt;"",_xlfn.CONCAT(J136," ",K136," (",N136,")"),_xlfn.CONCAT(J136," ",K136)))</f>
        <v>HTM 2022 Medical gas pipeline systems – Operational management (1997)</v>
      </c>
      <c r="S136" t="s">
        <v>761</v>
      </c>
      <c r="T136" t="s">
        <v>1119</v>
      </c>
      <c r="U136" t="s">
        <v>716</v>
      </c>
      <c r="V136" t="s">
        <v>1204</v>
      </c>
    </row>
    <row r="137" spans="10:22" x14ac:dyDescent="0.35">
      <c r="K137" t="s">
        <v>531</v>
      </c>
      <c r="L137" t="s">
        <v>98</v>
      </c>
      <c r="M137" s="30">
        <v>37817</v>
      </c>
      <c r="N137">
        <f t="shared" si="4"/>
        <v>2003</v>
      </c>
      <c r="O137" s="31" t="str">
        <f>IF(J137="","",IF(Tbl_HTM[[#This Row],[Year]]&lt;&gt;"",_xlfn.CONCAT(J137," ",K137," (",N137,")"),_xlfn.CONCAT(J137," ",K137)))</f>
        <v/>
      </c>
      <c r="S137" t="s">
        <v>777</v>
      </c>
      <c r="T137" t="s">
        <v>1120</v>
      </c>
      <c r="U137" t="s">
        <v>716</v>
      </c>
      <c r="V137" t="s">
        <v>1204</v>
      </c>
    </row>
    <row r="138" spans="10:22" x14ac:dyDescent="0.35">
      <c r="K138" t="s">
        <v>532</v>
      </c>
      <c r="L138" t="s">
        <v>99</v>
      </c>
      <c r="M138" s="30">
        <v>35527</v>
      </c>
      <c r="N138">
        <f t="shared" si="4"/>
        <v>1997</v>
      </c>
      <c r="O138" s="31" t="str">
        <f>IF(J138="","",IF(Tbl_HTM[[#This Row],[Year]]&lt;&gt;"",_xlfn.CONCAT(J138," ",K138," (",N138,")"),_xlfn.CONCAT(J138," ",K138)))</f>
        <v/>
      </c>
      <c r="S138" t="s">
        <v>734</v>
      </c>
      <c r="T138" t="s">
        <v>1121</v>
      </c>
      <c r="U138" t="s">
        <v>724</v>
      </c>
      <c r="V138" t="s">
        <v>1205</v>
      </c>
    </row>
    <row r="139" spans="10:22" x14ac:dyDescent="0.35">
      <c r="K139" t="s">
        <v>533</v>
      </c>
      <c r="L139" t="s">
        <v>99</v>
      </c>
      <c r="M139" s="30">
        <v>35704</v>
      </c>
      <c r="N139">
        <f t="shared" si="4"/>
        <v>1997</v>
      </c>
      <c r="O139" s="31" t="str">
        <f>IF(J139="","",IF(Tbl_HTM[[#This Row],[Year]]&lt;&gt;"",_xlfn.CONCAT(J139," ",K139," (",N139,")"),_xlfn.CONCAT(J139," ",K139)))</f>
        <v/>
      </c>
      <c r="S139" t="s">
        <v>735</v>
      </c>
      <c r="T139" t="s">
        <v>1122</v>
      </c>
      <c r="U139" t="s">
        <v>724</v>
      </c>
      <c r="V139" t="s">
        <v>1205</v>
      </c>
    </row>
    <row r="140" spans="10:22" x14ac:dyDescent="0.35">
      <c r="K140" t="s">
        <v>534</v>
      </c>
      <c r="L140" t="s">
        <v>99</v>
      </c>
      <c r="M140" s="30">
        <v>35372</v>
      </c>
      <c r="N140">
        <f t="shared" si="4"/>
        <v>1996</v>
      </c>
      <c r="O140" s="31" t="str">
        <f>IF(J140="","",IF(Tbl_HTM[[#This Row],[Year]]&lt;&gt;"",_xlfn.CONCAT(J140," ",K140," (",N140,")"),_xlfn.CONCAT(J140," ",K140)))</f>
        <v/>
      </c>
      <c r="S140" t="s">
        <v>837</v>
      </c>
      <c r="T140" t="s">
        <v>1123</v>
      </c>
      <c r="U140" t="s">
        <v>718</v>
      </c>
      <c r="V140" t="s">
        <v>1207</v>
      </c>
    </row>
    <row r="141" spans="10:22" x14ac:dyDescent="0.35">
      <c r="J141" t="s">
        <v>535</v>
      </c>
      <c r="K141" t="s">
        <v>536</v>
      </c>
      <c r="L141" t="s">
        <v>99</v>
      </c>
      <c r="M141" s="30">
        <v>34791</v>
      </c>
      <c r="N141">
        <f t="shared" si="4"/>
        <v>1995</v>
      </c>
      <c r="O141" s="31" t="str">
        <f>IF(J141="","",IF(Tbl_HTM[[#This Row],[Year]]&lt;&gt;"",_xlfn.CONCAT(J141," ",K141," (",N141,")"),_xlfn.CONCAT(J141," ",K141)))</f>
        <v>HTM 2023 Access and accommodation for engineering services – Good practice guide  (1995)</v>
      </c>
      <c r="S141" t="s">
        <v>771</v>
      </c>
      <c r="T141" t="s">
        <v>1124</v>
      </c>
      <c r="U141" t="s">
        <v>727</v>
      </c>
      <c r="V141" t="s">
        <v>1206</v>
      </c>
    </row>
    <row r="142" spans="10:22" x14ac:dyDescent="0.35">
      <c r="K142" t="s">
        <v>537</v>
      </c>
      <c r="M142" s="30"/>
      <c r="N142" t="str">
        <f t="shared" si="4"/>
        <v/>
      </c>
      <c r="O142" s="31" t="str">
        <f>IF(J142="","",IF(Tbl_HTM[[#This Row],[Year]]&lt;&gt;"",_xlfn.CONCAT(J142," ",K142," (",N142,")"),_xlfn.CONCAT(J142," ",K142)))</f>
        <v/>
      </c>
      <c r="S142" t="s">
        <v>728</v>
      </c>
      <c r="T142" t="s">
        <v>1125</v>
      </c>
      <c r="U142" t="s">
        <v>720</v>
      </c>
      <c r="V142" t="s">
        <v>1203</v>
      </c>
    </row>
    <row r="143" spans="10:22" x14ac:dyDescent="0.35">
      <c r="J143" t="s">
        <v>538</v>
      </c>
      <c r="K143" t="s">
        <v>539</v>
      </c>
      <c r="L143" t="s">
        <v>99</v>
      </c>
      <c r="M143" s="30">
        <v>34977</v>
      </c>
      <c r="N143">
        <f t="shared" si="4"/>
        <v>1995</v>
      </c>
      <c r="O143" s="31" t="str">
        <f>IF(J143="","",IF(Tbl_HTM[[#This Row],[Year]]&lt;&gt;"",_xlfn.CONCAT(J143," ",K143," (",N143,")"),_xlfn.CONCAT(J143," ",K143)))</f>
        <v>HTM 2024  Lifts – Design considerations  (1995)</v>
      </c>
      <c r="S143" t="s">
        <v>755</v>
      </c>
      <c r="T143" t="s">
        <v>1126</v>
      </c>
      <c r="U143" t="s">
        <v>716</v>
      </c>
      <c r="V143" t="s">
        <v>1204</v>
      </c>
    </row>
    <row r="144" spans="10:22" x14ac:dyDescent="0.35">
      <c r="K144" t="s">
        <v>540</v>
      </c>
      <c r="M144" s="30">
        <v>34973</v>
      </c>
      <c r="N144">
        <f t="shared" si="4"/>
        <v>1995</v>
      </c>
      <c r="O144" s="31" t="str">
        <f>IF(J144="","",IF(Tbl_HTM[[#This Row],[Year]]&lt;&gt;"",_xlfn.CONCAT(J144," ",K144," (",N144,")"),_xlfn.CONCAT(J144," ",K144)))</f>
        <v/>
      </c>
      <c r="S144" t="s">
        <v>818</v>
      </c>
      <c r="T144" t="s">
        <v>1127</v>
      </c>
      <c r="U144" t="s">
        <v>716</v>
      </c>
      <c r="V144" t="s">
        <v>1204</v>
      </c>
    </row>
    <row r="145" spans="10:22" x14ac:dyDescent="0.35">
      <c r="K145" t="s">
        <v>541</v>
      </c>
      <c r="M145" s="30">
        <v>34973</v>
      </c>
      <c r="N145">
        <f t="shared" si="4"/>
        <v>1995</v>
      </c>
      <c r="O145" s="31" t="str">
        <f>IF(J145="","",IF(Tbl_HTM[[#This Row],[Year]]&lt;&gt;"",_xlfn.CONCAT(J145," ",K145," (",N145,")"),_xlfn.CONCAT(J145," ",K145)))</f>
        <v/>
      </c>
      <c r="S145" t="s">
        <v>894</v>
      </c>
      <c r="T145" t="s">
        <v>1128</v>
      </c>
      <c r="U145" t="s">
        <v>718</v>
      </c>
      <c r="V145" t="s">
        <v>1207</v>
      </c>
    </row>
    <row r="146" spans="10:22" x14ac:dyDescent="0.35">
      <c r="K146" t="s">
        <v>542</v>
      </c>
      <c r="M146" s="30">
        <v>34974</v>
      </c>
      <c r="N146">
        <f t="shared" si="4"/>
        <v>1995</v>
      </c>
      <c r="O146" s="31" t="str">
        <f>IF(J146="","",IF(Tbl_HTM[[#This Row],[Year]]&lt;&gt;"",_xlfn.CONCAT(J146," ",K146," (",N146,")"),_xlfn.CONCAT(J146," ",K146)))</f>
        <v/>
      </c>
      <c r="S146" t="s">
        <v>753</v>
      </c>
      <c r="T146" t="s">
        <v>1129</v>
      </c>
      <c r="U146" t="s">
        <v>714</v>
      </c>
      <c r="V146" t="s">
        <v>1201</v>
      </c>
    </row>
    <row r="147" spans="10:22" x14ac:dyDescent="0.35">
      <c r="J147" t="s">
        <v>543</v>
      </c>
      <c r="K147" t="s">
        <v>544</v>
      </c>
      <c r="L147" t="s">
        <v>99</v>
      </c>
      <c r="M147" s="30">
        <v>34427</v>
      </c>
      <c r="N147">
        <f t="shared" si="4"/>
        <v>1994</v>
      </c>
      <c r="O147" s="31" t="str">
        <f>IF(J147="","",IF(Tbl_HTM[[#This Row],[Year]]&lt;&gt;"",_xlfn.CONCAT(J147," ",K147," (",N147,")"),_xlfn.CONCAT(J147," ",K147)))</f>
        <v>HTM 2025 Ventilation in healthcare premises – Design considerations  (1994)</v>
      </c>
      <c r="S147" t="s">
        <v>928</v>
      </c>
      <c r="T147" t="s">
        <v>1130</v>
      </c>
      <c r="U147" t="s">
        <v>714</v>
      </c>
      <c r="V147" t="s">
        <v>1201</v>
      </c>
    </row>
    <row r="148" spans="10:22" x14ac:dyDescent="0.35">
      <c r="K148" t="s">
        <v>545</v>
      </c>
      <c r="M148" s="30"/>
      <c r="N148" t="str">
        <f t="shared" si="4"/>
        <v/>
      </c>
      <c r="O148" s="31" t="str">
        <f>IF(J148="","",IF(Tbl_HTM[[#This Row],[Year]]&lt;&gt;"",_xlfn.CONCAT(J148," ",K148," (",N148,")"),_xlfn.CONCAT(J148," ",K148)))</f>
        <v/>
      </c>
      <c r="S148" t="s">
        <v>780</v>
      </c>
      <c r="T148" t="s">
        <v>1131</v>
      </c>
      <c r="U148" t="s">
        <v>714</v>
      </c>
      <c r="V148" t="s">
        <v>1201</v>
      </c>
    </row>
    <row r="149" spans="10:22" x14ac:dyDescent="0.35">
      <c r="K149" t="s">
        <v>546</v>
      </c>
      <c r="M149" s="30"/>
      <c r="N149" t="str">
        <f t="shared" si="4"/>
        <v/>
      </c>
      <c r="O149" s="31" t="str">
        <f>IF(J149="","",IF(Tbl_HTM[[#This Row],[Year]]&lt;&gt;"",_xlfn.CONCAT(J149," ",K149," (",N149,")"),_xlfn.CONCAT(J149," ",K149)))</f>
        <v/>
      </c>
      <c r="S149" t="s">
        <v>794</v>
      </c>
      <c r="T149" t="s">
        <v>1132</v>
      </c>
      <c r="U149" t="s">
        <v>718</v>
      </c>
      <c r="V149" t="s">
        <v>1207</v>
      </c>
    </row>
    <row r="150" spans="10:22" x14ac:dyDescent="0.35">
      <c r="K150" t="s">
        <v>547</v>
      </c>
      <c r="M150" s="30"/>
      <c r="N150" t="str">
        <f t="shared" si="4"/>
        <v/>
      </c>
      <c r="O150" s="31" t="str">
        <f>IF(J150="","",IF(Tbl_HTM[[#This Row],[Year]]&lt;&gt;"",_xlfn.CONCAT(J150," ",K150," (",N150,")"),_xlfn.CONCAT(J150," ",K150)))</f>
        <v/>
      </c>
      <c r="S150" t="s">
        <v>903</v>
      </c>
      <c r="T150" t="s">
        <v>1133</v>
      </c>
      <c r="U150" t="s">
        <v>718</v>
      </c>
      <c r="V150" t="s">
        <v>1207</v>
      </c>
    </row>
    <row r="151" spans="10:22" x14ac:dyDescent="0.35">
      <c r="J151" t="s">
        <v>548</v>
      </c>
      <c r="K151" t="s">
        <v>549</v>
      </c>
      <c r="L151" t="s">
        <v>99</v>
      </c>
      <c r="M151" s="30">
        <v>34759</v>
      </c>
      <c r="N151">
        <f t="shared" si="4"/>
        <v>1995</v>
      </c>
      <c r="O151" s="31" t="str">
        <f>IF(J151="","",IF(Tbl_HTM[[#This Row],[Year]]&lt;&gt;"",_xlfn.CONCAT(J151," ",K151," (",N151,")"),_xlfn.CONCAT(J151," ",K151)))</f>
        <v>HTM 2027 Hot and cold water supply, storage and mains services – Design considerations  (1995)</v>
      </c>
      <c r="S151" t="s">
        <v>721</v>
      </c>
      <c r="T151" t="s">
        <v>1134</v>
      </c>
      <c r="U151" t="s">
        <v>718</v>
      </c>
      <c r="V151" t="s">
        <v>1207</v>
      </c>
    </row>
    <row r="152" spans="10:22" x14ac:dyDescent="0.35">
      <c r="K152" t="s">
        <v>550</v>
      </c>
      <c r="M152" s="30">
        <v>34763</v>
      </c>
      <c r="N152">
        <f t="shared" si="4"/>
        <v>1995</v>
      </c>
      <c r="O152" s="31" t="str">
        <f>IF(J152="","",IF(Tbl_HTM[[#This Row],[Year]]&lt;&gt;"",_xlfn.CONCAT(J152," ",K152," (",N152,")"),_xlfn.CONCAT(J152," ",K152)))</f>
        <v/>
      </c>
      <c r="S152" t="s">
        <v>719</v>
      </c>
      <c r="T152" t="s">
        <v>1135</v>
      </c>
      <c r="U152" t="s">
        <v>720</v>
      </c>
      <c r="V152" t="s">
        <v>1203</v>
      </c>
    </row>
    <row r="153" spans="10:22" x14ac:dyDescent="0.35">
      <c r="K153" t="s">
        <v>551</v>
      </c>
      <c r="M153" s="30">
        <v>34763</v>
      </c>
      <c r="N153">
        <f t="shared" si="4"/>
        <v>1995</v>
      </c>
      <c r="O153" s="31" t="str">
        <f>IF(J153="","",IF(Tbl_HTM[[#This Row],[Year]]&lt;&gt;"",_xlfn.CONCAT(J153," ",K153," (",N153,")"),_xlfn.CONCAT(J153," ",K153)))</f>
        <v/>
      </c>
      <c r="S153" t="s">
        <v>776</v>
      </c>
      <c r="T153" t="s">
        <v>1136</v>
      </c>
      <c r="U153" t="s">
        <v>716</v>
      </c>
      <c r="V153" t="s">
        <v>1204</v>
      </c>
    </row>
    <row r="154" spans="10:22" x14ac:dyDescent="0.35">
      <c r="K154" t="s">
        <v>552</v>
      </c>
      <c r="M154" s="30">
        <v>34763</v>
      </c>
      <c r="N154">
        <f t="shared" si="4"/>
        <v>1995</v>
      </c>
      <c r="O154" s="31" t="str">
        <f>IF(J154="","",IF(Tbl_HTM[[#This Row],[Year]]&lt;&gt;"",_xlfn.CONCAT(J154," ",K154," (",N154,")"),_xlfn.CONCAT(J154," ",K154)))</f>
        <v/>
      </c>
      <c r="S154" t="s">
        <v>917</v>
      </c>
      <c r="T154" t="s">
        <v>1137</v>
      </c>
      <c r="U154" t="s">
        <v>720</v>
      </c>
      <c r="V154" t="s">
        <v>1203</v>
      </c>
    </row>
    <row r="155" spans="10:22" x14ac:dyDescent="0.35">
      <c r="J155" t="s">
        <v>553</v>
      </c>
      <c r="K155" t="s">
        <v>554</v>
      </c>
      <c r="L155" t="s">
        <v>99</v>
      </c>
      <c r="M155" s="30">
        <v>35711</v>
      </c>
      <c r="N155">
        <f t="shared" si="4"/>
        <v>1997</v>
      </c>
      <c r="O155" s="31" t="str">
        <f>IF(J155="","",IF(Tbl_HTM[[#This Row],[Year]]&lt;&gt;"",_xlfn.CONCAT(J155," ",K155," (",N155,")"),_xlfn.CONCAT(J155," ",K155)))</f>
        <v>HTM 2030 Washer-disinfectors – Design considerations (1997)</v>
      </c>
      <c r="S155" t="s">
        <v>916</v>
      </c>
      <c r="T155" t="s">
        <v>1138</v>
      </c>
      <c r="U155" t="s">
        <v>720</v>
      </c>
      <c r="V155" t="s">
        <v>1203</v>
      </c>
    </row>
    <row r="156" spans="10:22" x14ac:dyDescent="0.35">
      <c r="K156" t="s">
        <v>555</v>
      </c>
      <c r="M156" s="30">
        <v>35708</v>
      </c>
      <c r="N156">
        <f t="shared" si="4"/>
        <v>1997</v>
      </c>
      <c r="O156" s="31" t="str">
        <f>IF(J156="","",IF(Tbl_HTM[[#This Row],[Year]]&lt;&gt;"",_xlfn.CONCAT(J156," ",K156," (",N156,")"),_xlfn.CONCAT(J156," ",K156)))</f>
        <v/>
      </c>
      <c r="S156" t="s">
        <v>856</v>
      </c>
      <c r="T156" t="s">
        <v>1139</v>
      </c>
      <c r="U156" t="s">
        <v>724</v>
      </c>
      <c r="V156" t="s">
        <v>1205</v>
      </c>
    </row>
    <row r="157" spans="10:22" x14ac:dyDescent="0.35">
      <c r="K157" t="s">
        <v>556</v>
      </c>
      <c r="M157" s="30">
        <v>35708</v>
      </c>
      <c r="N157">
        <f t="shared" si="4"/>
        <v>1997</v>
      </c>
      <c r="O157" s="31" t="str">
        <f>IF(J157="","",IF(Tbl_HTM[[#This Row],[Year]]&lt;&gt;"",_xlfn.CONCAT(J157," ",K157," (",N157,")"),_xlfn.CONCAT(J157," ",K157)))</f>
        <v/>
      </c>
      <c r="S157" t="s">
        <v>853</v>
      </c>
      <c r="T157" t="s">
        <v>1140</v>
      </c>
      <c r="U157" t="s">
        <v>714</v>
      </c>
      <c r="V157" t="s">
        <v>1201</v>
      </c>
    </row>
    <row r="158" spans="10:22" x14ac:dyDescent="0.35">
      <c r="J158" t="s">
        <v>557</v>
      </c>
      <c r="K158" t="s">
        <v>558</v>
      </c>
      <c r="L158" t="s">
        <v>99</v>
      </c>
      <c r="M158" s="30">
        <v>35576</v>
      </c>
      <c r="N158">
        <f t="shared" si="4"/>
        <v>1997</v>
      </c>
      <c r="O158" s="31" t="str">
        <f>IF(J158="","",IF(Tbl_HTM[[#This Row],[Year]]&lt;&gt;"",_xlfn.CONCAT(J158," ",K158," (",N158,")"),_xlfn.CONCAT(J158," ",K158)))</f>
        <v>HTM 2031 Clean steam for sterilization (1997)</v>
      </c>
      <c r="S158" t="s">
        <v>713</v>
      </c>
      <c r="T158" t="s">
        <v>1141</v>
      </c>
      <c r="U158" t="s">
        <v>714</v>
      </c>
      <c r="V158" t="s">
        <v>1201</v>
      </c>
    </row>
    <row r="159" spans="10:22" x14ac:dyDescent="0.35">
      <c r="J159" t="s">
        <v>559</v>
      </c>
      <c r="K159" t="s">
        <v>560</v>
      </c>
      <c r="L159" t="s">
        <v>99</v>
      </c>
      <c r="M159" s="30">
        <v>35162</v>
      </c>
      <c r="N159">
        <f t="shared" si="4"/>
        <v>1996</v>
      </c>
      <c r="O159" s="31" t="str">
        <f>IF(J159="","",IF(Tbl_HTM[[#This Row],[Year]]&lt;&gt;"",_xlfn.CONCAT(J159," ",K159," (",N159,")"),_xlfn.CONCAT(J159," ",K159)))</f>
        <v>HTM 2035 Mains signalling – Management policy  (1996)</v>
      </c>
      <c r="S159" t="s">
        <v>788</v>
      </c>
      <c r="T159" t="s">
        <v>1142</v>
      </c>
      <c r="U159" t="s">
        <v>718</v>
      </c>
      <c r="V159" t="s">
        <v>1207</v>
      </c>
    </row>
    <row r="160" spans="10:22" x14ac:dyDescent="0.35">
      <c r="K160" t="s">
        <v>561</v>
      </c>
      <c r="M160" s="30">
        <v>35186</v>
      </c>
      <c r="N160">
        <f t="shared" si="4"/>
        <v>1996</v>
      </c>
      <c r="O160" s="31" t="str">
        <f>IF(J160="","",IF(Tbl_HTM[[#This Row],[Year]]&lt;&gt;"",_xlfn.CONCAT(J160," ",K160," (",N160,")"),_xlfn.CONCAT(J160," ",K160)))</f>
        <v/>
      </c>
      <c r="S160" t="s">
        <v>832</v>
      </c>
      <c r="T160" t="s">
        <v>1143</v>
      </c>
      <c r="U160" t="s">
        <v>724</v>
      </c>
      <c r="V160" t="s">
        <v>1205</v>
      </c>
    </row>
    <row r="161" spans="10:22" x14ac:dyDescent="0.35">
      <c r="K161" t="s">
        <v>562</v>
      </c>
      <c r="M161" s="30">
        <v>35162</v>
      </c>
      <c r="N161">
        <f t="shared" si="4"/>
        <v>1996</v>
      </c>
      <c r="O161" s="31" t="str">
        <f>IF(J161="","",IF(Tbl_HTM[[#This Row],[Year]]&lt;&gt;"",_xlfn.CONCAT(J161," ",K161," (",N161,")"),_xlfn.CONCAT(J161," ",K161)))</f>
        <v/>
      </c>
      <c r="S161" t="s">
        <v>893</v>
      </c>
      <c r="T161" t="s">
        <v>1144</v>
      </c>
      <c r="U161" t="s">
        <v>714</v>
      </c>
      <c r="V161" t="s">
        <v>1201</v>
      </c>
    </row>
    <row r="162" spans="10:22" x14ac:dyDescent="0.35">
      <c r="J162" t="s">
        <v>563</v>
      </c>
      <c r="K162" t="s">
        <v>564</v>
      </c>
      <c r="L162" t="s">
        <v>99</v>
      </c>
      <c r="M162" s="30">
        <v>34350</v>
      </c>
      <c r="N162">
        <f t="shared" si="4"/>
        <v>1994</v>
      </c>
      <c r="O162" s="31" t="str">
        <f>IF(J162="","",IF(Tbl_HTM[[#This Row],[Year]]&lt;&gt;"",_xlfn.CONCAT(J162," ",K162," (",N162,")"),_xlfn.CONCAT(J162," ",K162)))</f>
        <v>HTM 2040 The control of legionellae in healthcare premises – A code of practice – Design considerations  (1994)</v>
      </c>
      <c r="S162" t="s">
        <v>918</v>
      </c>
      <c r="T162" t="s">
        <v>1145</v>
      </c>
      <c r="U162" t="s">
        <v>716</v>
      </c>
      <c r="V162" t="s">
        <v>1204</v>
      </c>
    </row>
    <row r="163" spans="10:22" x14ac:dyDescent="0.35">
      <c r="K163" t="s">
        <v>565</v>
      </c>
      <c r="M163" s="30">
        <v>34336</v>
      </c>
      <c r="N163">
        <f t="shared" si="4"/>
        <v>1994</v>
      </c>
      <c r="O163" s="31" t="str">
        <f>IF(J163="","",IF(Tbl_HTM[[#This Row],[Year]]&lt;&gt;"",_xlfn.CONCAT(J163," ",K163," (",N163,")"),_xlfn.CONCAT(J163," ",K163)))</f>
        <v/>
      </c>
      <c r="S163" t="s">
        <v>864</v>
      </c>
      <c r="T163" t="s">
        <v>1146</v>
      </c>
      <c r="U163" t="s">
        <v>720</v>
      </c>
      <c r="V163" t="s">
        <v>1203</v>
      </c>
    </row>
    <row r="164" spans="10:22" x14ac:dyDescent="0.35">
      <c r="K164" t="s">
        <v>566</v>
      </c>
      <c r="M164" s="30">
        <v>34336</v>
      </c>
      <c r="N164">
        <f t="shared" si="4"/>
        <v>1994</v>
      </c>
      <c r="O164" s="31" t="str">
        <f>IF(J164="","",IF(Tbl_HTM[[#This Row],[Year]]&lt;&gt;"",_xlfn.CONCAT(J164," ",K164," (",N164,")"),_xlfn.CONCAT(J164," ",K164)))</f>
        <v/>
      </c>
      <c r="S164" t="s">
        <v>863</v>
      </c>
      <c r="T164" t="s">
        <v>1147</v>
      </c>
      <c r="U164" t="s">
        <v>712</v>
      </c>
      <c r="V164" t="s">
        <v>1202</v>
      </c>
    </row>
    <row r="165" spans="10:22" x14ac:dyDescent="0.35">
      <c r="K165" t="s">
        <v>567</v>
      </c>
      <c r="M165" s="30">
        <v>34336</v>
      </c>
      <c r="N165">
        <f t="shared" si="4"/>
        <v>1994</v>
      </c>
      <c r="O165" s="31" t="str">
        <f>IF(J165="","",IF(Tbl_HTM[[#This Row],[Year]]&lt;&gt;"",_xlfn.CONCAT(J165," ",K165," (",N165,")"),_xlfn.CONCAT(J165," ",K165)))</f>
        <v/>
      </c>
      <c r="S165" t="s">
        <v>786</v>
      </c>
      <c r="T165" t="s">
        <v>1148</v>
      </c>
      <c r="U165" t="s">
        <v>724</v>
      </c>
      <c r="V165" t="s">
        <v>1205</v>
      </c>
    </row>
    <row r="166" spans="10:22" x14ac:dyDescent="0.35">
      <c r="K166" t="s">
        <v>568</v>
      </c>
      <c r="M166" s="30">
        <v>34336</v>
      </c>
      <c r="N166">
        <f t="shared" si="4"/>
        <v>1994</v>
      </c>
      <c r="O166" s="31" t="str">
        <f>IF(J166="","",IF(Tbl_HTM[[#This Row],[Year]]&lt;&gt;"",_xlfn.CONCAT(J166," ",K166," (",N166,")"),_xlfn.CONCAT(J166," ",K166)))</f>
        <v/>
      </c>
      <c r="S166" t="s">
        <v>743</v>
      </c>
      <c r="T166" t="s">
        <v>1149</v>
      </c>
      <c r="U166" t="s">
        <v>712</v>
      </c>
      <c r="V166" t="s">
        <v>1202</v>
      </c>
    </row>
    <row r="167" spans="10:22" x14ac:dyDescent="0.35">
      <c r="J167" t="s">
        <v>569</v>
      </c>
      <c r="K167" t="s">
        <v>570</v>
      </c>
      <c r="L167" t="s">
        <v>99</v>
      </c>
      <c r="M167" s="30">
        <v>35127</v>
      </c>
      <c r="N167">
        <f t="shared" si="4"/>
        <v>1996</v>
      </c>
      <c r="O167" s="31" t="str">
        <f>IF(J167="","",IF(Tbl_HTM[[#This Row],[Year]]&lt;&gt;"",_xlfn.CONCAT(J167," ",K167," (",N167,")"),_xlfn.CONCAT(J167," ",K167)))</f>
        <v>HTM 2045 Acoustics – Audiology  (1996)</v>
      </c>
      <c r="S167" t="s">
        <v>873</v>
      </c>
      <c r="T167" t="s">
        <v>1150</v>
      </c>
      <c r="U167" t="s">
        <v>712</v>
      </c>
      <c r="V167" t="s">
        <v>1202</v>
      </c>
    </row>
    <row r="168" spans="10:22" x14ac:dyDescent="0.35">
      <c r="K168" t="s">
        <v>571</v>
      </c>
      <c r="M168" s="30">
        <v>35127</v>
      </c>
      <c r="N168">
        <f t="shared" si="4"/>
        <v>1996</v>
      </c>
      <c r="O168" s="31" t="str">
        <f>IF(J168="","",IF(Tbl_HTM[[#This Row],[Year]]&lt;&gt;"",_xlfn.CONCAT(J168," ",K168," (",N168,")"),_xlfn.CONCAT(J168," ",K168)))</f>
        <v/>
      </c>
      <c r="S168" t="s">
        <v>904</v>
      </c>
      <c r="T168" t="s">
        <v>1151</v>
      </c>
      <c r="U168" t="s">
        <v>720</v>
      </c>
      <c r="V168" t="s">
        <v>1203</v>
      </c>
    </row>
    <row r="169" spans="10:22" x14ac:dyDescent="0.35">
      <c r="K169" t="s">
        <v>572</v>
      </c>
      <c r="M169" s="30">
        <v>35127</v>
      </c>
      <c r="N169">
        <f t="shared" si="4"/>
        <v>1996</v>
      </c>
      <c r="O169" s="31" t="str">
        <f>IF(J169="","",IF(Tbl_HTM[[#This Row],[Year]]&lt;&gt;"",_xlfn.CONCAT(J169," ",K169," (",N169,")"),_xlfn.CONCAT(J169," ",K169)))</f>
        <v/>
      </c>
      <c r="S169" t="s">
        <v>851</v>
      </c>
      <c r="T169" t="s">
        <v>1152</v>
      </c>
      <c r="U169" t="s">
        <v>720</v>
      </c>
      <c r="V169" t="s">
        <v>1203</v>
      </c>
    </row>
    <row r="170" spans="10:22" x14ac:dyDescent="0.35">
      <c r="K170" t="s">
        <v>573</v>
      </c>
      <c r="M170" s="30">
        <v>35127</v>
      </c>
      <c r="N170">
        <f t="shared" si="4"/>
        <v>1996</v>
      </c>
      <c r="O170" s="31" t="str">
        <f>IF(J170="","",IF(Tbl_HTM[[#This Row],[Year]]&lt;&gt;"",_xlfn.CONCAT(J170," ",K170," (",N170,")"),_xlfn.CONCAT(J170," ",K170)))</f>
        <v/>
      </c>
      <c r="S170" t="s">
        <v>758</v>
      </c>
      <c r="T170" t="s">
        <v>1153</v>
      </c>
      <c r="U170" t="s">
        <v>720</v>
      </c>
      <c r="V170" t="s">
        <v>1203</v>
      </c>
    </row>
    <row r="171" spans="10:22" x14ac:dyDescent="0.35">
      <c r="J171" t="s">
        <v>574</v>
      </c>
      <c r="K171" t="s">
        <v>575</v>
      </c>
      <c r="L171" t="s">
        <v>99</v>
      </c>
      <c r="M171" s="30">
        <v>34427</v>
      </c>
      <c r="N171">
        <f t="shared" si="4"/>
        <v>1994</v>
      </c>
      <c r="O171" s="31" t="str">
        <f>IF(J171="","",IF(Tbl_HTM[[#This Row],[Year]]&lt;&gt;"",_xlfn.CONCAT(J171," ",K171," (",N171,")"),_xlfn.CONCAT(J171," ",K171)))</f>
        <v>HTM 2050 Risk management in the NHS estate – Design considerations  (1994)</v>
      </c>
      <c r="S171" t="s">
        <v>882</v>
      </c>
      <c r="T171" t="s">
        <v>1154</v>
      </c>
      <c r="U171" t="s">
        <v>720</v>
      </c>
      <c r="V171" t="s">
        <v>1203</v>
      </c>
    </row>
    <row r="172" spans="10:22" x14ac:dyDescent="0.35">
      <c r="K172" t="s">
        <v>576</v>
      </c>
      <c r="M172" s="30">
        <v>34427</v>
      </c>
      <c r="N172">
        <f t="shared" si="4"/>
        <v>1994</v>
      </c>
      <c r="O172" s="31" t="str">
        <f>IF(J172="","",IF(Tbl_HTM[[#This Row],[Year]]&lt;&gt;"",_xlfn.CONCAT(J172," ",K172," (",N172,")"),_xlfn.CONCAT(J172," ",K172)))</f>
        <v/>
      </c>
      <c r="S172" t="s">
        <v>807</v>
      </c>
      <c r="T172" t="s">
        <v>1155</v>
      </c>
      <c r="U172" t="s">
        <v>712</v>
      </c>
      <c r="V172" t="s">
        <v>1202</v>
      </c>
    </row>
    <row r="173" spans="10:22" x14ac:dyDescent="0.35">
      <c r="K173" t="s">
        <v>577</v>
      </c>
      <c r="M173" s="30">
        <v>34427</v>
      </c>
      <c r="N173">
        <f t="shared" si="4"/>
        <v>1994</v>
      </c>
      <c r="O173" s="31" t="str">
        <f>IF(J173="","",IF(Tbl_HTM[[#This Row],[Year]]&lt;&gt;"",_xlfn.CONCAT(J173," ",K173," (",N173,")"),_xlfn.CONCAT(J173," ",K173)))</f>
        <v/>
      </c>
      <c r="S173" t="s">
        <v>813</v>
      </c>
      <c r="T173" t="s">
        <v>1156</v>
      </c>
      <c r="U173" t="s">
        <v>724</v>
      </c>
      <c r="V173" t="s">
        <v>1205</v>
      </c>
    </row>
    <row r="174" spans="10:22" x14ac:dyDescent="0.35">
      <c r="K174" t="s">
        <v>578</v>
      </c>
      <c r="M174" s="30">
        <v>34427</v>
      </c>
      <c r="N174">
        <f t="shared" si="4"/>
        <v>1994</v>
      </c>
      <c r="O174" s="31" t="str">
        <f>IF(J174="","",IF(Tbl_HTM[[#This Row],[Year]]&lt;&gt;"",_xlfn.CONCAT(J174," ",K174," (",N174,")"),_xlfn.CONCAT(J174," ",K174)))</f>
        <v/>
      </c>
      <c r="S174" t="s">
        <v>883</v>
      </c>
      <c r="T174" t="s">
        <v>1157</v>
      </c>
      <c r="U174" t="s">
        <v>714</v>
      </c>
      <c r="V174" t="s">
        <v>1201</v>
      </c>
    </row>
    <row r="175" spans="10:22" x14ac:dyDescent="0.35">
      <c r="J175" t="s">
        <v>579</v>
      </c>
      <c r="K175" t="s">
        <v>580</v>
      </c>
      <c r="L175" t="s">
        <v>99</v>
      </c>
      <c r="M175" s="30">
        <v>34427</v>
      </c>
      <c r="N175">
        <f t="shared" si="4"/>
        <v>1994</v>
      </c>
      <c r="O175" s="31" t="str">
        <f>IF(J175="","",IF(Tbl_HTM[[#This Row],[Year]]&lt;&gt;"",_xlfn.CONCAT(J175," ",K175," (",N175,")"),_xlfn.CONCAT(J175," ",K175)))</f>
        <v>HTM 2055 Telecommunications (telephone exchanges) Design considerations  (1994)</v>
      </c>
      <c r="S175" t="s">
        <v>747</v>
      </c>
      <c r="T175" t="s">
        <v>1158</v>
      </c>
      <c r="U175" t="s">
        <v>712</v>
      </c>
      <c r="V175" t="s">
        <v>1202</v>
      </c>
    </row>
    <row r="176" spans="10:22" x14ac:dyDescent="0.35">
      <c r="K176" t="s">
        <v>581</v>
      </c>
      <c r="M176" s="30">
        <v>34399</v>
      </c>
      <c r="N176">
        <f t="shared" si="4"/>
        <v>1994</v>
      </c>
      <c r="O176" s="31" t="str">
        <f>IF(J176="","",IF(Tbl_HTM[[#This Row],[Year]]&lt;&gt;"",_xlfn.CONCAT(J176," ",K176," (",N176,")"),_xlfn.CONCAT(J176," ",K176)))</f>
        <v/>
      </c>
      <c r="S176" t="s">
        <v>812</v>
      </c>
      <c r="T176" t="s">
        <v>1159</v>
      </c>
      <c r="U176" t="s">
        <v>718</v>
      </c>
      <c r="V176" t="s">
        <v>1207</v>
      </c>
    </row>
    <row r="177" spans="10:22" x14ac:dyDescent="0.35">
      <c r="K177" t="s">
        <v>582</v>
      </c>
      <c r="M177" s="30">
        <v>34399</v>
      </c>
      <c r="N177">
        <f t="shared" si="4"/>
        <v>1994</v>
      </c>
      <c r="O177" s="31" t="str">
        <f>IF(J177="","",IF(Tbl_HTM[[#This Row],[Year]]&lt;&gt;"",_xlfn.CONCAT(J177," ",K177," (",N177,")"),_xlfn.CONCAT(J177," ",K177)))</f>
        <v/>
      </c>
      <c r="S177" t="s">
        <v>737</v>
      </c>
      <c r="T177" t="s">
        <v>1160</v>
      </c>
      <c r="U177" t="s">
        <v>724</v>
      </c>
      <c r="V177" t="s">
        <v>1205</v>
      </c>
    </row>
    <row r="178" spans="10:22" x14ac:dyDescent="0.35">
      <c r="K178" t="s">
        <v>583</v>
      </c>
      <c r="M178" s="30">
        <v>34427</v>
      </c>
      <c r="N178">
        <f t="shared" si="4"/>
        <v>1994</v>
      </c>
      <c r="O178" s="31" t="str">
        <f>IF(J178="","",IF(Tbl_HTM[[#This Row],[Year]]&lt;&gt;"",_xlfn.CONCAT(J178," ",K178," (",N178,")"),_xlfn.CONCAT(J178," ",K178)))</f>
        <v/>
      </c>
      <c r="S178" t="s">
        <v>784</v>
      </c>
      <c r="T178" t="s">
        <v>1161</v>
      </c>
      <c r="U178" t="s">
        <v>724</v>
      </c>
      <c r="V178" t="s">
        <v>1205</v>
      </c>
    </row>
    <row r="179" spans="10:22" x14ac:dyDescent="0.35">
      <c r="J179" t="s">
        <v>584</v>
      </c>
      <c r="K179" t="s">
        <v>585</v>
      </c>
      <c r="L179" t="s">
        <v>99</v>
      </c>
      <c r="M179" s="30">
        <v>35708</v>
      </c>
      <c r="N179">
        <f t="shared" si="4"/>
        <v>1997</v>
      </c>
      <c r="O179" s="31" t="str">
        <f>IF(J179="","",IF(Tbl_HTM[[#This Row],[Year]]&lt;&gt;"",_xlfn.CONCAT(J179," ",K179," (",N179,")"),_xlfn.CONCAT(J179," ",K179)))</f>
        <v>HTM 2065 Healthcare waste management – segregation of waste streams in clinical areas  (1997)</v>
      </c>
      <c r="S179" t="s">
        <v>746</v>
      </c>
      <c r="T179" t="s">
        <v>1162</v>
      </c>
      <c r="U179" t="s">
        <v>712</v>
      </c>
      <c r="V179" t="s">
        <v>1202</v>
      </c>
    </row>
    <row r="180" spans="10:22" x14ac:dyDescent="0.35">
      <c r="J180" t="s">
        <v>586</v>
      </c>
      <c r="K180" t="s">
        <v>587</v>
      </c>
      <c r="L180" t="s">
        <v>99</v>
      </c>
      <c r="M180" s="30">
        <v>35708</v>
      </c>
      <c r="N180">
        <f t="shared" si="4"/>
        <v>1997</v>
      </c>
      <c r="O180" s="31" t="str">
        <f>IF(J180="","",IF(Tbl_HTM[[#This Row],[Year]]&lt;&gt;"",_xlfn.CONCAT(J180," ",K180," (",N180,")"),_xlfn.CONCAT(J180," ",K180)))</f>
        <v>HTM 2070 Estates emergency and contingency planning  (1997)</v>
      </c>
      <c r="S180" t="s">
        <v>845</v>
      </c>
      <c r="T180" t="s">
        <v>1163</v>
      </c>
      <c r="U180" t="s">
        <v>714</v>
      </c>
      <c r="V180" t="s">
        <v>1201</v>
      </c>
    </row>
    <row r="181" spans="10:22" x14ac:dyDescent="0.35">
      <c r="J181" t="s">
        <v>588</v>
      </c>
      <c r="K181" t="s">
        <v>589</v>
      </c>
      <c r="L181" t="s">
        <v>99</v>
      </c>
      <c r="M181" s="30">
        <v>36130</v>
      </c>
      <c r="N181">
        <f t="shared" si="4"/>
        <v>1998</v>
      </c>
      <c r="O181" s="31" t="str">
        <f>IF(J181="","",IF(Tbl_HTM[[#This Row],[Year]]&lt;&gt;"",_xlfn.CONCAT(J181," ",K181," (",N181,")"),_xlfn.CONCAT(J181," ",K181)))</f>
        <v>HTM 2075 Clinical waste disposal: treatment technologies (alternatives to incineration) (1998)</v>
      </c>
      <c r="S181" t="s">
        <v>830</v>
      </c>
      <c r="T181" t="s">
        <v>1164</v>
      </c>
      <c r="U181" t="s">
        <v>727</v>
      </c>
      <c r="V181" t="s">
        <v>1206</v>
      </c>
    </row>
    <row r="182" spans="10:22" x14ac:dyDescent="0.35">
      <c r="S182" t="s">
        <v>754</v>
      </c>
      <c r="T182" t="s">
        <v>1165</v>
      </c>
      <c r="U182" t="s">
        <v>727</v>
      </c>
      <c r="V182" t="s">
        <v>1206</v>
      </c>
    </row>
    <row r="183" spans="10:22" x14ac:dyDescent="0.35">
      <c r="S183" t="s">
        <v>768</v>
      </c>
      <c r="T183" t="s">
        <v>1166</v>
      </c>
      <c r="U183" t="s">
        <v>714</v>
      </c>
      <c r="V183" t="s">
        <v>1201</v>
      </c>
    </row>
    <row r="184" spans="10:22" x14ac:dyDescent="0.35">
      <c r="S184" t="s">
        <v>827</v>
      </c>
      <c r="T184" t="s">
        <v>1167</v>
      </c>
      <c r="U184" t="s">
        <v>724</v>
      </c>
      <c r="V184" t="s">
        <v>1205</v>
      </c>
    </row>
    <row r="185" spans="10:22" x14ac:dyDescent="0.35">
      <c r="S185" t="s">
        <v>800</v>
      </c>
      <c r="T185" t="s">
        <v>1168</v>
      </c>
      <c r="U185" t="s">
        <v>718</v>
      </c>
      <c r="V185" t="s">
        <v>1207</v>
      </c>
    </row>
    <row r="186" spans="10:22" x14ac:dyDescent="0.35">
      <c r="S186" t="s">
        <v>731</v>
      </c>
      <c r="T186" t="s">
        <v>1169</v>
      </c>
      <c r="U186" t="s">
        <v>716</v>
      </c>
      <c r="V186" t="s">
        <v>1204</v>
      </c>
    </row>
    <row r="187" spans="10:22" x14ac:dyDescent="0.35">
      <c r="S187" t="s">
        <v>868</v>
      </c>
      <c r="T187" t="s">
        <v>1170</v>
      </c>
      <c r="U187" t="s">
        <v>718</v>
      </c>
      <c r="V187" t="s">
        <v>1207</v>
      </c>
    </row>
    <row r="188" spans="10:22" x14ac:dyDescent="0.35">
      <c r="S188" t="s">
        <v>841</v>
      </c>
      <c r="T188" t="s">
        <v>1171</v>
      </c>
      <c r="U188" t="s">
        <v>724</v>
      </c>
      <c r="V188" t="s">
        <v>1205</v>
      </c>
    </row>
    <row r="189" spans="10:22" x14ac:dyDescent="0.35">
      <c r="S189" t="s">
        <v>789</v>
      </c>
      <c r="T189" t="s">
        <v>1172</v>
      </c>
      <c r="U189" t="s">
        <v>718</v>
      </c>
      <c r="V189" t="s">
        <v>1207</v>
      </c>
    </row>
    <row r="190" spans="10:22" x14ac:dyDescent="0.35">
      <c r="S190" t="s">
        <v>779</v>
      </c>
      <c r="T190" t="s">
        <v>1173</v>
      </c>
      <c r="U190" t="s">
        <v>720</v>
      </c>
      <c r="V190" t="s">
        <v>1203</v>
      </c>
    </row>
    <row r="191" spans="10:22" x14ac:dyDescent="0.35">
      <c r="S191" t="s">
        <v>838</v>
      </c>
      <c r="T191" t="s">
        <v>1174</v>
      </c>
      <c r="U191" t="s">
        <v>718</v>
      </c>
      <c r="V191" t="s">
        <v>1207</v>
      </c>
    </row>
    <row r="192" spans="10:22" x14ac:dyDescent="0.35">
      <c r="S192" t="s">
        <v>730</v>
      </c>
      <c r="T192" t="s">
        <v>1175</v>
      </c>
      <c r="U192" t="s">
        <v>716</v>
      </c>
      <c r="V192" t="s">
        <v>1204</v>
      </c>
    </row>
    <row r="193" spans="19:22" x14ac:dyDescent="0.35">
      <c r="S193" t="s">
        <v>796</v>
      </c>
      <c r="T193" t="s">
        <v>1176</v>
      </c>
      <c r="U193" t="s">
        <v>718</v>
      </c>
      <c r="V193" t="s">
        <v>1207</v>
      </c>
    </row>
    <row r="194" spans="19:22" x14ac:dyDescent="0.35">
      <c r="S194" t="s">
        <v>715</v>
      </c>
      <c r="T194" t="s">
        <v>1177</v>
      </c>
      <c r="U194" t="s">
        <v>716</v>
      </c>
      <c r="V194" t="s">
        <v>1204</v>
      </c>
    </row>
    <row r="195" spans="19:22" x14ac:dyDescent="0.35">
      <c r="S195" t="s">
        <v>848</v>
      </c>
      <c r="T195" t="s">
        <v>1178</v>
      </c>
      <c r="U195" t="s">
        <v>718</v>
      </c>
      <c r="V195" t="s">
        <v>1207</v>
      </c>
    </row>
    <row r="196" spans="19:22" x14ac:dyDescent="0.35">
      <c r="S196" t="s">
        <v>869</v>
      </c>
      <c r="T196" t="s">
        <v>1179</v>
      </c>
      <c r="U196" t="s">
        <v>718</v>
      </c>
      <c r="V196" t="s">
        <v>1207</v>
      </c>
    </row>
    <row r="197" spans="19:22" x14ac:dyDescent="0.35">
      <c r="S197" t="s">
        <v>854</v>
      </c>
      <c r="T197" t="s">
        <v>1180</v>
      </c>
      <c r="U197" t="s">
        <v>712</v>
      </c>
      <c r="V197" t="s">
        <v>1202</v>
      </c>
    </row>
    <row r="198" spans="19:22" x14ac:dyDescent="0.35">
      <c r="S198" t="s">
        <v>795</v>
      </c>
      <c r="T198" t="s">
        <v>1181</v>
      </c>
      <c r="U198" t="s">
        <v>716</v>
      </c>
      <c r="V198" t="s">
        <v>1204</v>
      </c>
    </row>
    <row r="199" spans="19:22" x14ac:dyDescent="0.35">
      <c r="S199" t="s">
        <v>921</v>
      </c>
      <c r="T199" t="s">
        <v>1182</v>
      </c>
      <c r="U199" t="s">
        <v>720</v>
      </c>
      <c r="V199" t="s">
        <v>1203</v>
      </c>
    </row>
    <row r="200" spans="19:22" x14ac:dyDescent="0.35">
      <c r="S200" t="s">
        <v>741</v>
      </c>
      <c r="T200" t="s">
        <v>1183</v>
      </c>
      <c r="U200" t="s">
        <v>718</v>
      </c>
      <c r="V200" t="s">
        <v>1207</v>
      </c>
    </row>
    <row r="201" spans="19:22" x14ac:dyDescent="0.35">
      <c r="S201" t="s">
        <v>765</v>
      </c>
      <c r="T201" t="s">
        <v>1184</v>
      </c>
      <c r="U201" t="s">
        <v>712</v>
      </c>
      <c r="V201" t="s">
        <v>1202</v>
      </c>
    </row>
    <row r="202" spans="19:22" x14ac:dyDescent="0.35">
      <c r="S202" t="s">
        <v>878</v>
      </c>
      <c r="T202" t="s">
        <v>1185</v>
      </c>
      <c r="U202" t="s">
        <v>712</v>
      </c>
      <c r="V202" t="s">
        <v>1202</v>
      </c>
    </row>
    <row r="203" spans="19:22" x14ac:dyDescent="0.35">
      <c r="S203" t="s">
        <v>871</v>
      </c>
      <c r="T203" t="s">
        <v>1186</v>
      </c>
      <c r="U203" t="s">
        <v>727</v>
      </c>
      <c r="V203" t="s">
        <v>1206</v>
      </c>
    </row>
    <row r="204" spans="19:22" x14ac:dyDescent="0.35">
      <c r="S204" t="s">
        <v>798</v>
      </c>
      <c r="T204" t="s">
        <v>1187</v>
      </c>
      <c r="U204" t="s">
        <v>724</v>
      </c>
      <c r="V204" t="s">
        <v>1205</v>
      </c>
    </row>
    <row r="205" spans="19:22" x14ac:dyDescent="0.35">
      <c r="S205" t="s">
        <v>914</v>
      </c>
      <c r="T205" t="s">
        <v>1188</v>
      </c>
      <c r="U205" t="s">
        <v>718</v>
      </c>
      <c r="V205" t="s">
        <v>1207</v>
      </c>
    </row>
    <row r="206" spans="19:22" x14ac:dyDescent="0.35">
      <c r="S206" t="s">
        <v>774</v>
      </c>
      <c r="T206" t="s">
        <v>1189</v>
      </c>
      <c r="U206" t="s">
        <v>727</v>
      </c>
      <c r="V206" t="s">
        <v>1206</v>
      </c>
    </row>
    <row r="207" spans="19:22" x14ac:dyDescent="0.35">
      <c r="S207" t="s">
        <v>797</v>
      </c>
      <c r="T207" t="s">
        <v>1190</v>
      </c>
      <c r="U207" t="s">
        <v>724</v>
      </c>
      <c r="V207" t="s">
        <v>1205</v>
      </c>
    </row>
    <row r="208" spans="19:22" x14ac:dyDescent="0.35">
      <c r="S208" t="s">
        <v>911</v>
      </c>
      <c r="T208" t="s">
        <v>1191</v>
      </c>
      <c r="U208" t="s">
        <v>712</v>
      </c>
      <c r="V208" t="s">
        <v>1202</v>
      </c>
    </row>
    <row r="209" spans="19:22" x14ac:dyDescent="0.35">
      <c r="S209" t="s">
        <v>742</v>
      </c>
      <c r="T209" t="s">
        <v>1192</v>
      </c>
      <c r="U209" t="s">
        <v>712</v>
      </c>
      <c r="V209" t="s">
        <v>1202</v>
      </c>
    </row>
    <row r="210" spans="19:22" x14ac:dyDescent="0.35">
      <c r="S210" t="s">
        <v>875</v>
      </c>
      <c r="T210" t="s">
        <v>1193</v>
      </c>
      <c r="U210" t="s">
        <v>718</v>
      </c>
      <c r="V210" t="s">
        <v>1207</v>
      </c>
    </row>
    <row r="211" spans="19:22" x14ac:dyDescent="0.35">
      <c r="S211" t="s">
        <v>836</v>
      </c>
      <c r="T211" t="s">
        <v>1194</v>
      </c>
      <c r="U211" t="s">
        <v>712</v>
      </c>
      <c r="V211" t="s">
        <v>1202</v>
      </c>
    </row>
    <row r="212" spans="19:22" x14ac:dyDescent="0.35">
      <c r="S212" t="s">
        <v>801</v>
      </c>
      <c r="T212" t="s">
        <v>1195</v>
      </c>
      <c r="U212" t="s">
        <v>718</v>
      </c>
      <c r="V212" t="s">
        <v>1207</v>
      </c>
    </row>
    <row r="213" spans="19:22" x14ac:dyDescent="0.35">
      <c r="S213" t="s">
        <v>729</v>
      </c>
      <c r="T213" t="s">
        <v>1196</v>
      </c>
      <c r="U213" t="s">
        <v>716</v>
      </c>
      <c r="V213" t="s">
        <v>1204</v>
      </c>
    </row>
    <row r="214" spans="19:22" x14ac:dyDescent="0.35">
      <c r="S214" t="s">
        <v>750</v>
      </c>
      <c r="T214" t="s">
        <v>1197</v>
      </c>
      <c r="U214" t="s">
        <v>714</v>
      </c>
      <c r="V214" t="s">
        <v>1201</v>
      </c>
    </row>
    <row r="215" spans="19:22" x14ac:dyDescent="0.35">
      <c r="S215" t="s">
        <v>887</v>
      </c>
      <c r="T215" t="s">
        <v>1198</v>
      </c>
      <c r="U215" t="s">
        <v>714</v>
      </c>
      <c r="V215" t="s">
        <v>1201</v>
      </c>
    </row>
  </sheetData>
  <pageMargins left="0.7" right="0.7" top="0.75" bottom="0.75" header="0.3" footer="0.3"/>
  <pageSetup paperSize="9" orientation="portrait" r:id="rId3"/>
  <tableParts count="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ccaf3ac-2de9-44d4-aa31-54302fceb5f7" xsi:nil="true"/>
    <lcf76f155ced4ddcb4097134ff3c332f xmlns="d505f77c-6a0c-4e7e-8fad-eba077b11af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8D5263CAB2E9744A45654E749428A7C" ma:contentTypeVersion="16" ma:contentTypeDescription="Create a new document." ma:contentTypeScope="" ma:versionID="92ad45109a4b6ce3510e9f424e798980">
  <xsd:schema xmlns:xsd="http://www.w3.org/2001/XMLSchema" xmlns:xs="http://www.w3.org/2001/XMLSchema" xmlns:p="http://schemas.microsoft.com/office/2006/metadata/properties" xmlns:ns2="d505f77c-6a0c-4e7e-8fad-eba077b11af4" xmlns:ns3="1d66ccdd-0247-4226-95b7-e7ce1cee6f50" xmlns:ns4="cccaf3ac-2de9-44d4-aa31-54302fceb5f7" targetNamespace="http://schemas.microsoft.com/office/2006/metadata/properties" ma:root="true" ma:fieldsID="84eb0fd1c2067cf1da358d50e18f302a" ns2:_="" ns3:_="" ns4:_="">
    <xsd:import namespace="d505f77c-6a0c-4e7e-8fad-eba077b11af4"/>
    <xsd:import namespace="1d66ccdd-0247-4226-95b7-e7ce1cee6f50"/>
    <xsd:import namespace="cccaf3ac-2de9-44d4-aa31-54302fceb5f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05f77c-6a0c-4e7e-8fad-eba077b11a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66ccdd-0247-4226-95b7-e7ce1cee6f5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090f7ccd-c6aa-4c5d-95f8-81d634cbadc4}" ma:internalName="TaxCatchAll" ma:showField="CatchAllData" ma:web="1d66ccdd-0247-4226-95b7-e7ce1cee6f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12C998-A1C7-4523-9BA4-0199A6026E11}">
  <ds:schemaRefs>
    <ds:schemaRef ds:uri="http://schemas.microsoft.com/office/2006/metadata/properties"/>
    <ds:schemaRef ds:uri="http://schemas.microsoft.com/office/infopath/2007/PartnerControls"/>
    <ds:schemaRef ds:uri="http://schemas.microsoft.com/sharepoint/v3"/>
    <ds:schemaRef ds:uri="c27eab87-4e10-4685-a57a-31264319b744"/>
    <ds:schemaRef ds:uri="cccaf3ac-2de9-44d4-aa31-54302fceb5f7"/>
    <ds:schemaRef ds:uri="cbf4bfc9-f920-4325-b9b4-0b9924f48f53"/>
  </ds:schemaRefs>
</ds:datastoreItem>
</file>

<file path=customXml/itemProps2.xml><?xml version="1.0" encoding="utf-8"?>
<ds:datastoreItem xmlns:ds="http://schemas.openxmlformats.org/officeDocument/2006/customXml" ds:itemID="{34EA4E5A-41F0-44C0-9125-61229751D717}">
  <ds:schemaRefs>
    <ds:schemaRef ds:uri="http://schemas.microsoft.com/sharepoint/v3/contenttype/forms"/>
  </ds:schemaRefs>
</ds:datastoreItem>
</file>

<file path=customXml/itemProps3.xml><?xml version="1.0" encoding="utf-8"?>
<ds:datastoreItem xmlns:ds="http://schemas.openxmlformats.org/officeDocument/2006/customXml" ds:itemID="{C3CCCDD6-D390-4F4B-A0BE-D07F81005EA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Guidance</vt:lpstr>
      <vt:lpstr>Cover Page</vt:lpstr>
      <vt:lpstr>SoA HBN Derogations</vt:lpstr>
      <vt:lpstr>HBN Derogation (other than m²)</vt:lpstr>
      <vt:lpstr>HTM Derogation</vt:lpstr>
      <vt:lpstr>Other than HBN &amp; HTM</vt:lpstr>
      <vt:lpstr>NHS Net Zero Green Plans’ </vt:lpstr>
      <vt:lpstr>Lists</vt:lpstr>
      <vt:lpstr>Guidance!Print_Area</vt:lpstr>
      <vt:lpstr>'HBN Derogation (other than m²)'!Print_Area</vt:lpstr>
      <vt:lpstr>'HTM Derogation'!Print_Area</vt:lpstr>
      <vt:lpstr>'Other than HBN &amp; HTM'!Print_Area</vt:lpstr>
      <vt:lpstr>'SoA HBN Derogations'!Print_Area</vt:lpstr>
      <vt:lpstr>'HBN Derogation (other than m²)'!Print_Titles</vt:lpstr>
      <vt:lpstr>'HTM Derogation'!Print_Titles</vt:lpstr>
      <vt:lpstr>'Other than HBN &amp; HTM'!Print_Titles</vt:lpstr>
      <vt:lpstr>'SoA HBN Derogations'!Print_Titles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Saim Vohra</dc:creator>
  <cp:keywords/>
  <dc:description/>
  <cp:lastModifiedBy>Saim Vohra</cp:lastModifiedBy>
  <cp:revision/>
  <cp:lastPrinted>2023-04-03T13:35:47Z</cp:lastPrinted>
  <dcterms:created xsi:type="dcterms:W3CDTF">2020-06-02T12:36:30Z</dcterms:created>
  <dcterms:modified xsi:type="dcterms:W3CDTF">2023-04-03T13:52:14Z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0x010100B8D5263CAB2E9744A45654E749428A7C</vt:lpwstr>
  </property>
  <property fmtid="{D5CDD505-2E9C-101B-9397-08002B2CF9AE}" pid="3" name="MediaServiceImageTags">
    <vt:lpwstr/>
  </property>
</Properties>
</file>