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nhsengland.sharepoint.com/sites/CommercialDirec/nhse/eso/Open document library/Data Team/Data Collections/Capital/Derogation/"/>
    </mc:Choice>
  </mc:AlternateContent>
  <xr:revisionPtr revIDLastSave="845" documentId="8_{A1255054-67D1-456D-904C-38BEF20976AA}" xr6:coauthVersionLast="47" xr6:coauthVersionMax="47" xr10:uidLastSave="{2395F99F-2F3D-4166-A487-7E03291F3B2E}"/>
  <bookViews>
    <workbookView xWindow="-110" yWindow="-110" windowWidth="22780" windowHeight="14660" tabRatio="720" xr2:uid="{561AC719-FFD4-4524-9E27-F586EBF1964D}"/>
  </bookViews>
  <sheets>
    <sheet name="Guidance" sheetId="12" r:id="rId1"/>
    <sheet name="Cover Page" sheetId="8" r:id="rId2"/>
    <sheet name="SoA HBN Derogations" sheetId="1" r:id="rId3"/>
    <sheet name="HBN Derogation (other than m²)" sheetId="4" r:id="rId4"/>
    <sheet name="HTM Derogation" sheetId="9" r:id="rId5"/>
    <sheet name="Other than HBN &amp; HTM" sheetId="10" r:id="rId6"/>
    <sheet name="NHS Net Zero Green Plans’ " sheetId="11" r:id="rId7"/>
    <sheet name="Lists" sheetId="13" state="hidden" r:id="rId8"/>
  </sheets>
  <externalReferences>
    <externalReference r:id="rId9"/>
  </externalReferences>
  <definedNames>
    <definedName name="_xlnm._FilterDatabase" localSheetId="1" hidden="1">'Cover Page'!#REF!</definedName>
    <definedName name="_xlnm._FilterDatabase" localSheetId="3" hidden="1">'HBN Derogation (other than m²)'!$P$18:$AF$18</definedName>
    <definedName name="_xlnm._FilterDatabase" localSheetId="4" hidden="1">'HTM Derogation'!$Q$18:$AG$18</definedName>
    <definedName name="_xlnm._FilterDatabase" localSheetId="7" hidden="1">Lists!$J$4:$O$181</definedName>
    <definedName name="_xlnm._FilterDatabase" localSheetId="5" hidden="1">'Other than HBN &amp; HTM'!$Q$18:$AC$18</definedName>
    <definedName name="_xlnm._FilterDatabase" localSheetId="2" hidden="1">'SoA HBN Derogations'!$P$18:$Z$18</definedName>
    <definedName name="OPD_CE">'[1]Redevelopment Space Standards'!$D$85</definedName>
    <definedName name="OPD_Investigation">'[1]Redevelopment Space Standards'!$D$86</definedName>
    <definedName name="OPD_Measurement">'[1]Redevelopment Space Standards'!$D$87</definedName>
    <definedName name="OPD_Treatment">'[1]Redevelopment Space Standards'!$D$92</definedName>
    <definedName name="OPD_Treatment_large">'[1]Redevelopment Space Standards'!$D$94</definedName>
    <definedName name="_xlnm.Print_Area" localSheetId="0">Guidance!$A$1:$BC$316</definedName>
    <definedName name="_xlnm.Print_Area" localSheetId="3">'HBN Derogation (other than m²)'!$P$1:$AH$119</definedName>
    <definedName name="_xlnm.Print_Area" localSheetId="4">'HTM Derogation'!$Q$1:$AI$119</definedName>
    <definedName name="_xlnm.Print_Area" localSheetId="5">'Other than HBN &amp; HTM'!$Q$1:$AE$119</definedName>
    <definedName name="_xlnm.Print_Area" localSheetId="2">'SoA HBN Derogations'!$P$1:$AF$519</definedName>
    <definedName name="_xlnm.Print_Titles" localSheetId="3">'HBN Derogation (other than m²)'!$18:$18</definedName>
    <definedName name="_xlnm.Print_Titles" localSheetId="4">'HTM Derogation'!$18:$18</definedName>
    <definedName name="_xlnm.Print_Titles" localSheetId="5">'Other than HBN &amp; HTM'!$18:$18</definedName>
    <definedName name="_xlnm.Print_Titles" localSheetId="2">'SoA HBN Derogations'!$18:$18</definedName>
    <definedName name="SCS_Lobby">'[1]Redevelopment Space Standards'!$D$163</definedName>
  </definedNames>
  <calcPr calcId="191029"/>
  <pivotCaches>
    <pivotCache cacheId="8" r:id="rId10"/>
    <pivotCache cacheId="9"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11" l="1"/>
  <c r="T24" i="11" s="1"/>
  <c r="T25" i="11" s="1"/>
  <c r="T26" i="11" s="1"/>
  <c r="T27" i="11" s="1"/>
  <c r="T28" i="11" s="1"/>
  <c r="T29" i="11" s="1"/>
  <c r="T30" i="11" s="1"/>
  <c r="T31" i="11" s="1"/>
  <c r="T32" i="11" s="1"/>
  <c r="T33" i="11" s="1"/>
  <c r="T34" i="11" s="1"/>
  <c r="T35" i="11" s="1"/>
  <c r="T36" i="11" s="1"/>
  <c r="T37" i="11" s="1"/>
  <c r="T38" i="11" s="1"/>
  <c r="T39" i="11" s="1"/>
  <c r="T40" i="11" s="1"/>
  <c r="T41" i="11" s="1"/>
  <c r="T42" i="11" s="1"/>
  <c r="T43" i="11" s="1"/>
  <c r="T44" i="11" s="1"/>
  <c r="T45" i="11" s="1"/>
  <c r="T46" i="11" s="1"/>
  <c r="T47" i="11" s="1"/>
  <c r="T48" i="11" s="1"/>
  <c r="T49" i="11" s="1"/>
  <c r="T50" i="11" s="1"/>
  <c r="T51" i="11" s="1"/>
  <c r="T52" i="11" s="1"/>
  <c r="T53" i="11" s="1"/>
  <c r="T54" i="11" s="1"/>
  <c r="T55" i="11" s="1"/>
  <c r="T56" i="11" s="1"/>
  <c r="T57" i="11" s="1"/>
  <c r="T58" i="11" s="1"/>
  <c r="T59" i="11" s="1"/>
  <c r="T60" i="11" s="1"/>
  <c r="T61" i="11" s="1"/>
  <c r="T62" i="11" s="1"/>
  <c r="T63" i="11" s="1"/>
  <c r="T64" i="11" s="1"/>
  <c r="T65" i="11" s="1"/>
  <c r="T66" i="11" s="1"/>
  <c r="T67" i="11" s="1"/>
  <c r="T68" i="11" s="1"/>
  <c r="T69" i="11" s="1"/>
  <c r="T70" i="11" s="1"/>
  <c r="T71" i="11" s="1"/>
  <c r="T72" i="11" s="1"/>
  <c r="T73" i="11" s="1"/>
  <c r="T74" i="11" s="1"/>
  <c r="T75" i="11" s="1"/>
  <c r="T76" i="11" s="1"/>
  <c r="T77" i="11" s="1"/>
  <c r="T78" i="11" s="1"/>
  <c r="T79" i="11" s="1"/>
  <c r="T80" i="11" s="1"/>
  <c r="T81" i="11" s="1"/>
  <c r="T82" i="11" s="1"/>
  <c r="T83" i="11" s="1"/>
  <c r="T84" i="11" s="1"/>
  <c r="T85" i="11" s="1"/>
  <c r="T86" i="11" s="1"/>
  <c r="T87" i="11" s="1"/>
  <c r="T88" i="11" s="1"/>
  <c r="T89" i="11" s="1"/>
  <c r="T90" i="11" s="1"/>
  <c r="T91" i="11" s="1"/>
  <c r="T92" i="11" s="1"/>
  <c r="T93" i="11" s="1"/>
  <c r="T94" i="11" s="1"/>
  <c r="T95" i="11" s="1"/>
  <c r="T96" i="11" s="1"/>
  <c r="T97" i="11" s="1"/>
  <c r="T98" i="11" s="1"/>
  <c r="T99" i="11" s="1"/>
  <c r="T100" i="11" s="1"/>
  <c r="T101" i="11" s="1"/>
  <c r="T102" i="11" s="1"/>
  <c r="T103" i="11" s="1"/>
  <c r="T104" i="11" s="1"/>
  <c r="T105" i="11" s="1"/>
  <c r="T106" i="11" s="1"/>
  <c r="T107" i="11" s="1"/>
  <c r="T108" i="11" s="1"/>
  <c r="T109" i="11" s="1"/>
  <c r="T110" i="11" s="1"/>
  <c r="T111" i="11" s="1"/>
  <c r="T112" i="11" s="1"/>
  <c r="T113" i="11" s="1"/>
  <c r="T114" i="11" s="1"/>
  <c r="T115" i="11" s="1"/>
  <c r="T116" i="11" s="1"/>
  <c r="T117" i="11" s="1"/>
  <c r="T118" i="11" s="1"/>
  <c r="T119" i="11" s="1"/>
  <c r="T120" i="11" s="1"/>
  <c r="T121" i="11" s="1"/>
  <c r="Q119" i="9"/>
  <c r="Q103" i="9"/>
  <c r="Q104" i="9" s="1"/>
  <c r="Q105" i="9" s="1"/>
  <c r="Q106" i="9" s="1"/>
  <c r="Q107" i="9" s="1"/>
  <c r="Q108" i="9" s="1"/>
  <c r="Q109" i="9" s="1"/>
  <c r="Q110" i="9" s="1"/>
  <c r="Q111" i="9" s="1"/>
  <c r="Q112" i="9" s="1"/>
  <c r="Q113" i="9" s="1"/>
  <c r="Q114" i="9" s="1"/>
  <c r="Q115" i="9" s="1"/>
  <c r="Q116" i="9" s="1"/>
  <c r="Q117" i="9" s="1"/>
  <c r="Q118" i="9" s="1"/>
  <c r="Q102" i="9"/>
  <c r="Q31" i="9"/>
  <c r="Q32" i="9" s="1"/>
  <c r="Q33" i="9" s="1"/>
  <c r="Q34" i="9" s="1"/>
  <c r="Q35" i="9" s="1"/>
  <c r="Q36" i="9" s="1"/>
  <c r="Q37" i="9" s="1"/>
  <c r="Q38" i="9" s="1"/>
  <c r="Q39" i="9" s="1"/>
  <c r="Q40" i="9" s="1"/>
  <c r="Q41" i="9" s="1"/>
  <c r="Q42" i="9" s="1"/>
  <c r="Q43" i="9" s="1"/>
  <c r="Q44" i="9" s="1"/>
  <c r="Q45" i="9" s="1"/>
  <c r="Q46" i="9" s="1"/>
  <c r="Q47" i="9" s="1"/>
  <c r="Q48" i="9" s="1"/>
  <c r="Q49" i="9" s="1"/>
  <c r="Q50" i="9" s="1"/>
  <c r="Q51" i="9" s="1"/>
  <c r="Q52" i="9" s="1"/>
  <c r="Q53" i="9" s="1"/>
  <c r="Q54" i="9" s="1"/>
  <c r="Q55" i="9" s="1"/>
  <c r="Q56" i="9" s="1"/>
  <c r="Q57" i="9" s="1"/>
  <c r="Q58" i="9" s="1"/>
  <c r="Q59" i="9" s="1"/>
  <c r="Q60" i="9" s="1"/>
  <c r="Q61" i="9" s="1"/>
  <c r="Q62" i="9" s="1"/>
  <c r="Q63" i="9" s="1"/>
  <c r="Q64" i="9" s="1"/>
  <c r="Q65" i="9" s="1"/>
  <c r="Q66" i="9" s="1"/>
  <c r="Q67" i="9" s="1"/>
  <c r="Q68" i="9" s="1"/>
  <c r="Q69" i="9" s="1"/>
  <c r="Q70" i="9" s="1"/>
  <c r="Q71" i="9" s="1"/>
  <c r="Q72" i="9" s="1"/>
  <c r="Q73" i="9" s="1"/>
  <c r="Q74" i="9" s="1"/>
  <c r="Q75" i="9" s="1"/>
  <c r="Q76" i="9" s="1"/>
  <c r="Q77" i="9" s="1"/>
  <c r="Q78" i="9" s="1"/>
  <c r="Q79" i="9" s="1"/>
  <c r="Q80" i="9" s="1"/>
  <c r="Q81" i="9" s="1"/>
  <c r="Q82" i="9" s="1"/>
  <c r="Q83" i="9" s="1"/>
  <c r="Q84" i="9" s="1"/>
  <c r="Q85" i="9" s="1"/>
  <c r="Q86" i="9" s="1"/>
  <c r="Q87" i="9" s="1"/>
  <c r="Q88" i="9" s="1"/>
  <c r="Q89" i="9" s="1"/>
  <c r="Q90" i="9" s="1"/>
  <c r="Q91" i="9" s="1"/>
  <c r="Q92" i="9" s="1"/>
  <c r="Q93" i="9" s="1"/>
  <c r="Q94" i="9" s="1"/>
  <c r="Q95" i="9" s="1"/>
  <c r="Q96" i="9" s="1"/>
  <c r="Q97" i="9" s="1"/>
  <c r="Q98" i="9" s="1"/>
  <c r="Q99" i="9" s="1"/>
  <c r="Q100" i="9" s="1"/>
  <c r="Q101" i="9" s="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S32" i="11"/>
  <c r="R32" i="11"/>
  <c r="Q32" i="11"/>
  <c r="P32" i="11"/>
  <c r="O32" i="11"/>
  <c r="N32" i="11"/>
  <c r="M32" i="11"/>
  <c r="L32" i="11"/>
  <c r="K32" i="11"/>
  <c r="J32" i="11"/>
  <c r="I32" i="11"/>
  <c r="H32" i="11"/>
  <c r="G32" i="11"/>
  <c r="F32" i="11"/>
  <c r="E32" i="11"/>
  <c r="D32" i="11"/>
  <c r="C32" i="11"/>
  <c r="B32" i="11"/>
  <c r="A32" i="11"/>
  <c r="S31" i="11"/>
  <c r="R31" i="11"/>
  <c r="Q31" i="11"/>
  <c r="P31" i="11"/>
  <c r="O31" i="11"/>
  <c r="N31" i="11"/>
  <c r="M31" i="11"/>
  <c r="L31" i="11"/>
  <c r="K31" i="11"/>
  <c r="J31" i="11"/>
  <c r="I31" i="11"/>
  <c r="H31" i="11"/>
  <c r="G31" i="11"/>
  <c r="F31" i="11"/>
  <c r="E31" i="11"/>
  <c r="D31" i="11"/>
  <c r="C31" i="11"/>
  <c r="B31" i="11"/>
  <c r="A31" i="11"/>
  <c r="S30" i="11"/>
  <c r="R30" i="11"/>
  <c r="Q30" i="11"/>
  <c r="P30" i="11"/>
  <c r="O30" i="11"/>
  <c r="N30" i="11"/>
  <c r="M30" i="11"/>
  <c r="L30" i="11"/>
  <c r="K30" i="11"/>
  <c r="J30" i="11"/>
  <c r="I30" i="11"/>
  <c r="H30" i="11"/>
  <c r="G30" i="11"/>
  <c r="F30" i="11"/>
  <c r="E30" i="11"/>
  <c r="D30" i="11"/>
  <c r="C30" i="11"/>
  <c r="B30" i="11"/>
  <c r="A30" i="11"/>
  <c r="S29" i="11"/>
  <c r="R29" i="11"/>
  <c r="Q29" i="11"/>
  <c r="P29" i="11"/>
  <c r="O29" i="11"/>
  <c r="N29" i="11"/>
  <c r="M29" i="11"/>
  <c r="L29" i="11"/>
  <c r="K29" i="11"/>
  <c r="J29" i="11"/>
  <c r="I29" i="11"/>
  <c r="H29" i="11"/>
  <c r="G29" i="11"/>
  <c r="F29" i="11"/>
  <c r="E29" i="11"/>
  <c r="D29" i="11"/>
  <c r="C29" i="11"/>
  <c r="B29" i="11"/>
  <c r="A29" i="11"/>
  <c r="S28" i="11"/>
  <c r="R28" i="11"/>
  <c r="Q28" i="11"/>
  <c r="P28" i="11"/>
  <c r="O28" i="11"/>
  <c r="N28" i="11"/>
  <c r="M28" i="11"/>
  <c r="L28" i="11"/>
  <c r="K28" i="11"/>
  <c r="J28" i="11"/>
  <c r="I28" i="11"/>
  <c r="H28" i="11"/>
  <c r="G28" i="11"/>
  <c r="F28" i="11"/>
  <c r="E28" i="11"/>
  <c r="D28" i="11"/>
  <c r="C28" i="11"/>
  <c r="B28" i="11"/>
  <c r="A28" i="11"/>
  <c r="S27" i="11"/>
  <c r="R27" i="11"/>
  <c r="Q27" i="11"/>
  <c r="P27" i="11"/>
  <c r="O27" i="11"/>
  <c r="N27" i="11"/>
  <c r="M27" i="11"/>
  <c r="L27" i="11"/>
  <c r="K27" i="11"/>
  <c r="J27" i="11"/>
  <c r="I27" i="11"/>
  <c r="H27" i="11"/>
  <c r="G27" i="11"/>
  <c r="F27" i="11"/>
  <c r="E27" i="11"/>
  <c r="D27" i="11"/>
  <c r="C27" i="11"/>
  <c r="B27" i="11"/>
  <c r="A27" i="11"/>
  <c r="S26" i="11"/>
  <c r="R26" i="11"/>
  <c r="Q26" i="11"/>
  <c r="P26" i="11"/>
  <c r="O26" i="11"/>
  <c r="N26" i="11"/>
  <c r="M26" i="11"/>
  <c r="L26" i="11"/>
  <c r="K26" i="11"/>
  <c r="J26" i="11"/>
  <c r="I26" i="11"/>
  <c r="H26" i="11"/>
  <c r="G26" i="11"/>
  <c r="F26" i="11"/>
  <c r="E26" i="11"/>
  <c r="D26" i="11"/>
  <c r="C26" i="11"/>
  <c r="B26" i="11"/>
  <c r="A26" i="11"/>
  <c r="S25" i="11"/>
  <c r="R25" i="11"/>
  <c r="Q25" i="11"/>
  <c r="P25" i="11"/>
  <c r="O25" i="11"/>
  <c r="N25" i="11"/>
  <c r="M25" i="11"/>
  <c r="L25" i="11"/>
  <c r="K25" i="11"/>
  <c r="J25" i="11"/>
  <c r="I25" i="11"/>
  <c r="H25" i="11"/>
  <c r="G25" i="11"/>
  <c r="F25" i="11"/>
  <c r="E25" i="11"/>
  <c r="D25" i="11"/>
  <c r="C25" i="11"/>
  <c r="B25" i="11"/>
  <c r="A25" i="11"/>
  <c r="S24" i="11"/>
  <c r="R24" i="11"/>
  <c r="Q24" i="11"/>
  <c r="P24" i="11"/>
  <c r="O24" i="11"/>
  <c r="N24" i="11"/>
  <c r="M24" i="11"/>
  <c r="L24" i="11"/>
  <c r="K24" i="11"/>
  <c r="J24" i="11"/>
  <c r="I24" i="11"/>
  <c r="H24" i="11"/>
  <c r="G24" i="11"/>
  <c r="F24" i="11"/>
  <c r="E24" i="11"/>
  <c r="D24" i="11"/>
  <c r="C24" i="11"/>
  <c r="B24" i="11"/>
  <c r="A24" i="11"/>
  <c r="S23" i="11"/>
  <c r="R23" i="11"/>
  <c r="Q23" i="11"/>
  <c r="P23" i="11"/>
  <c r="O23" i="11"/>
  <c r="N23" i="11"/>
  <c r="M23" i="11"/>
  <c r="L23" i="11"/>
  <c r="K23" i="11"/>
  <c r="J23" i="11"/>
  <c r="I23" i="11"/>
  <c r="H23" i="11"/>
  <c r="G23" i="11"/>
  <c r="F23" i="11"/>
  <c r="E23" i="11"/>
  <c r="D23" i="11"/>
  <c r="C23" i="11"/>
  <c r="B23" i="11"/>
  <c r="A23" i="11"/>
  <c r="S22" i="11"/>
  <c r="R22" i="11"/>
  <c r="Q22" i="11"/>
  <c r="P22" i="11"/>
  <c r="O22" i="11"/>
  <c r="N22" i="11"/>
  <c r="M22" i="11"/>
  <c r="L22" i="11"/>
  <c r="K22" i="11"/>
  <c r="J22" i="11"/>
  <c r="I22" i="11"/>
  <c r="H22" i="11"/>
  <c r="G22" i="11"/>
  <c r="F22" i="11"/>
  <c r="E22" i="11"/>
  <c r="D22" i="11"/>
  <c r="C22" i="11"/>
  <c r="B22" i="11"/>
  <c r="A22" i="11"/>
  <c r="P30" i="10"/>
  <c r="O30" i="10"/>
  <c r="N30" i="10"/>
  <c r="M30" i="10"/>
  <c r="L30" i="10"/>
  <c r="K30" i="10"/>
  <c r="J30" i="10"/>
  <c r="I30" i="10"/>
  <c r="H30" i="10"/>
  <c r="G30" i="10"/>
  <c r="F30" i="10"/>
  <c r="E30" i="10"/>
  <c r="D30" i="10"/>
  <c r="C30" i="10"/>
  <c r="B30" i="10"/>
  <c r="A30" i="10"/>
  <c r="P29" i="10"/>
  <c r="O29" i="10"/>
  <c r="N29" i="10"/>
  <c r="M29" i="10"/>
  <c r="L29" i="10"/>
  <c r="K29" i="10"/>
  <c r="J29" i="10"/>
  <c r="I29" i="10"/>
  <c r="H29" i="10"/>
  <c r="G29" i="10"/>
  <c r="F29" i="10"/>
  <c r="E29" i="10"/>
  <c r="D29" i="10"/>
  <c r="C29" i="10"/>
  <c r="B29" i="10"/>
  <c r="A29" i="10"/>
  <c r="P28" i="10"/>
  <c r="O28" i="10"/>
  <c r="N28" i="10"/>
  <c r="M28" i="10"/>
  <c r="L28" i="10"/>
  <c r="K28" i="10"/>
  <c r="J28" i="10"/>
  <c r="I28" i="10"/>
  <c r="H28" i="10"/>
  <c r="G28" i="10"/>
  <c r="F28" i="10"/>
  <c r="E28" i="10"/>
  <c r="D28" i="10"/>
  <c r="C28" i="10"/>
  <c r="B28" i="10"/>
  <c r="A28" i="10"/>
  <c r="P27" i="10"/>
  <c r="O27" i="10"/>
  <c r="N27" i="10"/>
  <c r="M27" i="10"/>
  <c r="L27" i="10"/>
  <c r="K27" i="10"/>
  <c r="J27" i="10"/>
  <c r="I27" i="10"/>
  <c r="H27" i="10"/>
  <c r="G27" i="10"/>
  <c r="F27" i="10"/>
  <c r="E27" i="10"/>
  <c r="D27" i="10"/>
  <c r="C27" i="10"/>
  <c r="B27" i="10"/>
  <c r="A27" i="10"/>
  <c r="P26" i="10"/>
  <c r="O26" i="10"/>
  <c r="N26" i="10"/>
  <c r="M26" i="10"/>
  <c r="L26" i="10"/>
  <c r="K26" i="10"/>
  <c r="J26" i="10"/>
  <c r="I26" i="10"/>
  <c r="H26" i="10"/>
  <c r="G26" i="10"/>
  <c r="F26" i="10"/>
  <c r="E26" i="10"/>
  <c r="D26" i="10"/>
  <c r="C26" i="10"/>
  <c r="B26" i="10"/>
  <c r="A26" i="10"/>
  <c r="P25" i="10"/>
  <c r="O25" i="10"/>
  <c r="N25" i="10"/>
  <c r="M25" i="10"/>
  <c r="L25" i="10"/>
  <c r="K25" i="10"/>
  <c r="J25" i="10"/>
  <c r="I25" i="10"/>
  <c r="H25" i="10"/>
  <c r="G25" i="10"/>
  <c r="F25" i="10"/>
  <c r="E25" i="10"/>
  <c r="D25" i="10"/>
  <c r="C25" i="10"/>
  <c r="B25" i="10"/>
  <c r="A25" i="10"/>
  <c r="P24" i="10"/>
  <c r="O24" i="10"/>
  <c r="N24" i="10"/>
  <c r="M24" i="10"/>
  <c r="L24" i="10"/>
  <c r="K24" i="10"/>
  <c r="J24" i="10"/>
  <c r="I24" i="10"/>
  <c r="H24" i="10"/>
  <c r="G24" i="10"/>
  <c r="F24" i="10"/>
  <c r="E24" i="10"/>
  <c r="D24" i="10"/>
  <c r="C24" i="10"/>
  <c r="B24" i="10"/>
  <c r="A24" i="10"/>
  <c r="P23" i="10"/>
  <c r="O23" i="10"/>
  <c r="N23" i="10"/>
  <c r="M23" i="10"/>
  <c r="L23" i="10"/>
  <c r="K23" i="10"/>
  <c r="J23" i="10"/>
  <c r="I23" i="10"/>
  <c r="H23" i="10"/>
  <c r="G23" i="10"/>
  <c r="F23" i="10"/>
  <c r="E23" i="10"/>
  <c r="D23" i="10"/>
  <c r="C23" i="10"/>
  <c r="B23" i="10"/>
  <c r="A23" i="10"/>
  <c r="P22" i="10"/>
  <c r="O22" i="10"/>
  <c r="N22" i="10"/>
  <c r="M22" i="10"/>
  <c r="L22" i="10"/>
  <c r="K22" i="10"/>
  <c r="J22" i="10"/>
  <c r="I22" i="10"/>
  <c r="H22" i="10"/>
  <c r="G22" i="10"/>
  <c r="F22" i="10"/>
  <c r="E22" i="10"/>
  <c r="D22" i="10"/>
  <c r="C22" i="10"/>
  <c r="B22" i="10"/>
  <c r="A22" i="10"/>
  <c r="P21" i="10"/>
  <c r="O21" i="10"/>
  <c r="N21" i="10"/>
  <c r="M21" i="10"/>
  <c r="L21" i="10"/>
  <c r="K21" i="10"/>
  <c r="J21" i="10"/>
  <c r="I21" i="10"/>
  <c r="H21" i="10"/>
  <c r="G21" i="10"/>
  <c r="F21" i="10"/>
  <c r="E21" i="10"/>
  <c r="D21" i="10"/>
  <c r="C21" i="10"/>
  <c r="B21" i="10"/>
  <c r="A21" i="10"/>
  <c r="P20" i="10"/>
  <c r="O20" i="10"/>
  <c r="N20" i="10"/>
  <c r="M20" i="10"/>
  <c r="L20" i="10"/>
  <c r="K20" i="10"/>
  <c r="J20" i="10"/>
  <c r="I20" i="10"/>
  <c r="H20" i="10"/>
  <c r="G20" i="10"/>
  <c r="F20" i="10"/>
  <c r="E20" i="10"/>
  <c r="D20" i="10"/>
  <c r="B20" i="10"/>
  <c r="A20" i="10"/>
  <c r="C20" i="10"/>
  <c r="P30" i="9"/>
  <c r="O30" i="9"/>
  <c r="N30" i="9"/>
  <c r="M30" i="9"/>
  <c r="L30" i="9"/>
  <c r="K30" i="9"/>
  <c r="J30" i="9"/>
  <c r="I30" i="9"/>
  <c r="H30" i="9"/>
  <c r="G30" i="9"/>
  <c r="F30" i="9"/>
  <c r="E30" i="9"/>
  <c r="D30" i="9"/>
  <c r="C30" i="9"/>
  <c r="B30" i="9"/>
  <c r="A30" i="9"/>
  <c r="P29" i="9"/>
  <c r="O29" i="9"/>
  <c r="N29" i="9"/>
  <c r="M29" i="9"/>
  <c r="L29" i="9"/>
  <c r="K29" i="9"/>
  <c r="J29" i="9"/>
  <c r="I29" i="9"/>
  <c r="H29" i="9"/>
  <c r="G29" i="9"/>
  <c r="F29" i="9"/>
  <c r="E29" i="9"/>
  <c r="D29" i="9"/>
  <c r="C29" i="9"/>
  <c r="B29" i="9"/>
  <c r="A29" i="9"/>
  <c r="P28" i="9"/>
  <c r="O28" i="9"/>
  <c r="N28" i="9"/>
  <c r="M28" i="9"/>
  <c r="L28" i="9"/>
  <c r="K28" i="9"/>
  <c r="J28" i="9"/>
  <c r="I28" i="9"/>
  <c r="H28" i="9"/>
  <c r="G28" i="9"/>
  <c r="F28" i="9"/>
  <c r="E28" i="9"/>
  <c r="D28" i="9"/>
  <c r="C28" i="9"/>
  <c r="B28" i="9"/>
  <c r="A28" i="9"/>
  <c r="P27" i="9"/>
  <c r="O27" i="9"/>
  <c r="N27" i="9"/>
  <c r="M27" i="9"/>
  <c r="L27" i="9"/>
  <c r="K27" i="9"/>
  <c r="J27" i="9"/>
  <c r="I27" i="9"/>
  <c r="H27" i="9"/>
  <c r="G27" i="9"/>
  <c r="F27" i="9"/>
  <c r="E27" i="9"/>
  <c r="D27" i="9"/>
  <c r="C27" i="9"/>
  <c r="B27" i="9"/>
  <c r="A27" i="9"/>
  <c r="P26" i="9"/>
  <c r="O26" i="9"/>
  <c r="N26" i="9"/>
  <c r="M26" i="9"/>
  <c r="L26" i="9"/>
  <c r="K26" i="9"/>
  <c r="J26" i="9"/>
  <c r="I26" i="9"/>
  <c r="H26" i="9"/>
  <c r="G26" i="9"/>
  <c r="F26" i="9"/>
  <c r="E26" i="9"/>
  <c r="D26" i="9"/>
  <c r="C26" i="9"/>
  <c r="B26" i="9"/>
  <c r="A26" i="9"/>
  <c r="P25" i="9"/>
  <c r="O25" i="9"/>
  <c r="N25" i="9"/>
  <c r="M25" i="9"/>
  <c r="L25" i="9"/>
  <c r="K25" i="9"/>
  <c r="J25" i="9"/>
  <c r="I25" i="9"/>
  <c r="H25" i="9"/>
  <c r="G25" i="9"/>
  <c r="F25" i="9"/>
  <c r="E25" i="9"/>
  <c r="D25" i="9"/>
  <c r="C25" i="9"/>
  <c r="B25" i="9"/>
  <c r="A25" i="9"/>
  <c r="P24" i="9"/>
  <c r="O24" i="9"/>
  <c r="N24" i="9"/>
  <c r="M24" i="9"/>
  <c r="L24" i="9"/>
  <c r="K24" i="9"/>
  <c r="J24" i="9"/>
  <c r="I24" i="9"/>
  <c r="H24" i="9"/>
  <c r="G24" i="9"/>
  <c r="F24" i="9"/>
  <c r="E24" i="9"/>
  <c r="D24" i="9"/>
  <c r="C24" i="9"/>
  <c r="B24" i="9"/>
  <c r="A24" i="9"/>
  <c r="P23" i="9"/>
  <c r="O23" i="9"/>
  <c r="N23" i="9"/>
  <c r="M23" i="9"/>
  <c r="L23" i="9"/>
  <c r="K23" i="9"/>
  <c r="J23" i="9"/>
  <c r="I23" i="9"/>
  <c r="H23" i="9"/>
  <c r="G23" i="9"/>
  <c r="F23" i="9"/>
  <c r="E23" i="9"/>
  <c r="D23" i="9"/>
  <c r="C23" i="9"/>
  <c r="B23" i="9"/>
  <c r="A23" i="9"/>
  <c r="P22" i="9"/>
  <c r="O22" i="9"/>
  <c r="N22" i="9"/>
  <c r="M22" i="9"/>
  <c r="L22" i="9"/>
  <c r="K22" i="9"/>
  <c r="J22" i="9"/>
  <c r="I22" i="9"/>
  <c r="H22" i="9"/>
  <c r="G22" i="9"/>
  <c r="F22" i="9"/>
  <c r="E22" i="9"/>
  <c r="D22" i="9"/>
  <c r="C22" i="9"/>
  <c r="B22" i="9"/>
  <c r="A22" i="9"/>
  <c r="P21" i="9"/>
  <c r="O21" i="9"/>
  <c r="N21" i="9"/>
  <c r="M21" i="9"/>
  <c r="L21" i="9"/>
  <c r="K21" i="9"/>
  <c r="J21" i="9"/>
  <c r="I21" i="9"/>
  <c r="H21" i="9"/>
  <c r="G21" i="9"/>
  <c r="F21" i="9"/>
  <c r="E21" i="9"/>
  <c r="D21" i="9"/>
  <c r="C21" i="9"/>
  <c r="B21" i="9"/>
  <c r="A21" i="9"/>
  <c r="P20" i="9"/>
  <c r="O20" i="9"/>
  <c r="N20" i="9"/>
  <c r="M20" i="9"/>
  <c r="L20" i="9"/>
  <c r="K20" i="9"/>
  <c r="J20" i="9"/>
  <c r="I20" i="9"/>
  <c r="H20" i="9"/>
  <c r="G20" i="9"/>
  <c r="F20" i="9"/>
  <c r="E20" i="9"/>
  <c r="D20" i="9"/>
  <c r="C20" i="9"/>
  <c r="B20" i="9"/>
  <c r="A20" i="9"/>
  <c r="O44" i="4"/>
  <c r="N44" i="4"/>
  <c r="M44" i="4"/>
  <c r="L44" i="4"/>
  <c r="K44" i="4"/>
  <c r="J44" i="4"/>
  <c r="I44" i="4"/>
  <c r="H44" i="4"/>
  <c r="G44" i="4"/>
  <c r="F44" i="4"/>
  <c r="E44" i="4"/>
  <c r="D44" i="4"/>
  <c r="C44" i="4"/>
  <c r="B44" i="4"/>
  <c r="A44" i="4"/>
  <c r="O43" i="4"/>
  <c r="N43" i="4"/>
  <c r="M43" i="4"/>
  <c r="L43" i="4"/>
  <c r="K43" i="4"/>
  <c r="J43" i="4"/>
  <c r="I43" i="4"/>
  <c r="H43" i="4"/>
  <c r="G43" i="4"/>
  <c r="F43" i="4"/>
  <c r="E43" i="4"/>
  <c r="D43" i="4"/>
  <c r="C43" i="4"/>
  <c r="B43" i="4"/>
  <c r="A43" i="4"/>
  <c r="O42" i="4"/>
  <c r="N42" i="4"/>
  <c r="M42" i="4"/>
  <c r="L42" i="4"/>
  <c r="K42" i="4"/>
  <c r="J42" i="4"/>
  <c r="I42" i="4"/>
  <c r="H42" i="4"/>
  <c r="G42" i="4"/>
  <c r="F42" i="4"/>
  <c r="E42" i="4"/>
  <c r="D42" i="4"/>
  <c r="C42" i="4"/>
  <c r="B42" i="4"/>
  <c r="A42" i="4"/>
  <c r="O41" i="4"/>
  <c r="N41" i="4"/>
  <c r="M41" i="4"/>
  <c r="L41" i="4"/>
  <c r="K41" i="4"/>
  <c r="J41" i="4"/>
  <c r="I41" i="4"/>
  <c r="H41" i="4"/>
  <c r="G41" i="4"/>
  <c r="F41" i="4"/>
  <c r="E41" i="4"/>
  <c r="D41" i="4"/>
  <c r="C41" i="4"/>
  <c r="B41" i="4"/>
  <c r="A41" i="4"/>
  <c r="O40" i="4"/>
  <c r="N40" i="4"/>
  <c r="M40" i="4"/>
  <c r="L40" i="4"/>
  <c r="K40" i="4"/>
  <c r="J40" i="4"/>
  <c r="I40" i="4"/>
  <c r="H40" i="4"/>
  <c r="G40" i="4"/>
  <c r="F40" i="4"/>
  <c r="E40" i="4"/>
  <c r="D40" i="4"/>
  <c r="C40" i="4"/>
  <c r="B40" i="4"/>
  <c r="A40" i="4"/>
  <c r="O39" i="4"/>
  <c r="N39" i="4"/>
  <c r="M39" i="4"/>
  <c r="L39" i="4"/>
  <c r="K39" i="4"/>
  <c r="J39" i="4"/>
  <c r="I39" i="4"/>
  <c r="H39" i="4"/>
  <c r="G39" i="4"/>
  <c r="F39" i="4"/>
  <c r="E39" i="4"/>
  <c r="D39" i="4"/>
  <c r="C39" i="4"/>
  <c r="B39" i="4"/>
  <c r="A39" i="4"/>
  <c r="O38" i="4"/>
  <c r="N38" i="4"/>
  <c r="M38" i="4"/>
  <c r="L38" i="4"/>
  <c r="K38" i="4"/>
  <c r="J38" i="4"/>
  <c r="I38" i="4"/>
  <c r="H38" i="4"/>
  <c r="G38" i="4"/>
  <c r="F38" i="4"/>
  <c r="E38" i="4"/>
  <c r="D38" i="4"/>
  <c r="C38" i="4"/>
  <c r="B38" i="4"/>
  <c r="A38" i="4"/>
  <c r="O37" i="4"/>
  <c r="N37" i="4"/>
  <c r="M37" i="4"/>
  <c r="L37" i="4"/>
  <c r="K37" i="4"/>
  <c r="J37" i="4"/>
  <c r="I37" i="4"/>
  <c r="H37" i="4"/>
  <c r="G37" i="4"/>
  <c r="F37" i="4"/>
  <c r="E37" i="4"/>
  <c r="D37" i="4"/>
  <c r="C37" i="4"/>
  <c r="B37" i="4"/>
  <c r="A37" i="4"/>
  <c r="O36" i="4"/>
  <c r="N36" i="4"/>
  <c r="M36" i="4"/>
  <c r="L36" i="4"/>
  <c r="K36" i="4"/>
  <c r="J36" i="4"/>
  <c r="I36" i="4"/>
  <c r="H36" i="4"/>
  <c r="G36" i="4"/>
  <c r="F36" i="4"/>
  <c r="E36" i="4"/>
  <c r="D36" i="4"/>
  <c r="C36" i="4"/>
  <c r="B36" i="4"/>
  <c r="A36" i="4"/>
  <c r="O35" i="4"/>
  <c r="N35" i="4"/>
  <c r="M35" i="4"/>
  <c r="L35" i="4"/>
  <c r="K35" i="4"/>
  <c r="J35" i="4"/>
  <c r="I35" i="4"/>
  <c r="H35" i="4"/>
  <c r="G35" i="4"/>
  <c r="F35" i="4"/>
  <c r="E35" i="4"/>
  <c r="D35" i="4"/>
  <c r="C35" i="4"/>
  <c r="B35" i="4"/>
  <c r="A35" i="4"/>
  <c r="O34" i="4"/>
  <c r="N34" i="4"/>
  <c r="M34" i="4"/>
  <c r="L34" i="4"/>
  <c r="K34" i="4"/>
  <c r="J34" i="4"/>
  <c r="I34" i="4"/>
  <c r="H34" i="4"/>
  <c r="G34" i="4"/>
  <c r="F34" i="4"/>
  <c r="E34" i="4"/>
  <c r="D34" i="4"/>
  <c r="C34" i="4"/>
  <c r="B34" i="4"/>
  <c r="A34" i="4"/>
  <c r="O33" i="4"/>
  <c r="N33" i="4"/>
  <c r="M33" i="4"/>
  <c r="L33" i="4"/>
  <c r="K33" i="4"/>
  <c r="J33" i="4"/>
  <c r="I33" i="4"/>
  <c r="H33" i="4"/>
  <c r="G33" i="4"/>
  <c r="F33" i="4"/>
  <c r="E33" i="4"/>
  <c r="D33" i="4"/>
  <c r="C33" i="4"/>
  <c r="B33" i="4"/>
  <c r="A33" i="4"/>
  <c r="O32" i="4"/>
  <c r="N32" i="4"/>
  <c r="M32" i="4"/>
  <c r="L32" i="4"/>
  <c r="K32" i="4"/>
  <c r="J32" i="4"/>
  <c r="I32" i="4"/>
  <c r="H32" i="4"/>
  <c r="G32" i="4"/>
  <c r="F32" i="4"/>
  <c r="E32" i="4"/>
  <c r="D32" i="4"/>
  <c r="C32" i="4"/>
  <c r="B32" i="4"/>
  <c r="A32" i="4"/>
  <c r="O31" i="4"/>
  <c r="N31" i="4"/>
  <c r="M31" i="4"/>
  <c r="L31" i="4"/>
  <c r="K31" i="4"/>
  <c r="J31" i="4"/>
  <c r="I31" i="4"/>
  <c r="H31" i="4"/>
  <c r="G31" i="4"/>
  <c r="F31" i="4"/>
  <c r="E31" i="4"/>
  <c r="D31" i="4"/>
  <c r="C31" i="4"/>
  <c r="B31" i="4"/>
  <c r="A31" i="4"/>
  <c r="O30" i="4"/>
  <c r="N30" i="4"/>
  <c r="M30" i="4"/>
  <c r="L30" i="4"/>
  <c r="K30" i="4"/>
  <c r="J30" i="4"/>
  <c r="I30" i="4"/>
  <c r="H30" i="4"/>
  <c r="G30" i="4"/>
  <c r="F30" i="4"/>
  <c r="E30" i="4"/>
  <c r="D30" i="4"/>
  <c r="C30" i="4"/>
  <c r="B30" i="4"/>
  <c r="A30" i="4"/>
  <c r="O29" i="4"/>
  <c r="N29" i="4"/>
  <c r="M29" i="4"/>
  <c r="L29" i="4"/>
  <c r="K29" i="4"/>
  <c r="J29" i="4"/>
  <c r="I29" i="4"/>
  <c r="H29" i="4"/>
  <c r="G29" i="4"/>
  <c r="F29" i="4"/>
  <c r="E29" i="4"/>
  <c r="D29" i="4"/>
  <c r="C29" i="4"/>
  <c r="B29" i="4"/>
  <c r="A29" i="4"/>
  <c r="O28" i="4"/>
  <c r="N28" i="4"/>
  <c r="M28" i="4"/>
  <c r="L28" i="4"/>
  <c r="K28" i="4"/>
  <c r="J28" i="4"/>
  <c r="I28" i="4"/>
  <c r="H28" i="4"/>
  <c r="G28" i="4"/>
  <c r="F28" i="4"/>
  <c r="E28" i="4"/>
  <c r="D28" i="4"/>
  <c r="C28" i="4"/>
  <c r="B28" i="4"/>
  <c r="A28" i="4"/>
  <c r="O27" i="4"/>
  <c r="N27" i="4"/>
  <c r="M27" i="4"/>
  <c r="L27" i="4"/>
  <c r="K27" i="4"/>
  <c r="J27" i="4"/>
  <c r="I27" i="4"/>
  <c r="H27" i="4"/>
  <c r="G27" i="4"/>
  <c r="F27" i="4"/>
  <c r="E27" i="4"/>
  <c r="D27" i="4"/>
  <c r="C27" i="4"/>
  <c r="B27" i="4"/>
  <c r="A27" i="4"/>
  <c r="O26" i="4"/>
  <c r="N26" i="4"/>
  <c r="M26" i="4"/>
  <c r="L26" i="4"/>
  <c r="K26" i="4"/>
  <c r="J26" i="4"/>
  <c r="I26" i="4"/>
  <c r="H26" i="4"/>
  <c r="G26" i="4"/>
  <c r="F26" i="4"/>
  <c r="E26" i="4"/>
  <c r="D26" i="4"/>
  <c r="C26" i="4"/>
  <c r="B26" i="4"/>
  <c r="A26" i="4"/>
  <c r="O25" i="4"/>
  <c r="N25" i="4"/>
  <c r="M25" i="4"/>
  <c r="L25" i="4"/>
  <c r="K25" i="4"/>
  <c r="J25" i="4"/>
  <c r="I25" i="4"/>
  <c r="H25" i="4"/>
  <c r="G25" i="4"/>
  <c r="F25" i="4"/>
  <c r="E25" i="4"/>
  <c r="D25" i="4"/>
  <c r="C25" i="4"/>
  <c r="B25" i="4"/>
  <c r="A25" i="4"/>
  <c r="O24" i="4"/>
  <c r="N24" i="4"/>
  <c r="M24" i="4"/>
  <c r="L24" i="4"/>
  <c r="K24" i="4"/>
  <c r="J24" i="4"/>
  <c r="I24" i="4"/>
  <c r="H24" i="4"/>
  <c r="G24" i="4"/>
  <c r="F24" i="4"/>
  <c r="E24" i="4"/>
  <c r="D24" i="4"/>
  <c r="C24" i="4"/>
  <c r="B24" i="4"/>
  <c r="A24" i="4"/>
  <c r="O23" i="4"/>
  <c r="N23" i="4"/>
  <c r="M23" i="4"/>
  <c r="L23" i="4"/>
  <c r="K23" i="4"/>
  <c r="J23" i="4"/>
  <c r="I23" i="4"/>
  <c r="H23" i="4"/>
  <c r="G23" i="4"/>
  <c r="F23" i="4"/>
  <c r="E23" i="4"/>
  <c r="D23" i="4"/>
  <c r="C23" i="4"/>
  <c r="B23" i="4"/>
  <c r="A23" i="4"/>
  <c r="O22" i="4"/>
  <c r="N22" i="4"/>
  <c r="M22" i="4"/>
  <c r="L22" i="4"/>
  <c r="K22" i="4"/>
  <c r="J22" i="4"/>
  <c r="I22" i="4"/>
  <c r="H22" i="4"/>
  <c r="G22" i="4"/>
  <c r="F22" i="4"/>
  <c r="E22" i="4"/>
  <c r="D22" i="4"/>
  <c r="C22" i="4"/>
  <c r="B22" i="4"/>
  <c r="A22" i="4"/>
  <c r="O21" i="4"/>
  <c r="N21" i="4"/>
  <c r="M21" i="4"/>
  <c r="L21" i="4"/>
  <c r="K21" i="4"/>
  <c r="J21" i="4"/>
  <c r="I21" i="4"/>
  <c r="H21" i="4"/>
  <c r="G21" i="4"/>
  <c r="F21" i="4"/>
  <c r="E21" i="4"/>
  <c r="D21" i="4"/>
  <c r="C21" i="4"/>
  <c r="B21" i="4"/>
  <c r="A21" i="4"/>
  <c r="O20" i="4"/>
  <c r="N20" i="4"/>
  <c r="M20" i="4"/>
  <c r="L20" i="4"/>
  <c r="K20" i="4"/>
  <c r="J20" i="4"/>
  <c r="I20" i="4"/>
  <c r="H20" i="4"/>
  <c r="G20" i="4"/>
  <c r="F20" i="4"/>
  <c r="E20" i="4"/>
  <c r="D20" i="4"/>
  <c r="C20" i="4"/>
  <c r="B20" i="4"/>
  <c r="A20" i="4"/>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O119" i="1"/>
  <c r="N119" i="1"/>
  <c r="M119" i="1"/>
  <c r="L119" i="1"/>
  <c r="K119" i="1"/>
  <c r="J119" i="1"/>
  <c r="I119" i="1"/>
  <c r="H119" i="1"/>
  <c r="G119" i="1"/>
  <c r="F119" i="1"/>
  <c r="E119" i="1"/>
  <c r="D119" i="1"/>
  <c r="C119" i="1"/>
  <c r="O118" i="1"/>
  <c r="N118" i="1"/>
  <c r="M118" i="1"/>
  <c r="L118" i="1"/>
  <c r="K118" i="1"/>
  <c r="J118" i="1"/>
  <c r="I118" i="1"/>
  <c r="H118" i="1"/>
  <c r="G118" i="1"/>
  <c r="F118" i="1"/>
  <c r="E118" i="1"/>
  <c r="D118" i="1"/>
  <c r="C118" i="1"/>
  <c r="O117" i="1"/>
  <c r="N117" i="1"/>
  <c r="M117" i="1"/>
  <c r="L117" i="1"/>
  <c r="K117" i="1"/>
  <c r="J117" i="1"/>
  <c r="I117" i="1"/>
  <c r="H117" i="1"/>
  <c r="G117" i="1"/>
  <c r="F117" i="1"/>
  <c r="E117" i="1"/>
  <c r="D117" i="1"/>
  <c r="C117" i="1"/>
  <c r="O116" i="1"/>
  <c r="N116" i="1"/>
  <c r="M116" i="1"/>
  <c r="L116" i="1"/>
  <c r="K116" i="1"/>
  <c r="J116" i="1"/>
  <c r="I116" i="1"/>
  <c r="H116" i="1"/>
  <c r="G116" i="1"/>
  <c r="F116" i="1"/>
  <c r="E116" i="1"/>
  <c r="D116" i="1"/>
  <c r="C116" i="1"/>
  <c r="O115" i="1"/>
  <c r="N115" i="1"/>
  <c r="M115" i="1"/>
  <c r="L115" i="1"/>
  <c r="K115" i="1"/>
  <c r="J115" i="1"/>
  <c r="I115" i="1"/>
  <c r="H115" i="1"/>
  <c r="G115" i="1"/>
  <c r="F115" i="1"/>
  <c r="E115" i="1"/>
  <c r="D115" i="1"/>
  <c r="C115" i="1"/>
  <c r="O114" i="1"/>
  <c r="N114" i="1"/>
  <c r="M114" i="1"/>
  <c r="L114" i="1"/>
  <c r="K114" i="1"/>
  <c r="J114" i="1"/>
  <c r="I114" i="1"/>
  <c r="H114" i="1"/>
  <c r="G114" i="1"/>
  <c r="F114" i="1"/>
  <c r="E114" i="1"/>
  <c r="D114" i="1"/>
  <c r="C114" i="1"/>
  <c r="O113" i="1"/>
  <c r="N113" i="1"/>
  <c r="M113" i="1"/>
  <c r="L113" i="1"/>
  <c r="K113" i="1"/>
  <c r="J113" i="1"/>
  <c r="I113" i="1"/>
  <c r="H113" i="1"/>
  <c r="G113" i="1"/>
  <c r="F113" i="1"/>
  <c r="E113" i="1"/>
  <c r="D113" i="1"/>
  <c r="C113" i="1"/>
  <c r="O112" i="1"/>
  <c r="N112" i="1"/>
  <c r="M112" i="1"/>
  <c r="L112" i="1"/>
  <c r="K112" i="1"/>
  <c r="J112" i="1"/>
  <c r="I112" i="1"/>
  <c r="H112" i="1"/>
  <c r="G112" i="1"/>
  <c r="F112" i="1"/>
  <c r="E112" i="1"/>
  <c r="D112" i="1"/>
  <c r="C112" i="1"/>
  <c r="O111" i="1"/>
  <c r="N111" i="1"/>
  <c r="M111" i="1"/>
  <c r="L111" i="1"/>
  <c r="K111" i="1"/>
  <c r="J111" i="1"/>
  <c r="I111" i="1"/>
  <c r="H111" i="1"/>
  <c r="G111" i="1"/>
  <c r="F111" i="1"/>
  <c r="E111" i="1"/>
  <c r="D111" i="1"/>
  <c r="C111" i="1"/>
  <c r="O110" i="1"/>
  <c r="N110" i="1"/>
  <c r="M110" i="1"/>
  <c r="L110" i="1"/>
  <c r="K110" i="1"/>
  <c r="J110" i="1"/>
  <c r="I110" i="1"/>
  <c r="H110" i="1"/>
  <c r="G110" i="1"/>
  <c r="F110" i="1"/>
  <c r="E110" i="1"/>
  <c r="D110" i="1"/>
  <c r="C110" i="1"/>
  <c r="O109" i="1"/>
  <c r="N109" i="1"/>
  <c r="M109" i="1"/>
  <c r="L109" i="1"/>
  <c r="K109" i="1"/>
  <c r="J109" i="1"/>
  <c r="I109" i="1"/>
  <c r="H109" i="1"/>
  <c r="G109" i="1"/>
  <c r="F109" i="1"/>
  <c r="E109" i="1"/>
  <c r="D109" i="1"/>
  <c r="C109" i="1"/>
  <c r="O108" i="1"/>
  <c r="N108" i="1"/>
  <c r="M108" i="1"/>
  <c r="L108" i="1"/>
  <c r="K108" i="1"/>
  <c r="J108" i="1"/>
  <c r="I108" i="1"/>
  <c r="H108" i="1"/>
  <c r="G108" i="1"/>
  <c r="F108" i="1"/>
  <c r="E108" i="1"/>
  <c r="D108" i="1"/>
  <c r="C108" i="1"/>
  <c r="O107" i="1"/>
  <c r="N107" i="1"/>
  <c r="M107" i="1"/>
  <c r="L107" i="1"/>
  <c r="K107" i="1"/>
  <c r="J107" i="1"/>
  <c r="I107" i="1"/>
  <c r="H107" i="1"/>
  <c r="G107" i="1"/>
  <c r="F107" i="1"/>
  <c r="E107" i="1"/>
  <c r="D107" i="1"/>
  <c r="C107" i="1"/>
  <c r="O106" i="1"/>
  <c r="N106" i="1"/>
  <c r="M106" i="1"/>
  <c r="L106" i="1"/>
  <c r="K106" i="1"/>
  <c r="J106" i="1"/>
  <c r="I106" i="1"/>
  <c r="H106" i="1"/>
  <c r="G106" i="1"/>
  <c r="F106" i="1"/>
  <c r="E106" i="1"/>
  <c r="D106" i="1"/>
  <c r="C106" i="1"/>
  <c r="O105" i="1"/>
  <c r="N105" i="1"/>
  <c r="M105" i="1"/>
  <c r="L105" i="1"/>
  <c r="K105" i="1"/>
  <c r="J105" i="1"/>
  <c r="I105" i="1"/>
  <c r="H105" i="1"/>
  <c r="G105" i="1"/>
  <c r="F105" i="1"/>
  <c r="E105" i="1"/>
  <c r="D105" i="1"/>
  <c r="C105" i="1"/>
  <c r="O104" i="1"/>
  <c r="N104" i="1"/>
  <c r="M104" i="1"/>
  <c r="L104" i="1"/>
  <c r="K104" i="1"/>
  <c r="J104" i="1"/>
  <c r="I104" i="1"/>
  <c r="H104" i="1"/>
  <c r="G104" i="1"/>
  <c r="F104" i="1"/>
  <c r="E104" i="1"/>
  <c r="D104" i="1"/>
  <c r="C104" i="1"/>
  <c r="O103" i="1"/>
  <c r="N103" i="1"/>
  <c r="M103" i="1"/>
  <c r="L103" i="1"/>
  <c r="K103" i="1"/>
  <c r="J103" i="1"/>
  <c r="I103" i="1"/>
  <c r="H103" i="1"/>
  <c r="G103" i="1"/>
  <c r="F103" i="1"/>
  <c r="E103" i="1"/>
  <c r="D103" i="1"/>
  <c r="C103" i="1"/>
  <c r="O102" i="1"/>
  <c r="N102" i="1"/>
  <c r="M102" i="1"/>
  <c r="L102" i="1"/>
  <c r="K102" i="1"/>
  <c r="J102" i="1"/>
  <c r="I102" i="1"/>
  <c r="H102" i="1"/>
  <c r="G102" i="1"/>
  <c r="F102" i="1"/>
  <c r="E102" i="1"/>
  <c r="D102" i="1"/>
  <c r="C102" i="1"/>
  <c r="O101" i="1"/>
  <c r="N101" i="1"/>
  <c r="M101" i="1"/>
  <c r="L101" i="1"/>
  <c r="K101" i="1"/>
  <c r="J101" i="1"/>
  <c r="I101" i="1"/>
  <c r="H101" i="1"/>
  <c r="G101" i="1"/>
  <c r="F101" i="1"/>
  <c r="E101" i="1"/>
  <c r="D101" i="1"/>
  <c r="C101" i="1"/>
  <c r="O100" i="1"/>
  <c r="N100" i="1"/>
  <c r="M100" i="1"/>
  <c r="L100" i="1"/>
  <c r="K100" i="1"/>
  <c r="J100" i="1"/>
  <c r="I100" i="1"/>
  <c r="H100" i="1"/>
  <c r="G100" i="1"/>
  <c r="F100" i="1"/>
  <c r="E100" i="1"/>
  <c r="D100" i="1"/>
  <c r="C100" i="1"/>
  <c r="O99" i="1"/>
  <c r="N99" i="1"/>
  <c r="M99" i="1"/>
  <c r="L99" i="1"/>
  <c r="K99" i="1"/>
  <c r="J99" i="1"/>
  <c r="I99" i="1"/>
  <c r="H99" i="1"/>
  <c r="G99" i="1"/>
  <c r="F99" i="1"/>
  <c r="E99" i="1"/>
  <c r="D99" i="1"/>
  <c r="C99" i="1"/>
  <c r="O98" i="1"/>
  <c r="N98" i="1"/>
  <c r="M98" i="1"/>
  <c r="L98" i="1"/>
  <c r="K98" i="1"/>
  <c r="J98" i="1"/>
  <c r="I98" i="1"/>
  <c r="H98" i="1"/>
  <c r="G98" i="1"/>
  <c r="F98" i="1"/>
  <c r="E98" i="1"/>
  <c r="D98" i="1"/>
  <c r="C98" i="1"/>
  <c r="O97" i="1"/>
  <c r="N97" i="1"/>
  <c r="M97" i="1"/>
  <c r="L97" i="1"/>
  <c r="K97" i="1"/>
  <c r="J97" i="1"/>
  <c r="I97" i="1"/>
  <c r="H97" i="1"/>
  <c r="G97" i="1"/>
  <c r="F97" i="1"/>
  <c r="E97" i="1"/>
  <c r="D97" i="1"/>
  <c r="C97" i="1"/>
  <c r="O96" i="1"/>
  <c r="N96" i="1"/>
  <c r="M96" i="1"/>
  <c r="L96" i="1"/>
  <c r="K96" i="1"/>
  <c r="J96" i="1"/>
  <c r="I96" i="1"/>
  <c r="H96" i="1"/>
  <c r="G96" i="1"/>
  <c r="F96" i="1"/>
  <c r="E96" i="1"/>
  <c r="D96" i="1"/>
  <c r="C96" i="1"/>
  <c r="O95" i="1"/>
  <c r="N95" i="1"/>
  <c r="M95" i="1"/>
  <c r="L95" i="1"/>
  <c r="K95" i="1"/>
  <c r="J95" i="1"/>
  <c r="I95" i="1"/>
  <c r="H95" i="1"/>
  <c r="G95" i="1"/>
  <c r="F95" i="1"/>
  <c r="E95" i="1"/>
  <c r="D95" i="1"/>
  <c r="C95" i="1"/>
  <c r="O94" i="1"/>
  <c r="N94" i="1"/>
  <c r="M94" i="1"/>
  <c r="L94" i="1"/>
  <c r="K94" i="1"/>
  <c r="J94" i="1"/>
  <c r="I94" i="1"/>
  <c r="H94" i="1"/>
  <c r="G94" i="1"/>
  <c r="F94" i="1"/>
  <c r="E94" i="1"/>
  <c r="D94" i="1"/>
  <c r="C94" i="1"/>
  <c r="O93" i="1"/>
  <c r="N93" i="1"/>
  <c r="M93" i="1"/>
  <c r="L93" i="1"/>
  <c r="K93" i="1"/>
  <c r="J93" i="1"/>
  <c r="I93" i="1"/>
  <c r="H93" i="1"/>
  <c r="G93" i="1"/>
  <c r="F93" i="1"/>
  <c r="E93" i="1"/>
  <c r="D93" i="1"/>
  <c r="C93" i="1"/>
  <c r="O92" i="1"/>
  <c r="N92" i="1"/>
  <c r="M92" i="1"/>
  <c r="L92" i="1"/>
  <c r="K92" i="1"/>
  <c r="J92" i="1"/>
  <c r="I92" i="1"/>
  <c r="H92" i="1"/>
  <c r="G92" i="1"/>
  <c r="F92" i="1"/>
  <c r="E92" i="1"/>
  <c r="D92" i="1"/>
  <c r="C92" i="1"/>
  <c r="O91" i="1"/>
  <c r="N91" i="1"/>
  <c r="M91" i="1"/>
  <c r="L91" i="1"/>
  <c r="K91" i="1"/>
  <c r="J91" i="1"/>
  <c r="I91" i="1"/>
  <c r="H91" i="1"/>
  <c r="G91" i="1"/>
  <c r="F91" i="1"/>
  <c r="E91" i="1"/>
  <c r="D91" i="1"/>
  <c r="C91" i="1"/>
  <c r="O90" i="1"/>
  <c r="N90" i="1"/>
  <c r="M90" i="1"/>
  <c r="L90" i="1"/>
  <c r="K90" i="1"/>
  <c r="J90" i="1"/>
  <c r="I90" i="1"/>
  <c r="H90" i="1"/>
  <c r="G90" i="1"/>
  <c r="F90" i="1"/>
  <c r="E90" i="1"/>
  <c r="D90" i="1"/>
  <c r="C90" i="1"/>
  <c r="O89" i="1"/>
  <c r="N89" i="1"/>
  <c r="M89" i="1"/>
  <c r="L89" i="1"/>
  <c r="K89" i="1"/>
  <c r="J89" i="1"/>
  <c r="I89" i="1"/>
  <c r="H89" i="1"/>
  <c r="G89" i="1"/>
  <c r="F89" i="1"/>
  <c r="E89" i="1"/>
  <c r="D89" i="1"/>
  <c r="C89" i="1"/>
  <c r="O88" i="1"/>
  <c r="N88" i="1"/>
  <c r="M88" i="1"/>
  <c r="L88" i="1"/>
  <c r="K88" i="1"/>
  <c r="J88" i="1"/>
  <c r="I88" i="1"/>
  <c r="H88" i="1"/>
  <c r="G88" i="1"/>
  <c r="F88" i="1"/>
  <c r="E88" i="1"/>
  <c r="D88" i="1"/>
  <c r="C88" i="1"/>
  <c r="O87" i="1"/>
  <c r="N87" i="1"/>
  <c r="M87" i="1"/>
  <c r="L87" i="1"/>
  <c r="K87" i="1"/>
  <c r="J87" i="1"/>
  <c r="I87" i="1"/>
  <c r="H87" i="1"/>
  <c r="G87" i="1"/>
  <c r="F87" i="1"/>
  <c r="E87" i="1"/>
  <c r="D87" i="1"/>
  <c r="C87" i="1"/>
  <c r="O86" i="1"/>
  <c r="N86" i="1"/>
  <c r="M86" i="1"/>
  <c r="L86" i="1"/>
  <c r="K86" i="1"/>
  <c r="J86" i="1"/>
  <c r="I86" i="1"/>
  <c r="H86" i="1"/>
  <c r="G86" i="1"/>
  <c r="F86" i="1"/>
  <c r="E86" i="1"/>
  <c r="D86" i="1"/>
  <c r="C86" i="1"/>
  <c r="O85" i="1"/>
  <c r="N85" i="1"/>
  <c r="M85" i="1"/>
  <c r="L85" i="1"/>
  <c r="K85" i="1"/>
  <c r="J85" i="1"/>
  <c r="I85" i="1"/>
  <c r="H85" i="1"/>
  <c r="G85" i="1"/>
  <c r="F85" i="1"/>
  <c r="E85" i="1"/>
  <c r="D85" i="1"/>
  <c r="C85" i="1"/>
  <c r="O84" i="1"/>
  <c r="N84" i="1"/>
  <c r="M84" i="1"/>
  <c r="L84" i="1"/>
  <c r="K84" i="1"/>
  <c r="J84" i="1"/>
  <c r="I84" i="1"/>
  <c r="H84" i="1"/>
  <c r="G84" i="1"/>
  <c r="F84" i="1"/>
  <c r="E84" i="1"/>
  <c r="D84" i="1"/>
  <c r="C84" i="1"/>
  <c r="O83" i="1"/>
  <c r="N83" i="1"/>
  <c r="M83" i="1"/>
  <c r="L83" i="1"/>
  <c r="K83" i="1"/>
  <c r="J83" i="1"/>
  <c r="I83" i="1"/>
  <c r="H83" i="1"/>
  <c r="G83" i="1"/>
  <c r="F83" i="1"/>
  <c r="E83" i="1"/>
  <c r="D83" i="1"/>
  <c r="C83" i="1"/>
  <c r="O82" i="1"/>
  <c r="N82" i="1"/>
  <c r="M82" i="1"/>
  <c r="L82" i="1"/>
  <c r="K82" i="1"/>
  <c r="J82" i="1"/>
  <c r="I82" i="1"/>
  <c r="H82" i="1"/>
  <c r="G82" i="1"/>
  <c r="F82" i="1"/>
  <c r="E82" i="1"/>
  <c r="D82" i="1"/>
  <c r="C82" i="1"/>
  <c r="O81" i="1"/>
  <c r="N81" i="1"/>
  <c r="M81" i="1"/>
  <c r="L81" i="1"/>
  <c r="K81" i="1"/>
  <c r="J81" i="1"/>
  <c r="I81" i="1"/>
  <c r="H81" i="1"/>
  <c r="G81" i="1"/>
  <c r="F81" i="1"/>
  <c r="E81" i="1"/>
  <c r="D81" i="1"/>
  <c r="C81" i="1"/>
  <c r="O80" i="1"/>
  <c r="N80" i="1"/>
  <c r="M80" i="1"/>
  <c r="L80" i="1"/>
  <c r="K80" i="1"/>
  <c r="J80" i="1"/>
  <c r="I80" i="1"/>
  <c r="H80" i="1"/>
  <c r="G80" i="1"/>
  <c r="F80" i="1"/>
  <c r="E80" i="1"/>
  <c r="D80" i="1"/>
  <c r="C80" i="1"/>
  <c r="O79" i="1"/>
  <c r="N79" i="1"/>
  <c r="M79" i="1"/>
  <c r="L79" i="1"/>
  <c r="K79" i="1"/>
  <c r="J79" i="1"/>
  <c r="I79" i="1"/>
  <c r="H79" i="1"/>
  <c r="G79" i="1"/>
  <c r="F79" i="1"/>
  <c r="E79" i="1"/>
  <c r="D79" i="1"/>
  <c r="C79" i="1"/>
  <c r="O78" i="1"/>
  <c r="N78" i="1"/>
  <c r="M78" i="1"/>
  <c r="L78" i="1"/>
  <c r="K78" i="1"/>
  <c r="J78" i="1"/>
  <c r="I78" i="1"/>
  <c r="H78" i="1"/>
  <c r="G78" i="1"/>
  <c r="F78" i="1"/>
  <c r="E78" i="1"/>
  <c r="D78" i="1"/>
  <c r="C78" i="1"/>
  <c r="O77" i="1"/>
  <c r="N77" i="1"/>
  <c r="M77" i="1"/>
  <c r="L77" i="1"/>
  <c r="K77" i="1"/>
  <c r="J77" i="1"/>
  <c r="I77" i="1"/>
  <c r="H77" i="1"/>
  <c r="G77" i="1"/>
  <c r="F77" i="1"/>
  <c r="E77" i="1"/>
  <c r="D77" i="1"/>
  <c r="C77" i="1"/>
  <c r="O76" i="1"/>
  <c r="N76" i="1"/>
  <c r="M76" i="1"/>
  <c r="L76" i="1"/>
  <c r="K76" i="1"/>
  <c r="J76" i="1"/>
  <c r="I76" i="1"/>
  <c r="H76" i="1"/>
  <c r="G76" i="1"/>
  <c r="F76" i="1"/>
  <c r="E76" i="1"/>
  <c r="D76" i="1"/>
  <c r="C76" i="1"/>
  <c r="O75" i="1"/>
  <c r="N75" i="1"/>
  <c r="M75" i="1"/>
  <c r="L75" i="1"/>
  <c r="K75" i="1"/>
  <c r="J75" i="1"/>
  <c r="I75" i="1"/>
  <c r="H75" i="1"/>
  <c r="G75" i="1"/>
  <c r="F75" i="1"/>
  <c r="E75" i="1"/>
  <c r="D75" i="1"/>
  <c r="C75" i="1"/>
  <c r="O74" i="1"/>
  <c r="N74" i="1"/>
  <c r="M74" i="1"/>
  <c r="L74" i="1"/>
  <c r="K74" i="1"/>
  <c r="J74" i="1"/>
  <c r="I74" i="1"/>
  <c r="H74" i="1"/>
  <c r="G74" i="1"/>
  <c r="F74" i="1"/>
  <c r="E74" i="1"/>
  <c r="D74" i="1"/>
  <c r="C74" i="1"/>
  <c r="O73" i="1"/>
  <c r="N73" i="1"/>
  <c r="M73" i="1"/>
  <c r="L73" i="1"/>
  <c r="K73" i="1"/>
  <c r="J73" i="1"/>
  <c r="I73" i="1"/>
  <c r="H73" i="1"/>
  <c r="G73" i="1"/>
  <c r="F73" i="1"/>
  <c r="E73" i="1"/>
  <c r="D73" i="1"/>
  <c r="C73" i="1"/>
  <c r="O72" i="1"/>
  <c r="N72" i="1"/>
  <c r="M72" i="1"/>
  <c r="L72" i="1"/>
  <c r="K72" i="1"/>
  <c r="J72" i="1"/>
  <c r="I72" i="1"/>
  <c r="H72" i="1"/>
  <c r="G72" i="1"/>
  <c r="F72" i="1"/>
  <c r="E72" i="1"/>
  <c r="D72" i="1"/>
  <c r="C72" i="1"/>
  <c r="O71" i="1"/>
  <c r="N71" i="1"/>
  <c r="M71" i="1"/>
  <c r="L71" i="1"/>
  <c r="K71" i="1"/>
  <c r="J71" i="1"/>
  <c r="I71" i="1"/>
  <c r="H71" i="1"/>
  <c r="G71" i="1"/>
  <c r="F71" i="1"/>
  <c r="E71" i="1"/>
  <c r="D71" i="1"/>
  <c r="C71" i="1"/>
  <c r="O70" i="1"/>
  <c r="N70" i="1"/>
  <c r="M70" i="1"/>
  <c r="L70" i="1"/>
  <c r="K70" i="1"/>
  <c r="J70" i="1"/>
  <c r="I70" i="1"/>
  <c r="H70" i="1"/>
  <c r="G70" i="1"/>
  <c r="F70" i="1"/>
  <c r="E70" i="1"/>
  <c r="D70" i="1"/>
  <c r="C70" i="1"/>
  <c r="O69" i="1"/>
  <c r="N69" i="1"/>
  <c r="M69" i="1"/>
  <c r="L69" i="1"/>
  <c r="K69" i="1"/>
  <c r="J69" i="1"/>
  <c r="I69" i="1"/>
  <c r="H69" i="1"/>
  <c r="G69" i="1"/>
  <c r="F69" i="1"/>
  <c r="E69" i="1"/>
  <c r="D69" i="1"/>
  <c r="C69" i="1"/>
  <c r="O68" i="1"/>
  <c r="N68" i="1"/>
  <c r="M68" i="1"/>
  <c r="L68" i="1"/>
  <c r="K68" i="1"/>
  <c r="J68" i="1"/>
  <c r="I68" i="1"/>
  <c r="H68" i="1"/>
  <c r="G68" i="1"/>
  <c r="F68" i="1"/>
  <c r="E68" i="1"/>
  <c r="D68" i="1"/>
  <c r="C68" i="1"/>
  <c r="O67" i="1"/>
  <c r="N67" i="1"/>
  <c r="M67" i="1"/>
  <c r="L67" i="1"/>
  <c r="K67" i="1"/>
  <c r="J67" i="1"/>
  <c r="I67" i="1"/>
  <c r="H67" i="1"/>
  <c r="G67" i="1"/>
  <c r="F67" i="1"/>
  <c r="E67" i="1"/>
  <c r="D67" i="1"/>
  <c r="C67" i="1"/>
  <c r="O66" i="1"/>
  <c r="N66" i="1"/>
  <c r="M66" i="1"/>
  <c r="L66" i="1"/>
  <c r="K66" i="1"/>
  <c r="J66" i="1"/>
  <c r="I66" i="1"/>
  <c r="H66" i="1"/>
  <c r="G66" i="1"/>
  <c r="F66" i="1"/>
  <c r="E66" i="1"/>
  <c r="D66" i="1"/>
  <c r="C66" i="1"/>
  <c r="O65" i="1"/>
  <c r="N65" i="1"/>
  <c r="M65" i="1"/>
  <c r="L65" i="1"/>
  <c r="K65" i="1"/>
  <c r="J65" i="1"/>
  <c r="I65" i="1"/>
  <c r="H65" i="1"/>
  <c r="G65" i="1"/>
  <c r="F65" i="1"/>
  <c r="E65" i="1"/>
  <c r="D65" i="1"/>
  <c r="C65" i="1"/>
  <c r="O64" i="1"/>
  <c r="N64" i="1"/>
  <c r="M64" i="1"/>
  <c r="L64" i="1"/>
  <c r="K64" i="1"/>
  <c r="J64" i="1"/>
  <c r="I64" i="1"/>
  <c r="H64" i="1"/>
  <c r="G64" i="1"/>
  <c r="F64" i="1"/>
  <c r="E64" i="1"/>
  <c r="D64" i="1"/>
  <c r="C64" i="1"/>
  <c r="O63" i="1"/>
  <c r="N63" i="1"/>
  <c r="M63" i="1"/>
  <c r="L63" i="1"/>
  <c r="K63" i="1"/>
  <c r="J63" i="1"/>
  <c r="I63" i="1"/>
  <c r="H63" i="1"/>
  <c r="G63" i="1"/>
  <c r="F63" i="1"/>
  <c r="E63" i="1"/>
  <c r="D63" i="1"/>
  <c r="C63" i="1"/>
  <c r="O62" i="1"/>
  <c r="N62" i="1"/>
  <c r="M62" i="1"/>
  <c r="L62" i="1"/>
  <c r="K62" i="1"/>
  <c r="J62" i="1"/>
  <c r="I62" i="1"/>
  <c r="H62" i="1"/>
  <c r="G62" i="1"/>
  <c r="F62" i="1"/>
  <c r="E62" i="1"/>
  <c r="D62" i="1"/>
  <c r="C62" i="1"/>
  <c r="O61" i="1"/>
  <c r="N61" i="1"/>
  <c r="M61" i="1"/>
  <c r="L61" i="1"/>
  <c r="K61" i="1"/>
  <c r="J61" i="1"/>
  <c r="I61" i="1"/>
  <c r="H61" i="1"/>
  <c r="G61" i="1"/>
  <c r="F61" i="1"/>
  <c r="E61" i="1"/>
  <c r="D61" i="1"/>
  <c r="C61" i="1"/>
  <c r="O60" i="1"/>
  <c r="N60" i="1"/>
  <c r="M60" i="1"/>
  <c r="L60" i="1"/>
  <c r="K60" i="1"/>
  <c r="J60" i="1"/>
  <c r="I60" i="1"/>
  <c r="H60" i="1"/>
  <c r="G60" i="1"/>
  <c r="F60" i="1"/>
  <c r="E60" i="1"/>
  <c r="D60" i="1"/>
  <c r="C60" i="1"/>
  <c r="O59" i="1"/>
  <c r="N59" i="1"/>
  <c r="M59" i="1"/>
  <c r="L59" i="1"/>
  <c r="K59" i="1"/>
  <c r="J59" i="1"/>
  <c r="I59" i="1"/>
  <c r="H59" i="1"/>
  <c r="G59" i="1"/>
  <c r="F59" i="1"/>
  <c r="E59" i="1"/>
  <c r="D59" i="1"/>
  <c r="C59" i="1"/>
  <c r="O58" i="1"/>
  <c r="N58" i="1"/>
  <c r="M58" i="1"/>
  <c r="L58" i="1"/>
  <c r="K58" i="1"/>
  <c r="J58" i="1"/>
  <c r="I58" i="1"/>
  <c r="H58" i="1"/>
  <c r="G58" i="1"/>
  <c r="F58" i="1"/>
  <c r="E58" i="1"/>
  <c r="D58" i="1"/>
  <c r="C58" i="1"/>
  <c r="O57" i="1"/>
  <c r="N57" i="1"/>
  <c r="M57" i="1"/>
  <c r="L57" i="1"/>
  <c r="K57" i="1"/>
  <c r="J57" i="1"/>
  <c r="I57" i="1"/>
  <c r="H57" i="1"/>
  <c r="G57" i="1"/>
  <c r="F57" i="1"/>
  <c r="E57" i="1"/>
  <c r="D57" i="1"/>
  <c r="C57" i="1"/>
  <c r="O56" i="1"/>
  <c r="N56" i="1"/>
  <c r="M56" i="1"/>
  <c r="L56" i="1"/>
  <c r="K56" i="1"/>
  <c r="J56" i="1"/>
  <c r="I56" i="1"/>
  <c r="H56" i="1"/>
  <c r="G56" i="1"/>
  <c r="F56" i="1"/>
  <c r="E56" i="1"/>
  <c r="D56" i="1"/>
  <c r="C56" i="1"/>
  <c r="O55" i="1"/>
  <c r="N55" i="1"/>
  <c r="M55" i="1"/>
  <c r="L55" i="1"/>
  <c r="K55" i="1"/>
  <c r="J55" i="1"/>
  <c r="I55" i="1"/>
  <c r="H55" i="1"/>
  <c r="G55" i="1"/>
  <c r="F55" i="1"/>
  <c r="E55" i="1"/>
  <c r="D55" i="1"/>
  <c r="C55" i="1"/>
  <c r="O54" i="1"/>
  <c r="N54" i="1"/>
  <c r="M54" i="1"/>
  <c r="L54" i="1"/>
  <c r="K54" i="1"/>
  <c r="J54" i="1"/>
  <c r="I54" i="1"/>
  <c r="H54" i="1"/>
  <c r="G54" i="1"/>
  <c r="F54" i="1"/>
  <c r="E54" i="1"/>
  <c r="D54" i="1"/>
  <c r="C54" i="1"/>
  <c r="O53" i="1"/>
  <c r="N53" i="1"/>
  <c r="M53" i="1"/>
  <c r="L53" i="1"/>
  <c r="K53" i="1"/>
  <c r="J53" i="1"/>
  <c r="I53" i="1"/>
  <c r="H53" i="1"/>
  <c r="G53" i="1"/>
  <c r="F53" i="1"/>
  <c r="E53" i="1"/>
  <c r="D53" i="1"/>
  <c r="C53" i="1"/>
  <c r="O52" i="1"/>
  <c r="N52" i="1"/>
  <c r="M52" i="1"/>
  <c r="L52" i="1"/>
  <c r="K52" i="1"/>
  <c r="J52" i="1"/>
  <c r="I52" i="1"/>
  <c r="H52" i="1"/>
  <c r="G52" i="1"/>
  <c r="F52" i="1"/>
  <c r="E52" i="1"/>
  <c r="D52" i="1"/>
  <c r="C52" i="1"/>
  <c r="O51" i="1"/>
  <c r="N51" i="1"/>
  <c r="M51" i="1"/>
  <c r="L51" i="1"/>
  <c r="K51" i="1"/>
  <c r="J51" i="1"/>
  <c r="I51" i="1"/>
  <c r="H51" i="1"/>
  <c r="G51" i="1"/>
  <c r="F51" i="1"/>
  <c r="E51" i="1"/>
  <c r="D51" i="1"/>
  <c r="C51" i="1"/>
  <c r="O50" i="1"/>
  <c r="N50" i="1"/>
  <c r="M50" i="1"/>
  <c r="L50" i="1"/>
  <c r="K50" i="1"/>
  <c r="J50" i="1"/>
  <c r="I50" i="1"/>
  <c r="H50" i="1"/>
  <c r="G50" i="1"/>
  <c r="F50" i="1"/>
  <c r="E50" i="1"/>
  <c r="D50" i="1"/>
  <c r="C50" i="1"/>
  <c r="O49" i="1"/>
  <c r="N49" i="1"/>
  <c r="M49" i="1"/>
  <c r="L49" i="1"/>
  <c r="K49" i="1"/>
  <c r="J49" i="1"/>
  <c r="I49" i="1"/>
  <c r="H49" i="1"/>
  <c r="G49" i="1"/>
  <c r="F49" i="1"/>
  <c r="E49" i="1"/>
  <c r="D49" i="1"/>
  <c r="C49" i="1"/>
  <c r="O48" i="1"/>
  <c r="N48" i="1"/>
  <c r="M48" i="1"/>
  <c r="L48" i="1"/>
  <c r="K48" i="1"/>
  <c r="J48" i="1"/>
  <c r="I48" i="1"/>
  <c r="H48" i="1"/>
  <c r="G48" i="1"/>
  <c r="F48" i="1"/>
  <c r="E48" i="1"/>
  <c r="D48" i="1"/>
  <c r="C48" i="1"/>
  <c r="O47" i="1"/>
  <c r="N47" i="1"/>
  <c r="M47" i="1"/>
  <c r="L47" i="1"/>
  <c r="K47" i="1"/>
  <c r="J47" i="1"/>
  <c r="I47" i="1"/>
  <c r="H47" i="1"/>
  <c r="G47" i="1"/>
  <c r="F47" i="1"/>
  <c r="E47" i="1"/>
  <c r="D47" i="1"/>
  <c r="C47" i="1"/>
  <c r="O46" i="1"/>
  <c r="N46" i="1"/>
  <c r="M46" i="1"/>
  <c r="L46" i="1"/>
  <c r="K46" i="1"/>
  <c r="J46" i="1"/>
  <c r="I46" i="1"/>
  <c r="H46" i="1"/>
  <c r="G46" i="1"/>
  <c r="F46" i="1"/>
  <c r="E46" i="1"/>
  <c r="D46" i="1"/>
  <c r="C46" i="1"/>
  <c r="O45" i="1"/>
  <c r="N45" i="1"/>
  <c r="M45" i="1"/>
  <c r="L45" i="1"/>
  <c r="K45" i="1"/>
  <c r="J45" i="1"/>
  <c r="I45" i="1"/>
  <c r="H45" i="1"/>
  <c r="G45" i="1"/>
  <c r="F45" i="1"/>
  <c r="E45" i="1"/>
  <c r="D45" i="1"/>
  <c r="C45" i="1"/>
  <c r="O44" i="1"/>
  <c r="N44" i="1"/>
  <c r="M44" i="1"/>
  <c r="L44" i="1"/>
  <c r="K44" i="1"/>
  <c r="J44" i="1"/>
  <c r="I44" i="1"/>
  <c r="H44" i="1"/>
  <c r="G44" i="1"/>
  <c r="F44" i="1"/>
  <c r="E44" i="1"/>
  <c r="D44" i="1"/>
  <c r="C44" i="1"/>
  <c r="O43" i="1"/>
  <c r="N43" i="1"/>
  <c r="M43" i="1"/>
  <c r="L43" i="1"/>
  <c r="K43" i="1"/>
  <c r="J43" i="1"/>
  <c r="I43" i="1"/>
  <c r="H43" i="1"/>
  <c r="G43" i="1"/>
  <c r="F43" i="1"/>
  <c r="E43" i="1"/>
  <c r="D43" i="1"/>
  <c r="C43" i="1"/>
  <c r="O42" i="1"/>
  <c r="N42" i="1"/>
  <c r="M42" i="1"/>
  <c r="L42" i="1"/>
  <c r="K42" i="1"/>
  <c r="J42" i="1"/>
  <c r="I42" i="1"/>
  <c r="H42" i="1"/>
  <c r="G42" i="1"/>
  <c r="F42" i="1"/>
  <c r="E42" i="1"/>
  <c r="D42" i="1"/>
  <c r="C42" i="1"/>
  <c r="O41" i="1"/>
  <c r="N41" i="1"/>
  <c r="M41" i="1"/>
  <c r="L41" i="1"/>
  <c r="K41" i="1"/>
  <c r="J41" i="1"/>
  <c r="I41" i="1"/>
  <c r="H41" i="1"/>
  <c r="G41" i="1"/>
  <c r="F41" i="1"/>
  <c r="E41" i="1"/>
  <c r="D41" i="1"/>
  <c r="C41" i="1"/>
  <c r="O40" i="1"/>
  <c r="N40" i="1"/>
  <c r="M40" i="1"/>
  <c r="L40" i="1"/>
  <c r="K40" i="1"/>
  <c r="J40" i="1"/>
  <c r="I40" i="1"/>
  <c r="H40" i="1"/>
  <c r="G40" i="1"/>
  <c r="F40" i="1"/>
  <c r="E40" i="1"/>
  <c r="D40" i="1"/>
  <c r="C40" i="1"/>
  <c r="O39" i="1"/>
  <c r="N39" i="1"/>
  <c r="M39" i="1"/>
  <c r="L39" i="1"/>
  <c r="K39" i="1"/>
  <c r="J39" i="1"/>
  <c r="I39" i="1"/>
  <c r="H39" i="1"/>
  <c r="G39" i="1"/>
  <c r="F39" i="1"/>
  <c r="E39" i="1"/>
  <c r="D39" i="1"/>
  <c r="C39" i="1"/>
  <c r="O38" i="1"/>
  <c r="N38" i="1"/>
  <c r="M38" i="1"/>
  <c r="L38" i="1"/>
  <c r="K38" i="1"/>
  <c r="J38" i="1"/>
  <c r="I38" i="1"/>
  <c r="H38" i="1"/>
  <c r="G38" i="1"/>
  <c r="F38" i="1"/>
  <c r="E38" i="1"/>
  <c r="D38" i="1"/>
  <c r="C38" i="1"/>
  <c r="O37" i="1"/>
  <c r="N37" i="1"/>
  <c r="M37" i="1"/>
  <c r="L37" i="1"/>
  <c r="K37" i="1"/>
  <c r="J37" i="1"/>
  <c r="I37" i="1"/>
  <c r="H37" i="1"/>
  <c r="G37" i="1"/>
  <c r="F37" i="1"/>
  <c r="E37" i="1"/>
  <c r="D37" i="1"/>
  <c r="C37" i="1"/>
  <c r="O36" i="1"/>
  <c r="N36" i="1"/>
  <c r="M36" i="1"/>
  <c r="L36" i="1"/>
  <c r="K36" i="1"/>
  <c r="J36" i="1"/>
  <c r="I36" i="1"/>
  <c r="H36" i="1"/>
  <c r="G36" i="1"/>
  <c r="F36" i="1"/>
  <c r="E36" i="1"/>
  <c r="D36" i="1"/>
  <c r="C36" i="1"/>
  <c r="O35" i="1"/>
  <c r="N35" i="1"/>
  <c r="M35" i="1"/>
  <c r="L35" i="1"/>
  <c r="K35" i="1"/>
  <c r="J35" i="1"/>
  <c r="I35" i="1"/>
  <c r="H35" i="1"/>
  <c r="G35" i="1"/>
  <c r="F35" i="1"/>
  <c r="E35" i="1"/>
  <c r="D35" i="1"/>
  <c r="C35" i="1"/>
  <c r="O34" i="1"/>
  <c r="N34" i="1"/>
  <c r="M34" i="1"/>
  <c r="L34" i="1"/>
  <c r="K34" i="1"/>
  <c r="J34" i="1"/>
  <c r="I34" i="1"/>
  <c r="H34" i="1"/>
  <c r="G34" i="1"/>
  <c r="F34" i="1"/>
  <c r="E34" i="1"/>
  <c r="D34" i="1"/>
  <c r="C34" i="1"/>
  <c r="O33" i="1"/>
  <c r="N33" i="1"/>
  <c r="M33" i="1"/>
  <c r="L33" i="1"/>
  <c r="K33" i="1"/>
  <c r="J33" i="1"/>
  <c r="I33" i="1"/>
  <c r="H33" i="1"/>
  <c r="G33" i="1"/>
  <c r="F33" i="1"/>
  <c r="E33" i="1"/>
  <c r="D33" i="1"/>
  <c r="C33" i="1"/>
  <c r="O32" i="1"/>
  <c r="N32" i="1"/>
  <c r="M32" i="1"/>
  <c r="L32" i="1"/>
  <c r="K32" i="1"/>
  <c r="J32" i="1"/>
  <c r="I32" i="1"/>
  <c r="H32" i="1"/>
  <c r="G32" i="1"/>
  <c r="F32" i="1"/>
  <c r="E32" i="1"/>
  <c r="D32" i="1"/>
  <c r="C32" i="1"/>
  <c r="O31" i="1"/>
  <c r="N31" i="1"/>
  <c r="M31" i="1"/>
  <c r="L31" i="1"/>
  <c r="K31" i="1"/>
  <c r="J31" i="1"/>
  <c r="I31" i="1"/>
  <c r="H31" i="1"/>
  <c r="G31" i="1"/>
  <c r="F31" i="1"/>
  <c r="E31" i="1"/>
  <c r="D31" i="1"/>
  <c r="C31" i="1"/>
  <c r="O30" i="1"/>
  <c r="N30" i="1"/>
  <c r="M30" i="1"/>
  <c r="L30" i="1"/>
  <c r="K30" i="1"/>
  <c r="J30" i="1"/>
  <c r="I30" i="1"/>
  <c r="H30" i="1"/>
  <c r="G30" i="1"/>
  <c r="F30" i="1"/>
  <c r="E30" i="1"/>
  <c r="D30" i="1"/>
  <c r="C30" i="1"/>
  <c r="O29" i="1"/>
  <c r="N29" i="1"/>
  <c r="M29" i="1"/>
  <c r="L29" i="1"/>
  <c r="K29" i="1"/>
  <c r="J29" i="1"/>
  <c r="I29" i="1"/>
  <c r="H29" i="1"/>
  <c r="G29" i="1"/>
  <c r="F29" i="1"/>
  <c r="E29" i="1"/>
  <c r="D29" i="1"/>
  <c r="C29" i="1"/>
  <c r="O28" i="1"/>
  <c r="N28" i="1"/>
  <c r="M28" i="1"/>
  <c r="L28" i="1"/>
  <c r="K28" i="1"/>
  <c r="J28" i="1"/>
  <c r="I28" i="1"/>
  <c r="H28" i="1"/>
  <c r="G28" i="1"/>
  <c r="F28" i="1"/>
  <c r="E28" i="1"/>
  <c r="D28" i="1"/>
  <c r="C28" i="1"/>
  <c r="O27" i="1"/>
  <c r="N27" i="1"/>
  <c r="M27" i="1"/>
  <c r="L27" i="1"/>
  <c r="K27" i="1"/>
  <c r="J27" i="1"/>
  <c r="I27" i="1"/>
  <c r="H27" i="1"/>
  <c r="G27" i="1"/>
  <c r="F27" i="1"/>
  <c r="E27" i="1"/>
  <c r="D27" i="1"/>
  <c r="C27" i="1"/>
  <c r="O26" i="1"/>
  <c r="N26" i="1"/>
  <c r="M26" i="1"/>
  <c r="L26" i="1"/>
  <c r="K26" i="1"/>
  <c r="J26" i="1"/>
  <c r="I26" i="1"/>
  <c r="H26" i="1"/>
  <c r="G26" i="1"/>
  <c r="F26" i="1"/>
  <c r="E26" i="1"/>
  <c r="D26" i="1"/>
  <c r="C26" i="1"/>
  <c r="O25" i="1"/>
  <c r="N25" i="1"/>
  <c r="M25" i="1"/>
  <c r="L25" i="1"/>
  <c r="K25" i="1"/>
  <c r="J25" i="1"/>
  <c r="I25" i="1"/>
  <c r="H25" i="1"/>
  <c r="G25" i="1"/>
  <c r="F25" i="1"/>
  <c r="E25" i="1"/>
  <c r="D25" i="1"/>
  <c r="C25" i="1"/>
  <c r="O24" i="1"/>
  <c r="N24" i="1"/>
  <c r="M24" i="1"/>
  <c r="L24" i="1"/>
  <c r="K24" i="1"/>
  <c r="J24" i="1"/>
  <c r="I24" i="1"/>
  <c r="H24" i="1"/>
  <c r="G24" i="1"/>
  <c r="F24" i="1"/>
  <c r="E24" i="1"/>
  <c r="D24" i="1"/>
  <c r="C24" i="1"/>
  <c r="O23" i="1"/>
  <c r="N23" i="1"/>
  <c r="M23" i="1"/>
  <c r="L23" i="1"/>
  <c r="K23" i="1"/>
  <c r="J23" i="1"/>
  <c r="I23" i="1"/>
  <c r="H23" i="1"/>
  <c r="G23" i="1"/>
  <c r="F23" i="1"/>
  <c r="E23" i="1"/>
  <c r="D23" i="1"/>
  <c r="C23" i="1"/>
  <c r="O22" i="1"/>
  <c r="N22" i="1"/>
  <c r="M22" i="1"/>
  <c r="L22" i="1"/>
  <c r="K22" i="1"/>
  <c r="J22" i="1"/>
  <c r="I22" i="1"/>
  <c r="H22" i="1"/>
  <c r="G22" i="1"/>
  <c r="F22" i="1"/>
  <c r="E22" i="1"/>
  <c r="D22" i="1"/>
  <c r="C22" i="1"/>
  <c r="O21" i="1"/>
  <c r="N21" i="1"/>
  <c r="M21" i="1"/>
  <c r="L21" i="1"/>
  <c r="K21" i="1"/>
  <c r="J21" i="1"/>
  <c r="I21" i="1"/>
  <c r="H21" i="1"/>
  <c r="G21" i="1"/>
  <c r="F21" i="1"/>
  <c r="E21" i="1"/>
  <c r="D21" i="1"/>
  <c r="C21" i="1"/>
  <c r="O20" i="1"/>
  <c r="N20" i="1"/>
  <c r="M20" i="1"/>
  <c r="L20" i="1"/>
  <c r="K20" i="1"/>
  <c r="J20" i="1"/>
  <c r="I20" i="1"/>
  <c r="H20" i="1"/>
  <c r="G20" i="1"/>
  <c r="F20" i="1"/>
  <c r="E20" i="1"/>
  <c r="D20" i="1"/>
  <c r="C20" i="1"/>
  <c r="Y10" i="11"/>
  <c r="Y9" i="11"/>
  <c r="Y8" i="11"/>
  <c r="Y7" i="11"/>
  <c r="Y4" i="11"/>
  <c r="V12" i="11"/>
  <c r="V11" i="11"/>
  <c r="V10" i="11"/>
  <c r="V9" i="11"/>
  <c r="V8" i="11"/>
  <c r="V7" i="11"/>
  <c r="V6" i="11"/>
  <c r="V4" i="11"/>
  <c r="V10" i="10"/>
  <c r="V9" i="10"/>
  <c r="V8" i="10"/>
  <c r="V7" i="10"/>
  <c r="V4" i="10"/>
  <c r="S9" i="10"/>
  <c r="S8" i="10"/>
  <c r="S7" i="10"/>
  <c r="S6" i="10"/>
  <c r="S4" i="10"/>
  <c r="S10" i="10"/>
  <c r="X9" i="9"/>
  <c r="X8" i="9"/>
  <c r="X7" i="9"/>
  <c r="X4" i="9"/>
  <c r="S10" i="9"/>
  <c r="S9" i="9"/>
  <c r="S8" i="9"/>
  <c r="S7" i="9"/>
  <c r="S6" i="9"/>
  <c r="S4" i="9"/>
  <c r="W9" i="4"/>
  <c r="W10" i="4"/>
  <c r="V9" i="1"/>
  <c r="V8" i="1"/>
  <c r="V7" i="1"/>
  <c r="V6" i="1"/>
  <c r="R9" i="1"/>
  <c r="R8" i="1"/>
  <c r="R7" i="1"/>
  <c r="R4" i="1"/>
  <c r="R4" i="4"/>
  <c r="W8" i="4"/>
  <c r="W7" i="4"/>
  <c r="W4" i="4"/>
  <c r="R9" i="4"/>
  <c r="R8" i="4"/>
  <c r="R7" i="4"/>
  <c r="R5" i="4"/>
  <c r="R6" i="1"/>
  <c r="R6" i="4"/>
  <c r="R5" i="1" l="1"/>
  <c r="H7" i="8"/>
  <c r="H6" i="8"/>
  <c r="V4" i="1" l="1"/>
  <c r="Y5" i="11"/>
  <c r="X5" i="9"/>
  <c r="W5" i="4"/>
  <c r="V5" i="10"/>
  <c r="V5" i="1"/>
  <c r="Y6" i="11"/>
  <c r="V6" i="10"/>
  <c r="X6" i="9"/>
  <c r="W6" i="4"/>
  <c r="Y2" i="11"/>
  <c r="V2" i="10"/>
  <c r="X2" i="9"/>
  <c r="W2" i="4"/>
  <c r="V2" i="1"/>
  <c r="Y31" i="1"/>
  <c r="Y30" i="1"/>
  <c r="Y29" i="1"/>
  <c r="Y28" i="1"/>
  <c r="Y27" i="1"/>
  <c r="Y26" i="1"/>
  <c r="Y25" i="1"/>
  <c r="Y24" i="1"/>
  <c r="Y23" i="1"/>
  <c r="Y22" i="1"/>
  <c r="Y21" i="1"/>
  <c r="Y20" i="1"/>
  <c r="Q21" i="9" l="1"/>
  <c r="Q22" i="9" s="1"/>
  <c r="Q23" i="9" s="1"/>
  <c r="Q24" i="9" s="1"/>
  <c r="Q25" i="9" s="1"/>
  <c r="Q26" i="9" s="1"/>
  <c r="Q27" i="9" s="1"/>
  <c r="Q28" i="9" s="1"/>
  <c r="Q29" i="9" s="1"/>
  <c r="Q30" i="9" s="1"/>
  <c r="Q21" i="10"/>
  <c r="Q22" i="10" s="1"/>
  <c r="Q23" i="10" s="1"/>
  <c r="Q24" i="10" s="1"/>
  <c r="Q25" i="10" s="1"/>
  <c r="Q26" i="10" s="1"/>
  <c r="Q27" i="10" s="1"/>
  <c r="Q28" i="10" s="1"/>
  <c r="Q29" i="10" s="1"/>
  <c r="Q30" i="10" s="1"/>
  <c r="Q31" i="10" s="1"/>
  <c r="Q32" i="10" s="1"/>
  <c r="Q33" i="10" s="1"/>
  <c r="Q34" i="10" s="1"/>
  <c r="Q35" i="10" s="1"/>
  <c r="Q36" i="10" s="1"/>
  <c r="Q37" i="10" s="1"/>
  <c r="Q38" i="10" s="1"/>
  <c r="Q39" i="10" s="1"/>
  <c r="Q40" i="10" s="1"/>
  <c r="Q41" i="10" s="1"/>
  <c r="Q42" i="10" s="1"/>
  <c r="Q43" i="10" s="1"/>
  <c r="Q44" i="10" s="1"/>
  <c r="Q45" i="10" s="1"/>
  <c r="Q46" i="10" s="1"/>
  <c r="Q47" i="10" s="1"/>
  <c r="Q48" i="10" s="1"/>
  <c r="Q49" i="10" s="1"/>
  <c r="Q50" i="10" s="1"/>
  <c r="Q51" i="10" s="1"/>
  <c r="Q52" i="10" s="1"/>
  <c r="Q53" i="10" s="1"/>
  <c r="Q54" i="10" s="1"/>
  <c r="Q55" i="10" s="1"/>
  <c r="Q56" i="10" s="1"/>
  <c r="Q57" i="10" s="1"/>
  <c r="Q58" i="10" s="1"/>
  <c r="Q59" i="10" s="1"/>
  <c r="Q60" i="10" s="1"/>
  <c r="Q61" i="10" s="1"/>
  <c r="Q62" i="10" s="1"/>
  <c r="Q63" i="10" s="1"/>
  <c r="Q64" i="10" s="1"/>
  <c r="Q65" i="10" s="1"/>
  <c r="Q66" i="10" s="1"/>
  <c r="Q67" i="10" s="1"/>
  <c r="Q68" i="10" s="1"/>
  <c r="Q69" i="10" s="1"/>
  <c r="Q70" i="10" s="1"/>
  <c r="Q71" i="10" s="1"/>
  <c r="Q72" i="10" s="1"/>
  <c r="Q73" i="10" s="1"/>
  <c r="Q74" i="10" s="1"/>
  <c r="Q75" i="10" s="1"/>
  <c r="Q76" i="10" s="1"/>
  <c r="Q77" i="10" s="1"/>
  <c r="Q78" i="10" s="1"/>
  <c r="Q79" i="10" s="1"/>
  <c r="Q80" i="10" s="1"/>
  <c r="Q81" i="10" s="1"/>
  <c r="Q82" i="10" s="1"/>
  <c r="Q83" i="10" s="1"/>
  <c r="Q84" i="10" s="1"/>
  <c r="Q85" i="10" s="1"/>
  <c r="Q86" i="10" s="1"/>
  <c r="Q87" i="10" s="1"/>
  <c r="Q88" i="10" s="1"/>
  <c r="Q89" i="10" s="1"/>
  <c r="Q90" i="10" s="1"/>
  <c r="Q91" i="10" s="1"/>
  <c r="Q92" i="10" s="1"/>
  <c r="Q93" i="10" s="1"/>
  <c r="Q94" i="10" s="1"/>
  <c r="Q95" i="10" s="1"/>
  <c r="Q96" i="10" s="1"/>
  <c r="Q97" i="10" s="1"/>
  <c r="Q98" i="10" s="1"/>
  <c r="Q99" i="10" s="1"/>
  <c r="Q100" i="10" s="1"/>
  <c r="Q101" i="10" s="1"/>
  <c r="Q102" i="10" s="1"/>
  <c r="Q103" i="10" s="1"/>
  <c r="Q104" i="10" s="1"/>
  <c r="Q105" i="10" s="1"/>
  <c r="Q106" i="10" s="1"/>
  <c r="Q107" i="10" s="1"/>
  <c r="Q108" i="10" s="1"/>
  <c r="Q109" i="10" s="1"/>
  <c r="Q110" i="10" s="1"/>
  <c r="Q111" i="10" s="1"/>
  <c r="Q112" i="10" s="1"/>
  <c r="Q113" i="10" s="1"/>
  <c r="Q114" i="10" s="1"/>
  <c r="Q115" i="10" s="1"/>
  <c r="Q116" i="10" s="1"/>
  <c r="Q117" i="10" s="1"/>
  <c r="Q118" i="10" s="1"/>
  <c r="Q119" i="10" s="1"/>
  <c r="O6" i="13"/>
  <c r="O7" i="13"/>
  <c r="O9" i="13"/>
  <c r="O10" i="13"/>
  <c r="O12" i="13"/>
  <c r="O15" i="13"/>
  <c r="O23" i="13"/>
  <c r="O25" i="13"/>
  <c r="O29" i="13"/>
  <c r="O30" i="13"/>
  <c r="O35" i="13"/>
  <c r="O38" i="13"/>
  <c r="O41" i="13"/>
  <c r="O44" i="13"/>
  <c r="O48" i="13"/>
  <c r="O50" i="13"/>
  <c r="O52" i="13"/>
  <c r="O53" i="13"/>
  <c r="O56" i="13"/>
  <c r="O58" i="13"/>
  <c r="O59" i="13"/>
  <c r="O60" i="13"/>
  <c r="O67" i="13"/>
  <c r="O71" i="13"/>
  <c r="O72" i="13"/>
  <c r="O75" i="13"/>
  <c r="O77" i="13"/>
  <c r="O79" i="13"/>
  <c r="O81" i="13"/>
  <c r="O83" i="13"/>
  <c r="O85" i="13"/>
  <c r="O87" i="13"/>
  <c r="O90" i="13"/>
  <c r="O92" i="13"/>
  <c r="O94" i="13"/>
  <c r="O107" i="13"/>
  <c r="O108" i="13"/>
  <c r="O109" i="13"/>
  <c r="O111" i="13"/>
  <c r="O112" i="13"/>
  <c r="O113" i="13"/>
  <c r="O115" i="13"/>
  <c r="O117" i="13"/>
  <c r="O118" i="13"/>
  <c r="O119" i="13"/>
  <c r="O120" i="13"/>
  <c r="O122" i="13"/>
  <c r="O123" i="13"/>
  <c r="O124" i="13"/>
  <c r="O126" i="13"/>
  <c r="O127" i="13"/>
  <c r="O128" i="13"/>
  <c r="O130" i="13"/>
  <c r="O131" i="13"/>
  <c r="O133" i="13"/>
  <c r="O135" i="13"/>
  <c r="O137" i="13"/>
  <c r="O138" i="13"/>
  <c r="O139" i="13"/>
  <c r="O140" i="13"/>
  <c r="O142" i="13"/>
  <c r="O144" i="13"/>
  <c r="O145" i="13"/>
  <c r="O146" i="13"/>
  <c r="O148" i="13"/>
  <c r="O149" i="13"/>
  <c r="O150" i="13"/>
  <c r="O152" i="13"/>
  <c r="O153" i="13"/>
  <c r="O154" i="13"/>
  <c r="O156" i="13"/>
  <c r="O157" i="13"/>
  <c r="O160" i="13"/>
  <c r="O161" i="13"/>
  <c r="O163" i="13"/>
  <c r="O164" i="13"/>
  <c r="O165" i="13"/>
  <c r="O166" i="13"/>
  <c r="O168" i="13"/>
  <c r="O169" i="13"/>
  <c r="O170" i="13"/>
  <c r="O172" i="13"/>
  <c r="O173" i="13"/>
  <c r="O174" i="13"/>
  <c r="O176" i="13"/>
  <c r="O177" i="13"/>
  <c r="O178" i="13"/>
  <c r="N181" i="13"/>
  <c r="O181" i="13" s="1"/>
  <c r="N180" i="13"/>
  <c r="O180" i="13" s="1"/>
  <c r="N179" i="13"/>
  <c r="O179" i="13" s="1"/>
  <c r="N178" i="13"/>
  <c r="N177" i="13"/>
  <c r="N176" i="13"/>
  <c r="N175" i="13"/>
  <c r="O175" i="13" s="1"/>
  <c r="N174" i="13"/>
  <c r="N173" i="13"/>
  <c r="N172" i="13"/>
  <c r="N171" i="13"/>
  <c r="O171" i="13" s="1"/>
  <c r="N170" i="13"/>
  <c r="N169" i="13"/>
  <c r="N168" i="13"/>
  <c r="N167" i="13"/>
  <c r="O167" i="13" s="1"/>
  <c r="N166" i="13"/>
  <c r="N165" i="13"/>
  <c r="N164" i="13"/>
  <c r="N163" i="13"/>
  <c r="N162" i="13"/>
  <c r="O162" i="13" s="1"/>
  <c r="N161" i="13"/>
  <c r="N160" i="13"/>
  <c r="N159" i="13"/>
  <c r="O159" i="13" s="1"/>
  <c r="N158" i="13"/>
  <c r="O158" i="13" s="1"/>
  <c r="N157" i="13"/>
  <c r="N156" i="13"/>
  <c r="N155" i="13"/>
  <c r="O155" i="13" s="1"/>
  <c r="N154" i="13"/>
  <c r="N153" i="13"/>
  <c r="N152" i="13"/>
  <c r="N151" i="13"/>
  <c r="O151" i="13" s="1"/>
  <c r="N150" i="13"/>
  <c r="N149" i="13"/>
  <c r="N148" i="13"/>
  <c r="N147" i="13"/>
  <c r="O147" i="13" s="1"/>
  <c r="N146" i="13"/>
  <c r="N145" i="13"/>
  <c r="N144" i="13"/>
  <c r="N143" i="13"/>
  <c r="O143" i="13" s="1"/>
  <c r="N142" i="13"/>
  <c r="N141" i="13"/>
  <c r="O141" i="13" s="1"/>
  <c r="N140" i="13"/>
  <c r="N139" i="13"/>
  <c r="N138" i="13"/>
  <c r="N137" i="13"/>
  <c r="N136" i="13"/>
  <c r="O136" i="13" s="1"/>
  <c r="N135" i="13"/>
  <c r="N134" i="13"/>
  <c r="O134" i="13" s="1"/>
  <c r="N133" i="13"/>
  <c r="N132" i="13"/>
  <c r="O132" i="13" s="1"/>
  <c r="N131" i="13"/>
  <c r="N130" i="13"/>
  <c r="N129" i="13"/>
  <c r="O129" i="13" s="1"/>
  <c r="N128" i="13"/>
  <c r="N127" i="13"/>
  <c r="N126" i="13"/>
  <c r="N125" i="13"/>
  <c r="O125" i="13" s="1"/>
  <c r="N124" i="13"/>
  <c r="N123" i="13"/>
  <c r="N122" i="13"/>
  <c r="N121" i="13"/>
  <c r="O121" i="13" s="1"/>
  <c r="N120" i="13"/>
  <c r="N119" i="13"/>
  <c r="N118" i="13"/>
  <c r="N117" i="13"/>
  <c r="N116" i="13"/>
  <c r="O116" i="13" s="1"/>
  <c r="N115" i="13"/>
  <c r="N114" i="13"/>
  <c r="O114" i="13" s="1"/>
  <c r="N113" i="13"/>
  <c r="N112" i="13"/>
  <c r="N111" i="13"/>
  <c r="N110" i="13"/>
  <c r="O110" i="13" s="1"/>
  <c r="N109" i="13"/>
  <c r="N108" i="13"/>
  <c r="N107" i="13"/>
  <c r="N106" i="13"/>
  <c r="O106" i="13" s="1"/>
  <c r="N105" i="13"/>
  <c r="O105" i="13" s="1"/>
  <c r="N104" i="13"/>
  <c r="O104" i="13" s="1"/>
  <c r="N103" i="13"/>
  <c r="O103" i="13" s="1"/>
  <c r="N102" i="13"/>
  <c r="O102" i="13" s="1"/>
  <c r="N101" i="13"/>
  <c r="O101" i="13" s="1"/>
  <c r="N100" i="13"/>
  <c r="O100" i="13" s="1"/>
  <c r="N99" i="13"/>
  <c r="O99" i="13" s="1"/>
  <c r="N98" i="13"/>
  <c r="O98" i="13" s="1"/>
  <c r="N97" i="13"/>
  <c r="O97" i="13" s="1"/>
  <c r="N96" i="13"/>
  <c r="O96" i="13" s="1"/>
  <c r="N95" i="13"/>
  <c r="O95" i="13" s="1"/>
  <c r="N94" i="13"/>
  <c r="N93" i="13"/>
  <c r="O93" i="13" s="1"/>
  <c r="N92" i="13"/>
  <c r="N91" i="13"/>
  <c r="O91" i="13" s="1"/>
  <c r="N90" i="13"/>
  <c r="N89" i="13"/>
  <c r="O89" i="13" s="1"/>
  <c r="N88" i="13"/>
  <c r="O88" i="13" s="1"/>
  <c r="N87" i="13"/>
  <c r="N86" i="13"/>
  <c r="O86" i="13" s="1"/>
  <c r="N85" i="13"/>
  <c r="N84" i="13"/>
  <c r="O84" i="13" s="1"/>
  <c r="N83" i="13"/>
  <c r="N82" i="13"/>
  <c r="O82" i="13" s="1"/>
  <c r="N81" i="13"/>
  <c r="N80" i="13"/>
  <c r="O80" i="13" s="1"/>
  <c r="N79" i="13"/>
  <c r="N78" i="13"/>
  <c r="O78" i="13" s="1"/>
  <c r="N77" i="13"/>
  <c r="N76" i="13"/>
  <c r="O76" i="13" s="1"/>
  <c r="N75" i="13"/>
  <c r="N74" i="13"/>
  <c r="O74" i="13" s="1"/>
  <c r="N73" i="13"/>
  <c r="O73" i="13" s="1"/>
  <c r="N72" i="13"/>
  <c r="N71" i="13"/>
  <c r="N70" i="13"/>
  <c r="O70" i="13" s="1"/>
  <c r="N69" i="13"/>
  <c r="O69" i="13" s="1"/>
  <c r="N68" i="13"/>
  <c r="O68" i="13" s="1"/>
  <c r="N67" i="13"/>
  <c r="N66" i="13"/>
  <c r="O66" i="13" s="1"/>
  <c r="N65" i="13"/>
  <c r="O65" i="13" s="1"/>
  <c r="N64" i="13"/>
  <c r="O64" i="13" s="1"/>
  <c r="N63" i="13"/>
  <c r="O63" i="13" s="1"/>
  <c r="N62" i="13"/>
  <c r="O62" i="13" s="1"/>
  <c r="N61" i="13"/>
  <c r="O61" i="13" s="1"/>
  <c r="N60" i="13"/>
  <c r="N59" i="13"/>
  <c r="N58" i="13"/>
  <c r="N57" i="13"/>
  <c r="O57" i="13" s="1"/>
  <c r="N56" i="13"/>
  <c r="N55" i="13"/>
  <c r="O55" i="13" s="1"/>
  <c r="N54" i="13"/>
  <c r="O54" i="13" s="1"/>
  <c r="N53" i="13"/>
  <c r="N52" i="13"/>
  <c r="N51" i="13"/>
  <c r="O51" i="13" s="1"/>
  <c r="N50" i="13"/>
  <c r="N49" i="13"/>
  <c r="O49" i="13" s="1"/>
  <c r="N48" i="13"/>
  <c r="N47" i="13"/>
  <c r="O47" i="13" s="1"/>
  <c r="N46" i="13"/>
  <c r="O46" i="13" s="1"/>
  <c r="N45" i="13"/>
  <c r="O45" i="13" s="1"/>
  <c r="N44" i="13"/>
  <c r="N43" i="13"/>
  <c r="O43" i="13" s="1"/>
  <c r="N42" i="13"/>
  <c r="O42" i="13" s="1"/>
  <c r="N41" i="13"/>
  <c r="N40" i="13"/>
  <c r="O40" i="13" s="1"/>
  <c r="N39" i="13"/>
  <c r="O39" i="13" s="1"/>
  <c r="N38" i="13"/>
  <c r="N37" i="13"/>
  <c r="O37" i="13" s="1"/>
  <c r="N36" i="13"/>
  <c r="O36" i="13" s="1"/>
  <c r="N35" i="13"/>
  <c r="N34" i="13"/>
  <c r="O34" i="13" s="1"/>
  <c r="N33" i="13"/>
  <c r="O33" i="13" s="1"/>
  <c r="N32" i="13"/>
  <c r="O32" i="13" s="1"/>
  <c r="N31" i="13"/>
  <c r="O31" i="13" s="1"/>
  <c r="N30" i="13"/>
  <c r="N29" i="13"/>
  <c r="N28" i="13"/>
  <c r="O28" i="13" s="1"/>
  <c r="N27" i="13"/>
  <c r="O27" i="13" s="1"/>
  <c r="N26" i="13"/>
  <c r="O26" i="13" s="1"/>
  <c r="N25" i="13"/>
  <c r="N24" i="13"/>
  <c r="O24" i="13" s="1"/>
  <c r="N23" i="13"/>
  <c r="N22" i="13"/>
  <c r="O22" i="13" s="1"/>
  <c r="N21" i="13"/>
  <c r="O21" i="13" s="1"/>
  <c r="N20" i="13"/>
  <c r="O20" i="13" s="1"/>
  <c r="N19" i="13"/>
  <c r="O19" i="13" s="1"/>
  <c r="N18" i="13"/>
  <c r="O18" i="13" s="1"/>
  <c r="N17" i="13"/>
  <c r="O17" i="13" s="1"/>
  <c r="N16" i="13"/>
  <c r="O16" i="13" s="1"/>
  <c r="N15" i="13"/>
  <c r="N14" i="13"/>
  <c r="O14" i="13" s="1"/>
  <c r="N13" i="13"/>
  <c r="O13" i="13" s="1"/>
  <c r="N12" i="13"/>
  <c r="N11" i="13"/>
  <c r="O11" i="13" s="1"/>
  <c r="N10" i="13"/>
  <c r="N9" i="13"/>
  <c r="N8" i="13"/>
  <c r="O8" i="13" s="1"/>
  <c r="N7" i="13"/>
  <c r="N6" i="13"/>
  <c r="N5" i="13"/>
  <c r="O5" i="13" s="1"/>
  <c r="P21" i="4"/>
  <c r="P22" i="4" s="1"/>
  <c r="P23" i="4" s="1"/>
  <c r="P24" i="4" s="1"/>
  <c r="P25" i="4" s="1"/>
  <c r="P26" i="4" s="1"/>
  <c r="P27" i="4" s="1"/>
  <c r="P28" i="4" s="1"/>
  <c r="P29" i="4" s="1"/>
  <c r="P30" i="4" s="1"/>
  <c r="P31" i="4" s="1"/>
  <c r="Y119" i="1"/>
  <c r="X119" i="1"/>
  <c r="Y118" i="1"/>
  <c r="X118" i="1"/>
  <c r="Y117" i="1"/>
  <c r="X117" i="1"/>
  <c r="Y116" i="1"/>
  <c r="X116" i="1"/>
  <c r="Y115" i="1"/>
  <c r="X115" i="1"/>
  <c r="Y114" i="1"/>
  <c r="X114" i="1"/>
  <c r="Y113" i="1"/>
  <c r="X113" i="1"/>
  <c r="Y112" i="1"/>
  <c r="X112" i="1"/>
  <c r="Y111" i="1"/>
  <c r="X111" i="1"/>
  <c r="Y110" i="1"/>
  <c r="X110" i="1"/>
  <c r="Y109" i="1"/>
  <c r="X109" i="1"/>
  <c r="Y108" i="1"/>
  <c r="X108" i="1"/>
  <c r="Y107" i="1"/>
  <c r="X107" i="1"/>
  <c r="Y106" i="1"/>
  <c r="X106" i="1"/>
  <c r="Y105" i="1"/>
  <c r="X105" i="1"/>
  <c r="Y104" i="1"/>
  <c r="X104" i="1"/>
  <c r="Y103" i="1"/>
  <c r="X103" i="1"/>
  <c r="Y102" i="1"/>
  <c r="X102" i="1"/>
  <c r="Y101" i="1"/>
  <c r="X101" i="1"/>
  <c r="Y100" i="1"/>
  <c r="X100" i="1"/>
  <c r="P21" i="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F6" i="13"/>
  <c r="F8" i="13"/>
  <c r="F9" i="13"/>
  <c r="F11" i="13"/>
  <c r="F13" i="13"/>
  <c r="F15" i="13"/>
  <c r="F17" i="13"/>
  <c r="F30" i="13"/>
  <c r="F35" i="13"/>
  <c r="F45" i="13"/>
  <c r="F51" i="13"/>
  <c r="F53" i="13"/>
  <c r="F54" i="13"/>
  <c r="F63" i="13"/>
  <c r="F67" i="13"/>
  <c r="F74" i="13"/>
  <c r="F77" i="13"/>
  <c r="F81" i="13"/>
  <c r="F82" i="13"/>
  <c r="F84" i="13"/>
  <c r="F87" i="13"/>
  <c r="F88" i="13"/>
  <c r="F96" i="13"/>
  <c r="F97" i="13"/>
  <c r="E100" i="13"/>
  <c r="F100" i="13" s="1"/>
  <c r="E99" i="13"/>
  <c r="F99" i="13" s="1"/>
  <c r="E98" i="13"/>
  <c r="F98" i="13" s="1"/>
  <c r="E97" i="13"/>
  <c r="E96" i="13"/>
  <c r="E95" i="13"/>
  <c r="F95" i="13" s="1"/>
  <c r="E94" i="13"/>
  <c r="F94" i="13" s="1"/>
  <c r="E93" i="13"/>
  <c r="F93" i="13" s="1"/>
  <c r="E92" i="13"/>
  <c r="F92" i="13" s="1"/>
  <c r="E91" i="13"/>
  <c r="F91" i="13" s="1"/>
  <c r="E90" i="13"/>
  <c r="F90" i="13" s="1"/>
  <c r="E89" i="13"/>
  <c r="F89" i="13" s="1"/>
  <c r="E88" i="13"/>
  <c r="E87" i="13"/>
  <c r="E86" i="13"/>
  <c r="F86" i="13" s="1"/>
  <c r="E85" i="13"/>
  <c r="F85" i="13" s="1"/>
  <c r="E84" i="13"/>
  <c r="E83" i="13"/>
  <c r="F83" i="13" s="1"/>
  <c r="E82" i="13"/>
  <c r="E81" i="13"/>
  <c r="E80" i="13"/>
  <c r="F80" i="13" s="1"/>
  <c r="E79" i="13"/>
  <c r="F79" i="13" s="1"/>
  <c r="E78" i="13"/>
  <c r="F78" i="13" s="1"/>
  <c r="E77" i="13"/>
  <c r="E76" i="13"/>
  <c r="F76" i="13" s="1"/>
  <c r="E75" i="13"/>
  <c r="F75" i="13" s="1"/>
  <c r="E74" i="13"/>
  <c r="E73" i="13"/>
  <c r="F73" i="13" s="1"/>
  <c r="E72" i="13"/>
  <c r="F72" i="13" s="1"/>
  <c r="E71" i="13"/>
  <c r="F71" i="13" s="1"/>
  <c r="E70" i="13"/>
  <c r="F70" i="13" s="1"/>
  <c r="E69" i="13"/>
  <c r="F69" i="13" s="1"/>
  <c r="E68" i="13"/>
  <c r="F68" i="13" s="1"/>
  <c r="E67" i="13"/>
  <c r="E66" i="13"/>
  <c r="F66" i="13" s="1"/>
  <c r="E65" i="13"/>
  <c r="F65" i="13" s="1"/>
  <c r="E64" i="13"/>
  <c r="F64" i="13" s="1"/>
  <c r="E63" i="13"/>
  <c r="E62" i="13"/>
  <c r="F62" i="13" s="1"/>
  <c r="E61" i="13"/>
  <c r="F61" i="13" s="1"/>
  <c r="E60" i="13"/>
  <c r="F60" i="13" s="1"/>
  <c r="E59" i="13"/>
  <c r="F59" i="13" s="1"/>
  <c r="E58" i="13"/>
  <c r="F58" i="13" s="1"/>
  <c r="E57" i="13"/>
  <c r="F57" i="13" s="1"/>
  <c r="E56" i="13"/>
  <c r="F56" i="13" s="1"/>
  <c r="E55" i="13"/>
  <c r="F55" i="13" s="1"/>
  <c r="E54" i="13"/>
  <c r="E53" i="13"/>
  <c r="E52" i="13"/>
  <c r="F52" i="13" s="1"/>
  <c r="E51" i="13"/>
  <c r="E50" i="13"/>
  <c r="F50" i="13" s="1"/>
  <c r="E49" i="13"/>
  <c r="F49" i="13" s="1"/>
  <c r="E48" i="13"/>
  <c r="F48" i="13" s="1"/>
  <c r="E47" i="13"/>
  <c r="F47" i="13" s="1"/>
  <c r="E46" i="13"/>
  <c r="F46" i="13" s="1"/>
  <c r="E45" i="13"/>
  <c r="E44" i="13"/>
  <c r="F44" i="13" s="1"/>
  <c r="E43" i="13"/>
  <c r="F43" i="13" s="1"/>
  <c r="E42" i="13"/>
  <c r="F42" i="13" s="1"/>
  <c r="E41" i="13"/>
  <c r="F41" i="13" s="1"/>
  <c r="E40" i="13"/>
  <c r="F40" i="13" s="1"/>
  <c r="E39" i="13"/>
  <c r="F39" i="13" s="1"/>
  <c r="E38" i="13"/>
  <c r="F38" i="13" s="1"/>
  <c r="E37" i="13"/>
  <c r="F37" i="13" s="1"/>
  <c r="E36" i="13"/>
  <c r="F36" i="13" s="1"/>
  <c r="E35" i="13"/>
  <c r="E34" i="13"/>
  <c r="F34" i="13" s="1"/>
  <c r="E33" i="13"/>
  <c r="F33" i="13" s="1"/>
  <c r="E32" i="13"/>
  <c r="F32" i="13" s="1"/>
  <c r="E31" i="13"/>
  <c r="F31" i="13" s="1"/>
  <c r="E30" i="13"/>
  <c r="E29" i="13"/>
  <c r="F29" i="13" s="1"/>
  <c r="E28" i="13"/>
  <c r="F28" i="13" s="1"/>
  <c r="E27" i="13"/>
  <c r="F27" i="13" s="1"/>
  <c r="E26" i="13"/>
  <c r="F26" i="13" s="1"/>
  <c r="E25" i="13"/>
  <c r="F25" i="13" s="1"/>
  <c r="E24" i="13"/>
  <c r="F24" i="13" s="1"/>
  <c r="E23" i="13"/>
  <c r="F23" i="13" s="1"/>
  <c r="E22" i="13"/>
  <c r="F22" i="13" s="1"/>
  <c r="E21" i="13"/>
  <c r="F21" i="13" s="1"/>
  <c r="E20" i="13"/>
  <c r="F20" i="13" s="1"/>
  <c r="E19" i="13"/>
  <c r="F19" i="13" s="1"/>
  <c r="E18" i="13"/>
  <c r="F18" i="13" s="1"/>
  <c r="E17" i="13"/>
  <c r="E16" i="13"/>
  <c r="F16" i="13" s="1"/>
  <c r="E15" i="13"/>
  <c r="E14" i="13"/>
  <c r="F14" i="13" s="1"/>
  <c r="E13" i="13"/>
  <c r="E12" i="13"/>
  <c r="F12" i="13" s="1"/>
  <c r="E11" i="13"/>
  <c r="E10" i="13"/>
  <c r="F10" i="13" s="1"/>
  <c r="E9" i="13"/>
  <c r="E8" i="13"/>
  <c r="E7" i="13"/>
  <c r="F7" i="13" s="1"/>
  <c r="E6" i="13"/>
  <c r="E5" i="13"/>
  <c r="F5" i="13" s="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19" i="1"/>
  <c r="X20" i="1"/>
  <c r="X21" i="1"/>
  <c r="X22" i="1"/>
  <c r="X23" i="1"/>
  <c r="X24" i="1"/>
  <c r="X25" i="1"/>
  <c r="X26" i="1"/>
  <c r="X27" i="1"/>
  <c r="X28" i="1"/>
  <c r="X29" i="1"/>
  <c r="X30" i="1"/>
  <c r="Y11" i="11"/>
  <c r="V5" i="11"/>
  <c r="X10" i="9"/>
  <c r="S5" i="10"/>
  <c r="S5" i="9"/>
  <c r="P32" i="4" l="1"/>
  <c r="P33" i="4" s="1"/>
  <c r="P34" i="4" s="1"/>
  <c r="P35" i="4" s="1"/>
  <c r="P36" i="4" s="1"/>
  <c r="P37" i="4" s="1"/>
  <c r="P38" i="4" s="1"/>
  <c r="P39" i="4" s="1"/>
  <c r="P40" i="4" s="1"/>
  <c r="P41" i="4" s="1"/>
  <c r="P42" i="4" s="1"/>
  <c r="P43" i="4" s="1"/>
  <c r="P44" i="4" s="1"/>
  <c r="P45" i="4" s="1"/>
  <c r="P46" i="4" s="1"/>
  <c r="P47" i="4" s="1"/>
  <c r="P48" i="4" s="1"/>
  <c r="P49" i="4" s="1"/>
  <c r="P50" i="4" s="1"/>
  <c r="P51" i="4" s="1"/>
  <c r="P52" i="4" s="1"/>
  <c r="P53" i="4" s="1"/>
  <c r="P54" i="4" s="1"/>
  <c r="P55" i="4" s="1"/>
  <c r="P56" i="4" s="1"/>
  <c r="P57" i="4" s="1"/>
  <c r="P58" i="4" s="1"/>
  <c r="P59" i="4" s="1"/>
  <c r="P60" i="4" s="1"/>
  <c r="P61" i="4" s="1"/>
  <c r="P62" i="4" s="1"/>
  <c r="P63" i="4" s="1"/>
  <c r="P64" i="4" s="1"/>
  <c r="P65" i="4" s="1"/>
  <c r="P66" i="4" s="1"/>
  <c r="P67" i="4" s="1"/>
  <c r="P68" i="4" s="1"/>
  <c r="P69" i="4" s="1"/>
  <c r="P70" i="4" s="1"/>
  <c r="P71" i="4" s="1"/>
  <c r="P72" i="4" s="1"/>
  <c r="P73" i="4" s="1"/>
  <c r="P74" i="4" s="1"/>
  <c r="P75" i="4" s="1"/>
  <c r="P76" i="4" s="1"/>
  <c r="P77" i="4" s="1"/>
  <c r="P78" i="4" s="1"/>
  <c r="P79" i="4" s="1"/>
  <c r="P80" i="4" s="1"/>
  <c r="P81" i="4" s="1"/>
  <c r="P82" i="4" s="1"/>
  <c r="P83" i="4" s="1"/>
  <c r="P84" i="4" s="1"/>
  <c r="P85" i="4" s="1"/>
  <c r="P86" i="4" s="1"/>
  <c r="P87" i="4" s="1"/>
  <c r="P88" i="4" s="1"/>
  <c r="P89" i="4" s="1"/>
  <c r="P90" i="4" s="1"/>
  <c r="P91" i="4" s="1"/>
  <c r="P92" i="4" s="1"/>
  <c r="P93" i="4" s="1"/>
  <c r="P94" i="4" s="1"/>
  <c r="P95" i="4" s="1"/>
  <c r="P96" i="4" s="1"/>
  <c r="P97" i="4" s="1"/>
  <c r="P98" i="4" s="1"/>
  <c r="P99" i="4" s="1"/>
  <c r="P100" i="4" s="1"/>
  <c r="P101" i="4" s="1"/>
  <c r="P102" i="4" s="1"/>
  <c r="P103" i="4" s="1"/>
  <c r="P104" i="4" s="1"/>
  <c r="P105" i="4" s="1"/>
  <c r="P106" i="4" s="1"/>
  <c r="P107" i="4" s="1"/>
  <c r="P108" i="4" s="1"/>
  <c r="P109" i="4" s="1"/>
  <c r="P110" i="4" s="1"/>
  <c r="P111" i="4" s="1"/>
  <c r="P112" i="4" s="1"/>
  <c r="P113" i="4" s="1"/>
  <c r="P114" i="4" s="1"/>
  <c r="P115" i="4" s="1"/>
  <c r="P116" i="4" s="1"/>
  <c r="P117" i="4" s="1"/>
  <c r="P118" i="4" s="1"/>
  <c r="P119" i="4" s="1"/>
  <c r="P100" i="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69"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P253" i="1" s="1"/>
  <c r="P254" i="1" s="1"/>
  <c r="P255" i="1" s="1"/>
  <c r="P256" i="1" s="1"/>
  <c r="P257" i="1" s="1"/>
  <c r="P258" i="1" s="1"/>
  <c r="P259" i="1" s="1"/>
  <c r="P260" i="1" s="1"/>
  <c r="P261" i="1" s="1"/>
  <c r="P262" i="1" s="1"/>
  <c r="P263" i="1" s="1"/>
  <c r="P264" i="1" s="1"/>
  <c r="P265" i="1" s="1"/>
  <c r="P266" i="1" s="1"/>
  <c r="P267" i="1" s="1"/>
  <c r="P268" i="1" s="1"/>
  <c r="P269" i="1" s="1"/>
  <c r="P270" i="1" s="1"/>
  <c r="P271" i="1" s="1"/>
  <c r="P272" i="1" s="1"/>
  <c r="P273" i="1" s="1"/>
  <c r="P274" i="1" s="1"/>
  <c r="P275" i="1" s="1"/>
  <c r="P276" i="1" s="1"/>
  <c r="P277" i="1" s="1"/>
  <c r="P278" i="1" s="1"/>
  <c r="P279" i="1" s="1"/>
  <c r="P280" i="1" s="1"/>
  <c r="P281" i="1" s="1"/>
  <c r="P282" i="1" s="1"/>
  <c r="P283" i="1" s="1"/>
  <c r="P284" i="1" s="1"/>
  <c r="P285" i="1" s="1"/>
  <c r="P286" i="1" s="1"/>
  <c r="P287" i="1" s="1"/>
  <c r="P288" i="1" s="1"/>
  <c r="P289" i="1" s="1"/>
  <c r="P290" i="1" s="1"/>
  <c r="P291" i="1" s="1"/>
  <c r="P292" i="1" s="1"/>
  <c r="P293" i="1" s="1"/>
  <c r="P294" i="1" s="1"/>
  <c r="P295" i="1" s="1"/>
  <c r="P296" i="1" s="1"/>
  <c r="P297" i="1" s="1"/>
  <c r="P298" i="1" s="1"/>
  <c r="P299" i="1" s="1"/>
  <c r="P300" i="1" s="1"/>
  <c r="P301" i="1" s="1"/>
  <c r="P302" i="1" s="1"/>
  <c r="P303" i="1" s="1"/>
  <c r="P304" i="1" s="1"/>
  <c r="P305" i="1" s="1"/>
  <c r="P306" i="1" s="1"/>
  <c r="P307" i="1" s="1"/>
  <c r="P308" i="1" s="1"/>
  <c r="P309" i="1" s="1"/>
  <c r="P310" i="1" s="1"/>
  <c r="P311" i="1" s="1"/>
  <c r="P312" i="1" s="1"/>
  <c r="P313" i="1" s="1"/>
  <c r="P314" i="1" s="1"/>
  <c r="P315" i="1" s="1"/>
  <c r="P316" i="1" s="1"/>
  <c r="P317" i="1" s="1"/>
  <c r="P318" i="1" s="1"/>
  <c r="P319" i="1" s="1"/>
  <c r="P320" i="1" s="1"/>
  <c r="P321" i="1" s="1"/>
  <c r="P322" i="1" s="1"/>
  <c r="P323" i="1" s="1"/>
  <c r="P324" i="1" s="1"/>
  <c r="P325" i="1" s="1"/>
  <c r="P326" i="1" s="1"/>
  <c r="P327" i="1" s="1"/>
  <c r="P328" i="1" s="1"/>
  <c r="P329" i="1" s="1"/>
  <c r="P330" i="1" s="1"/>
  <c r="P331" i="1" s="1"/>
  <c r="P332" i="1" s="1"/>
  <c r="P333" i="1" s="1"/>
  <c r="P334" i="1" s="1"/>
  <c r="P335" i="1" s="1"/>
  <c r="P336" i="1" s="1"/>
  <c r="P337" i="1" s="1"/>
  <c r="P338" i="1" s="1"/>
  <c r="P339" i="1" s="1"/>
  <c r="P340" i="1" s="1"/>
  <c r="P341" i="1" s="1"/>
  <c r="P342" i="1" s="1"/>
  <c r="P343" i="1" s="1"/>
  <c r="P344" i="1" s="1"/>
  <c r="P345" i="1" s="1"/>
  <c r="P346" i="1" s="1"/>
  <c r="P347" i="1" s="1"/>
  <c r="P348" i="1" s="1"/>
  <c r="P349" i="1" s="1"/>
  <c r="P350" i="1" s="1"/>
  <c r="P351" i="1" s="1"/>
  <c r="P352" i="1" s="1"/>
  <c r="P353" i="1" s="1"/>
  <c r="P354" i="1" s="1"/>
  <c r="P355" i="1" s="1"/>
  <c r="P356" i="1" s="1"/>
  <c r="P357" i="1" s="1"/>
  <c r="P358" i="1" s="1"/>
  <c r="P359" i="1" s="1"/>
  <c r="P360" i="1" s="1"/>
  <c r="P361" i="1" s="1"/>
  <c r="P362" i="1" s="1"/>
  <c r="P363" i="1" s="1"/>
  <c r="P364" i="1" s="1"/>
  <c r="P365" i="1" s="1"/>
  <c r="P366" i="1" s="1"/>
  <c r="P367" i="1" s="1"/>
  <c r="P368" i="1" s="1"/>
  <c r="P369" i="1" s="1"/>
  <c r="P370" i="1" s="1"/>
  <c r="P371" i="1" s="1"/>
  <c r="P372" i="1" s="1"/>
  <c r="P373" i="1" s="1"/>
  <c r="P374" i="1" s="1"/>
  <c r="P375" i="1" s="1"/>
  <c r="P376" i="1" s="1"/>
  <c r="P377" i="1" s="1"/>
  <c r="P378" i="1" s="1"/>
  <c r="P379" i="1" s="1"/>
  <c r="P380" i="1" s="1"/>
  <c r="P381" i="1" s="1"/>
  <c r="P382" i="1" s="1"/>
  <c r="P383" i="1" s="1"/>
  <c r="P384" i="1" s="1"/>
  <c r="P385" i="1" s="1"/>
  <c r="P386" i="1" s="1"/>
  <c r="P387" i="1" s="1"/>
  <c r="P388" i="1" s="1"/>
  <c r="P389" i="1" s="1"/>
  <c r="P390" i="1" s="1"/>
  <c r="P391" i="1" s="1"/>
  <c r="P392" i="1" s="1"/>
  <c r="P393" i="1" s="1"/>
  <c r="P394" i="1" s="1"/>
  <c r="P395" i="1" s="1"/>
  <c r="P396" i="1" s="1"/>
  <c r="P397" i="1" s="1"/>
  <c r="P398" i="1" s="1"/>
  <c r="P399" i="1" s="1"/>
  <c r="P400" i="1" s="1"/>
  <c r="P401" i="1" s="1"/>
  <c r="P402" i="1" s="1"/>
  <c r="P403" i="1" s="1"/>
  <c r="P404" i="1" s="1"/>
  <c r="P405" i="1" s="1"/>
  <c r="P406" i="1" s="1"/>
  <c r="P407" i="1" s="1"/>
  <c r="P408" i="1" s="1"/>
  <c r="P409" i="1" s="1"/>
  <c r="P410" i="1" s="1"/>
  <c r="P411" i="1" s="1"/>
  <c r="P412" i="1" s="1"/>
  <c r="P413" i="1" s="1"/>
  <c r="P414" i="1" s="1"/>
  <c r="P415" i="1" s="1"/>
  <c r="P416" i="1" s="1"/>
  <c r="P417" i="1" s="1"/>
  <c r="P418" i="1" s="1"/>
  <c r="P419" i="1" s="1"/>
  <c r="P420" i="1" s="1"/>
  <c r="P421" i="1" s="1"/>
  <c r="P422" i="1" s="1"/>
  <c r="P423" i="1" s="1"/>
  <c r="P424" i="1" s="1"/>
  <c r="P425" i="1" s="1"/>
  <c r="P426" i="1" s="1"/>
  <c r="P427" i="1" s="1"/>
  <c r="P428" i="1" s="1"/>
  <c r="P429" i="1" s="1"/>
  <c r="P430" i="1" s="1"/>
  <c r="P431" i="1" s="1"/>
  <c r="P432" i="1" s="1"/>
  <c r="P433" i="1" s="1"/>
  <c r="P434" i="1" s="1"/>
  <c r="P435" i="1" s="1"/>
  <c r="P436" i="1" s="1"/>
  <c r="P437" i="1" s="1"/>
  <c r="P438" i="1" s="1"/>
  <c r="P439" i="1" s="1"/>
  <c r="P440" i="1" s="1"/>
  <c r="P441" i="1" s="1"/>
  <c r="P442" i="1" s="1"/>
  <c r="P443" i="1" s="1"/>
  <c r="P444" i="1" s="1"/>
  <c r="P445" i="1" s="1"/>
  <c r="P446" i="1" s="1"/>
  <c r="P447" i="1" s="1"/>
  <c r="P448" i="1" s="1"/>
  <c r="P449" i="1" s="1"/>
  <c r="P450" i="1" s="1"/>
  <c r="P451" i="1" s="1"/>
  <c r="P452" i="1" s="1"/>
  <c r="P453" i="1" s="1"/>
  <c r="P454" i="1" s="1"/>
  <c r="P455" i="1" s="1"/>
  <c r="P456" i="1" s="1"/>
  <c r="P457" i="1" s="1"/>
  <c r="P458" i="1" s="1"/>
  <c r="P459" i="1" s="1"/>
  <c r="P460" i="1" s="1"/>
  <c r="P461" i="1" s="1"/>
  <c r="P462" i="1" s="1"/>
  <c r="P463" i="1" s="1"/>
  <c r="P464" i="1" s="1"/>
  <c r="P465" i="1" s="1"/>
  <c r="P466" i="1" s="1"/>
  <c r="P467" i="1" s="1"/>
  <c r="P468" i="1" s="1"/>
  <c r="P469" i="1" s="1"/>
  <c r="P470" i="1" s="1"/>
  <c r="P471" i="1" s="1"/>
  <c r="P472" i="1" s="1"/>
  <c r="P473" i="1" s="1"/>
  <c r="P474" i="1" s="1"/>
  <c r="P475" i="1" s="1"/>
  <c r="P476" i="1" s="1"/>
  <c r="P477" i="1" s="1"/>
  <c r="P478" i="1" s="1"/>
  <c r="P479" i="1" s="1"/>
  <c r="P480" i="1" s="1"/>
  <c r="P481" i="1" s="1"/>
  <c r="P482" i="1" s="1"/>
  <c r="P483" i="1" s="1"/>
  <c r="P484" i="1" s="1"/>
  <c r="P485" i="1" s="1"/>
  <c r="P486" i="1" s="1"/>
  <c r="P487" i="1" s="1"/>
  <c r="P488" i="1" s="1"/>
  <c r="P489" i="1" s="1"/>
  <c r="P490" i="1" s="1"/>
  <c r="P491" i="1" s="1"/>
  <c r="P492" i="1" s="1"/>
  <c r="P493" i="1" s="1"/>
  <c r="P494" i="1" s="1"/>
  <c r="P495" i="1" s="1"/>
  <c r="P496" i="1" s="1"/>
  <c r="P497" i="1" s="1"/>
  <c r="P498" i="1" s="1"/>
  <c r="P499" i="1" s="1"/>
  <c r="P500" i="1" s="1"/>
  <c r="P501" i="1" s="1"/>
  <c r="P502" i="1" s="1"/>
  <c r="P503" i="1" s="1"/>
  <c r="P504" i="1" s="1"/>
  <c r="P505" i="1" s="1"/>
  <c r="P506" i="1" s="1"/>
  <c r="P507" i="1" s="1"/>
  <c r="P508" i="1" s="1"/>
  <c r="P509" i="1" s="1"/>
  <c r="P510" i="1" s="1"/>
  <c r="P511" i="1" s="1"/>
  <c r="P512" i="1" s="1"/>
  <c r="P513" i="1" s="1"/>
  <c r="P514" i="1" s="1"/>
  <c r="P515" i="1" s="1"/>
  <c r="P516" i="1" s="1"/>
  <c r="P517" i="1" s="1"/>
  <c r="P518" i="1" s="1"/>
  <c r="P519" i="1" s="1"/>
  <c r="V10" i="1"/>
  <c r="Y19" i="1" l="1"/>
</calcChain>
</file>

<file path=xl/sharedStrings.xml><?xml version="1.0" encoding="utf-8"?>
<sst xmlns="http://schemas.openxmlformats.org/spreadsheetml/2006/main" count="2579" uniqueCount="1226">
  <si>
    <t>Architect</t>
  </si>
  <si>
    <t>Project Name</t>
  </si>
  <si>
    <t>Healthcare Planner</t>
  </si>
  <si>
    <t>Lead Organisation</t>
  </si>
  <si>
    <t>Main Contractor</t>
  </si>
  <si>
    <t>Senior Responsible Owner</t>
  </si>
  <si>
    <t>MEP Lead / Consultant</t>
  </si>
  <si>
    <t>Trust Project Manager</t>
  </si>
  <si>
    <t>Schedule of Derogation Lead</t>
  </si>
  <si>
    <t>Clinical Lead</t>
  </si>
  <si>
    <t>Derogation Schedule Start Date</t>
  </si>
  <si>
    <t>Trust Board/ICB sign off date</t>
  </si>
  <si>
    <t>`</t>
  </si>
  <si>
    <t>Revision Number</t>
  </si>
  <si>
    <t>Reason for revision</t>
  </si>
  <si>
    <t>Date</t>
  </si>
  <si>
    <t>DEROGATION SCHEDULE</t>
  </si>
  <si>
    <t>The Preferred Option's Complete Schedule of Accommodation</t>
  </si>
  <si>
    <t>PURPOSE OF THIS DOCUMENT</t>
  </si>
  <si>
    <t>Unit / Department name</t>
  </si>
  <si>
    <t>Room Name</t>
  </si>
  <si>
    <t>HBN Document and Year</t>
  </si>
  <si>
    <t>HBN
NIA/m²</t>
  </si>
  <si>
    <t>Proposed NIA/m²</t>
  </si>
  <si>
    <t>+/-
NIA/m²</t>
  </si>
  <si>
    <t>% '+/-
NIA/m²</t>
  </si>
  <si>
    <t>HBN Reason or nature of proposed derogation</t>
  </si>
  <si>
    <t>Impact assessment, risk, benefit, disadvantage</t>
  </si>
  <si>
    <t>Functionality proven response</t>
  </si>
  <si>
    <t>Project Manager / Clinical Lead Sign Off Name</t>
  </si>
  <si>
    <t>Project Manager / Clinical Lead Sign Off Date</t>
  </si>
  <si>
    <t>SRO Sign Off Name</t>
  </si>
  <si>
    <t>SRO Sign Off Date</t>
  </si>
  <si>
    <t>Ex.</t>
  </si>
  <si>
    <t>Example</t>
  </si>
  <si>
    <t>Dirty Utility</t>
  </si>
  <si>
    <t>Layout plan structural co-ordination</t>
  </si>
  <si>
    <t>Minor impact on floor area</t>
  </si>
  <si>
    <t>Proven at 1:50</t>
  </si>
  <si>
    <t>Jane Brown</t>
  </si>
  <si>
    <t>Jane White</t>
  </si>
  <si>
    <t>Health Building Notes: Derogation other than m²/NIA</t>
  </si>
  <si>
    <t>Room No.(s)</t>
  </si>
  <si>
    <t>HBN Title and Year</t>
  </si>
  <si>
    <t>Description of Derogation Issue</t>
  </si>
  <si>
    <t>Derogation Raised by (Full Name)</t>
  </si>
  <si>
    <t>Date Raised</t>
  </si>
  <si>
    <t>Derogation Reason / Benefit</t>
  </si>
  <si>
    <t>SRO Agreed  Project 'Owner' of Derogation</t>
  </si>
  <si>
    <t>Action Required by Date</t>
  </si>
  <si>
    <t>Impact Assessment, including Risk, Disadvantages, Response and Mitigation</t>
  </si>
  <si>
    <t>Existing corridor widths 2400mm retained</t>
  </si>
  <si>
    <t>Peter Tims</t>
  </si>
  <si>
    <t>Refurbishment within existing ward</t>
  </si>
  <si>
    <t>Peter Jones (H&amp;S advisor)</t>
  </si>
  <si>
    <t>Two beds unable to pass if equipment left in corridor. Mitigation: All equipment should be kept in storerooms or designated bays</t>
  </si>
  <si>
    <t>Chris David</t>
  </si>
  <si>
    <t>Health Technical Memorandum - Derogation</t>
  </si>
  <si>
    <t>This log must be used for HTM derogations being considered e.g. Mechanical ventilation, natural ventilation , energy supply, water storage, provision of passenger and service lifts.</t>
  </si>
  <si>
    <t>Preferred Option SoA Ref (If applicable)</t>
  </si>
  <si>
    <t>HTM Title and Year</t>
  </si>
  <si>
    <t>Description of Derogation/Issue</t>
  </si>
  <si>
    <t>Derogation Risk Raised by 
(Full Name)</t>
  </si>
  <si>
    <t>Compliance with whole document</t>
  </si>
  <si>
    <t>Outside of the project scope, existing systems retained.</t>
  </si>
  <si>
    <t>Outside of the scope of project</t>
  </si>
  <si>
    <t>Review by clinical team is that risk is manageable if rooms are uncluttered</t>
  </si>
  <si>
    <t>Derogation of other standards</t>
  </si>
  <si>
    <t>Preferred Option SoA Ref</t>
  </si>
  <si>
    <t>Reference Document Title and Year</t>
  </si>
  <si>
    <t>Clause Reference and wording</t>
  </si>
  <si>
    <t>Trust Dementia Standard (2019)</t>
  </si>
  <si>
    <t>Clause 4.6 Sight line from bed to WC required in bedrooms</t>
  </si>
  <si>
    <t>Sightline to WC from bed. Not achieved in 2 of the 4 beds within a multi bed bay</t>
  </si>
  <si>
    <t>Not achievable within a multibed bay environment</t>
  </si>
  <si>
    <t>David Williams (Dementia Lead)</t>
  </si>
  <si>
    <t>Written into operational policy. Bed allocation by nursing staff</t>
  </si>
  <si>
    <t>Sustainability Lead Sign Off Name</t>
  </si>
  <si>
    <t>Sustainability Lead Sign Off Date</t>
  </si>
  <si>
    <t>Green &amp; Decarbonisation Plan</t>
  </si>
  <si>
    <t>Clause within the  plan</t>
  </si>
  <si>
    <t>Install Photovoltaics on Hospital Roofs</t>
  </si>
  <si>
    <t>Not achievable as the roof is an option for expansion of the building space with next 5 years</t>
  </si>
  <si>
    <t>David Williams (Executive Lead)</t>
  </si>
  <si>
    <t>Impact on decarbonisation goals and timeline</t>
  </si>
  <si>
    <t>Adult in-patient facilities</t>
  </si>
  <si>
    <t>HBN 00-04</t>
  </si>
  <si>
    <t>Corridor width 2960mm</t>
  </si>
  <si>
    <t>HBN Clause wording</t>
  </si>
  <si>
    <t>Entry</t>
  </si>
  <si>
    <t>Business Case Stage</t>
  </si>
  <si>
    <t>Schedule Derogation</t>
  </si>
  <si>
    <t>Reference</t>
  </si>
  <si>
    <t>Title</t>
  </si>
  <si>
    <t>Location and Status</t>
  </si>
  <si>
    <t>Health building Notes (HBN)</t>
  </si>
  <si>
    <t>HBN 00-01</t>
  </si>
  <si>
    <t>General design principles</t>
  </si>
  <si>
    <t>england.nhs.uk/estates - Current</t>
  </si>
  <si>
    <t>Not available - Archived</t>
  </si>
  <si>
    <t>HBN 00-02</t>
  </si>
  <si>
    <t xml:space="preserve">Sanitary spaces </t>
  </si>
  <si>
    <t>HBN 00-03</t>
  </si>
  <si>
    <t>Clinical and clinical support spaces</t>
  </si>
  <si>
    <t>Circulation and communication spaces</t>
  </si>
  <si>
    <t>HBN 00-07</t>
  </si>
  <si>
    <t>Resilience planning for the healthcare estate</t>
  </si>
  <si>
    <t>HBN 00-08</t>
  </si>
  <si>
    <t>Strategic framework for the efficient management of healthcare estates and facilities</t>
  </si>
  <si>
    <t>Estatecode</t>
  </si>
  <si>
    <t>Estatecode – Land and property appraisal</t>
  </si>
  <si>
    <t>HBN 00-09</t>
  </si>
  <si>
    <t>Infection control</t>
  </si>
  <si>
    <t>HBN 00-10</t>
  </si>
  <si>
    <t>Performance requirements for building elements used in healthcare facilities</t>
  </si>
  <si>
    <t>HBN 00-10 A</t>
  </si>
  <si>
    <t>Flooring</t>
  </si>
  <si>
    <t>HBN 00-10 B</t>
  </si>
  <si>
    <t>Walls &amp; Ceilings</t>
  </si>
  <si>
    <t>HBN 00-10 C</t>
  </si>
  <si>
    <t>Sanitary Assemblies</t>
  </si>
  <si>
    <t>HBN 00-10 D</t>
  </si>
  <si>
    <t>Windows &amp; Associated Hardware</t>
  </si>
  <si>
    <t>HBN 01-01</t>
  </si>
  <si>
    <t>Cardiac facilities</t>
  </si>
  <si>
    <t>HBN 28</t>
  </si>
  <si>
    <t>HBN 02-01</t>
  </si>
  <si>
    <t>Cancer Care – facilities for cancer services</t>
  </si>
  <si>
    <t>HBN 54</t>
  </si>
  <si>
    <t>HBN 03-01</t>
  </si>
  <si>
    <t>Mental Health – Adult Acute units</t>
  </si>
  <si>
    <t xml:space="preserve">Facilities for child and adolescent mental health services  </t>
  </si>
  <si>
    <t>HBN 04-01</t>
  </si>
  <si>
    <t>HBN 4</t>
  </si>
  <si>
    <t>Schedules of accommodation</t>
  </si>
  <si>
    <t>HBN 04-01 A</t>
  </si>
  <si>
    <t>Isolation rooms supplement</t>
  </si>
  <si>
    <t>HBN 04-02</t>
  </si>
  <si>
    <t>Critical care</t>
  </si>
  <si>
    <t>HBN 57</t>
  </si>
  <si>
    <t>HBN 07-01</t>
  </si>
  <si>
    <t>Satellite dialysis unit</t>
  </si>
  <si>
    <t>HBN 07-02</t>
  </si>
  <si>
    <t>Main renal unit</t>
  </si>
  <si>
    <t>HBN 08-02</t>
  </si>
  <si>
    <t>Dementia-friendly Health &amp; Social Care Environments</t>
  </si>
  <si>
    <t>HBN 09-02</t>
  </si>
  <si>
    <t>Maternity care facilities</t>
  </si>
  <si>
    <t>HBN 21</t>
  </si>
  <si>
    <t>HBN 09-03</t>
  </si>
  <si>
    <t>Neonatal</t>
  </si>
  <si>
    <t>HBN 10-02</t>
  </si>
  <si>
    <t>Day surgery facilities</t>
  </si>
  <si>
    <t>HBN 52</t>
  </si>
  <si>
    <t>HBN 11-01</t>
  </si>
  <si>
    <t>Facilities for primary and community care services (English edition)</t>
  </si>
  <si>
    <t>HBN 36</t>
  </si>
  <si>
    <t>HBN 11-01 A</t>
  </si>
  <si>
    <t>Facilities for primary and community care services - Supplement A: Case studies</t>
  </si>
  <si>
    <t>HBN 12-01 A</t>
  </si>
  <si>
    <t>Supplement A: Consultation, examination and treatment facilities – Supplement A: Sexual and reproductive health clinics</t>
  </si>
  <si>
    <t>HBN 14-01</t>
  </si>
  <si>
    <t>Pharmacy and Radiopharmacy</t>
  </si>
  <si>
    <t>HBN 29</t>
  </si>
  <si>
    <t>Pharmacy and Radiopharmacy facilities (2009 edition)</t>
  </si>
  <si>
    <t>HBN 15-01</t>
  </si>
  <si>
    <t>A&amp;E</t>
  </si>
  <si>
    <t>HBN 22</t>
  </si>
  <si>
    <t>HBN 15-03</t>
  </si>
  <si>
    <t>Hospital helipads</t>
  </si>
  <si>
    <t>HBN 1</t>
  </si>
  <si>
    <t xml:space="preserve">Buildings for the health Service </t>
  </si>
  <si>
    <t>HBN 2</t>
  </si>
  <si>
    <t>The whole hospital briefing and operational policies</t>
  </si>
  <si>
    <t>In-patient accommodation – options for choice, Supplement 1: Isolation facilities in acute settings</t>
  </si>
  <si>
    <t xml:space="preserve">In-patient accommodation – Volume 2, European case studies </t>
  </si>
  <si>
    <t>HBN 6</t>
  </si>
  <si>
    <t>Volume 1, Facilities for diagnostic imaging and interventional radiology</t>
  </si>
  <si>
    <t>Volume 2, PACS and specialist imaging</t>
  </si>
  <si>
    <t xml:space="preserve">Volume 3, Extremity and open MRI, magnetic shielding and construction for radiation protection </t>
  </si>
  <si>
    <t>HBN 8</t>
  </si>
  <si>
    <t>Facilities for rehabilitation services</t>
  </si>
  <si>
    <t>HBN 10</t>
  </si>
  <si>
    <t xml:space="preserve">Catering department </t>
  </si>
  <si>
    <t>HBN 12</t>
  </si>
  <si>
    <t>Out-patients department</t>
  </si>
  <si>
    <t>HBN 12: 1</t>
  </si>
  <si>
    <t>Supplement 1: Genito-urinary medicine clinic</t>
  </si>
  <si>
    <t>HBN 12: 2</t>
  </si>
  <si>
    <t>Supplement 2: Oral surgery, orthodontics, restorative dentistry</t>
  </si>
  <si>
    <t>HBN 12: 3</t>
  </si>
  <si>
    <t>Supplement 3: ENT  and audiology clinics, hearing aid centre</t>
  </si>
  <si>
    <t>HBN 12: 4</t>
  </si>
  <si>
    <t>Supplement 4: Ophthalmology</t>
  </si>
  <si>
    <t>HBN 13</t>
  </si>
  <si>
    <t>Sterile services department</t>
  </si>
  <si>
    <t>Sterile services department- Supplement 1: Ethylene oxide sterilization section</t>
  </si>
  <si>
    <t>HBN 15</t>
  </si>
  <si>
    <t>Accommodation/Facilities for pathology services</t>
  </si>
  <si>
    <t>HBN 18</t>
  </si>
  <si>
    <t>Office accommodation in health buildings</t>
  </si>
  <si>
    <t>HBN 20</t>
  </si>
  <si>
    <t>Facilities for mortuary and post-mortem room services</t>
  </si>
  <si>
    <t>Not available - Older or out of date</t>
  </si>
  <si>
    <t>Maternity departments</t>
  </si>
  <si>
    <t>Accident and emergency facilities for adults and children</t>
  </si>
  <si>
    <t>HBN 22 Sup 1</t>
  </si>
  <si>
    <t>Trauma care and minor injury</t>
  </si>
  <si>
    <t>HBN 23</t>
  </si>
  <si>
    <t>Hospital accommodation for children and young people</t>
  </si>
  <si>
    <t>HBN 25</t>
  </si>
  <si>
    <t>Laundry</t>
  </si>
  <si>
    <t>HBN 26</t>
  </si>
  <si>
    <t>Operating Department</t>
  </si>
  <si>
    <t>Volume 1: Facilities for surgical procedures</t>
  </si>
  <si>
    <t>HBN 27</t>
  </si>
  <si>
    <t>Intensive therapy unit</t>
  </si>
  <si>
    <t>Facilities for cardiac services</t>
  </si>
  <si>
    <t xml:space="preserve">Accommodation for pharmaceutical services </t>
  </si>
  <si>
    <t>HBN 34</t>
  </si>
  <si>
    <t>Estate maintenance and works operations</t>
  </si>
  <si>
    <t>HBN 35</t>
  </si>
  <si>
    <t>Accommodation for people with mental illness, Part 1 –</t>
  </si>
  <si>
    <t>Accommodation for people with mental illness, Part 2 – Treatment and care in the community</t>
  </si>
  <si>
    <t xml:space="preserve">Accommodation for people with mental illness, Part 3 – Case studies </t>
  </si>
  <si>
    <t xml:space="preserve">Local healthcare facilities, Supplement 1 - Accommodation for professions allied to medicine </t>
  </si>
  <si>
    <t xml:space="preserve">Volume 2, Case studies – Local healthcare facilities </t>
  </si>
  <si>
    <t>HBN 37</t>
  </si>
  <si>
    <t>In-patient facilities for older people</t>
  </si>
  <si>
    <t>HBN 40</t>
  </si>
  <si>
    <t>Common activity spaces, Volume 1 – Public areas</t>
  </si>
  <si>
    <t>Common activity spaces, Volume 2 – Treatment areas</t>
  </si>
  <si>
    <t>Common activity spaces, Volume 3 – Staff areas</t>
  </si>
  <si>
    <t>HBN 44</t>
  </si>
  <si>
    <t xml:space="preserve">Accommodation for ambulance services </t>
  </si>
  <si>
    <t>HBN 45</t>
  </si>
  <si>
    <t>External works for Health buildings</t>
  </si>
  <si>
    <t>HBN 47</t>
  </si>
  <si>
    <t>Health records department</t>
  </si>
  <si>
    <t>HBN 48</t>
  </si>
  <si>
    <t xml:space="preserve">Telephone services </t>
  </si>
  <si>
    <t>HBN 51</t>
  </si>
  <si>
    <t>Accommodation at the main entrance of a District General Hospital</t>
  </si>
  <si>
    <t>HBN 51 Supl 1</t>
  </si>
  <si>
    <t>Miscellaneous spaces in a district general hospital</t>
  </si>
  <si>
    <t xml:space="preserve">Supplement 1, Day surgery – Review of schedules of accommodation </t>
  </si>
  <si>
    <t>Volume 2 - Endoscopy unit</t>
  </si>
  <si>
    <t xml:space="preserve">Accommodation for day care, Volume 3 – Medical investigation and treatment unit </t>
  </si>
  <si>
    <t>HBN 53</t>
  </si>
  <si>
    <t>Volume 1, Satellite dialysis unit</t>
  </si>
  <si>
    <t>Facilities for cancer services</t>
  </si>
  <si>
    <t>Facilities for critical care</t>
  </si>
  <si>
    <t>Year</t>
  </si>
  <si>
    <t>https://www.england.nhs.uk/publication/complete-list-of-nhs-estates-related-guidance/</t>
  </si>
  <si>
    <t>03/06/2014</t>
  </si>
  <si>
    <t>02/04/2013</t>
  </si>
  <si>
    <t>25/05/2016</t>
  </si>
  <si>
    <t>01/03/2013</t>
  </si>
  <si>
    <t>01/07/2008</t>
  </si>
  <si>
    <t>19/01/2010</t>
  </si>
  <si>
    <t>16/04/2013</t>
  </si>
  <si>
    <t>01/05/2007</t>
  </si>
  <si>
    <t>30/04/2014</t>
  </si>
  <si>
    <t>04/11/2014</t>
  </si>
  <si>
    <t>HBN Reference</t>
  </si>
  <si>
    <t>HBN 00-01 General design principles (2014)</t>
  </si>
  <si>
    <t>HBN 00-02 Sanitary spaces  (2016)</t>
  </si>
  <si>
    <t>HBN 00-03 Clinical and clinical support spaces (2013)</t>
  </si>
  <si>
    <t>HBN 00-04 Circulation and communication spaces (2013)</t>
  </si>
  <si>
    <t>HBN 00-07 Resilience planning for the healthcare estate (2014)</t>
  </si>
  <si>
    <t>HBN 00-08 Estatecode – Land and property appraisal (2007)</t>
  </si>
  <si>
    <t>HBN 00-08 Strategic framework for the efficient management of healthcare estates and facilities (2014)</t>
  </si>
  <si>
    <t>HBN 00-09 Infection control (2013)</t>
  </si>
  <si>
    <t>HBN 00-10 A Flooring (2013)</t>
  </si>
  <si>
    <t>HBN 00-10 B Walls &amp; Ceilings (2013)</t>
  </si>
  <si>
    <t>HBN 00-10 C Sanitary Assemblies (2013)</t>
  </si>
  <si>
    <t>HBN 00-10 D Windows &amp; Associated Hardware (2013)</t>
  </si>
  <si>
    <t>HBN 01-01 Cardiac facilities (2013)</t>
  </si>
  <si>
    <t>HBN 02-01 Cancer Care – facilities for cancer services (2013)</t>
  </si>
  <si>
    <t>HBN 03-01 Mental Health – Adult Acute units (2013)</t>
  </si>
  <si>
    <t>HBN 04-01 A Isolation rooms supplement (2013)</t>
  </si>
  <si>
    <t>HBN 04-01 Adult in-patient facilities (2009)</t>
  </si>
  <si>
    <t>HBN 04-01 Schedules of accommodation (2010)</t>
  </si>
  <si>
    <t>HBN 04-02 Critical care (2013)</t>
  </si>
  <si>
    <t>HBN 07-01 Satellite dialysis unit (2013)</t>
  </si>
  <si>
    <t>HBN 07-02 Main renal unit (2013)</t>
  </si>
  <si>
    <t>HBN 08-02 Dementia-friendly Health &amp; Social Care Environments (2015)</t>
  </si>
  <si>
    <t>HBN 09-02 Maternity care facilities (2013)</t>
  </si>
  <si>
    <t>HBN 09-03 Neonatal (2013)</t>
  </si>
  <si>
    <t>HBN 1 Buildings for the health Service  (1988)</t>
  </si>
  <si>
    <t>HBN 10 Catering department  (1997)</t>
  </si>
  <si>
    <t>HBN 10-02 Day surgery facilities (2007)</t>
  </si>
  <si>
    <t>HBN 11-01 A Facilities for primary and community care services - Supplement A: Case studies (2009)</t>
  </si>
  <si>
    <t>HBN 11-01 Facilities for primary and community care services (English edition) (2013)</t>
  </si>
  <si>
    <t>HBN 12 Out-patients department (2004)</t>
  </si>
  <si>
    <t>HBN 12: 1 Supplement 1: Genito-urinary medicine clinic (1990)</t>
  </si>
  <si>
    <t>HBN 12: 2 Supplement 2: Oral surgery, orthodontics, restorative dentistry (1993)</t>
  </si>
  <si>
    <t>HBN 12: 3 Supplement 3: ENT  and audiology clinics, hearing aid centre (1994)</t>
  </si>
  <si>
    <t>HBN 12: 4 Supplement 4: Ophthalmology (1996)</t>
  </si>
  <si>
    <t>HBN 12-01 A Supplement A: Consultation, examination and treatment facilities – Supplement A: Sexual and reproductive health clinics (2008)</t>
  </si>
  <si>
    <t>HBN 13 Sterile services department (2004)</t>
  </si>
  <si>
    <t>HBN 14-01 Pharmacy and Radiopharmacy (2013)</t>
  </si>
  <si>
    <t>HBN 15 Accommodation/Facilities for pathology services (2005)</t>
  </si>
  <si>
    <t>HBN 15-01 A&amp;E (2013)</t>
  </si>
  <si>
    <t>HBN 15-03 Hospital helipads (2008)</t>
  </si>
  <si>
    <t>HBN 18 Office accommodation in health buildings (1991)</t>
  </si>
  <si>
    <t>HBN 2 The whole hospital briefing and operational policies (1993)</t>
  </si>
  <si>
    <t>HBN 20 Facilities for mortuary and post-mortem room services (2005)</t>
  </si>
  <si>
    <t>HBN 21 Maternity departments (1996)</t>
  </si>
  <si>
    <t>HBN 22 Accident and emergency facilities for adults and children (2005)</t>
  </si>
  <si>
    <t>HBN 22 Sup 1 Trauma care and minor injury (1996)</t>
  </si>
  <si>
    <t>HBN 23 Hospital accommodation for children and young people (2005)</t>
  </si>
  <si>
    <t>HBN 25 Laundry (1994)</t>
  </si>
  <si>
    <t>HBN 26 Operating Department (2004)</t>
  </si>
  <si>
    <t>HBN 27 Intensive therapy unit (1992)</t>
  </si>
  <si>
    <t>HBN 28 Facilities for cardiac services (2006)</t>
  </si>
  <si>
    <t>HBN 29 Accommodation for pharmaceutical services  (1997)</t>
  </si>
  <si>
    <t>HBN 34 Estate maintenance and works operations (1992)</t>
  </si>
  <si>
    <t>HBN 35 Accommodation for people with mental illness, Part 1 – (1996)</t>
  </si>
  <si>
    <t>HBN 36 Local healthcare facilities, Supplement 1 - Accommodation for professions allied to medicine  (1997)</t>
  </si>
  <si>
    <t>HBN 37 In-patient facilities for older people (2005)</t>
  </si>
  <si>
    <t>HBN 4 In-patient accommodation – options for choice, Supplement 1: Isolation facilities in acute settings (2005)</t>
  </si>
  <si>
    <t>HBN 40 Common activity spaces, Volume 1 – Public areas (1995)</t>
  </si>
  <si>
    <t>HBN 44 Accommodation for ambulance services  (1994)</t>
  </si>
  <si>
    <t>HBN 45 External works for Health buildings (1992)</t>
  </si>
  <si>
    <t>HBN 47 Health records department (1991)</t>
  </si>
  <si>
    <t>HBN 48 Telephone services  (1997)</t>
  </si>
  <si>
    <t>HBN 51 Accommodation at the main entrance of a District General Hospital (1991)</t>
  </si>
  <si>
    <t>HBN 51 Supl 1 Miscellaneous spaces in a district general hospital (1991)</t>
  </si>
  <si>
    <t>HBN 52 Supplement 1, Day surgery – Review of schedules of accommodation  (1997)</t>
  </si>
  <si>
    <t>HBN 53 Volume 1, Satellite dialysis unit (2004)</t>
  </si>
  <si>
    <t>HBN 54 Facilities for cancer services (2006)</t>
  </si>
  <si>
    <t>HBN 57 Facilities for critical care (2003)</t>
  </si>
  <si>
    <t>HBN 6 Volume 1, Facilities for diagnostic imaging and interventional radiology (2001)</t>
  </si>
  <si>
    <t>HBN 8 Facilities for rehabilitation services (2004)</t>
  </si>
  <si>
    <t>HBN 03-02</t>
  </si>
  <si>
    <t>HBN 00-10 Performance requirements for building elements used in healthcare facilities</t>
  </si>
  <si>
    <t>HBN 03-02 Facilities for child and adolescent mental health services   (2017)</t>
  </si>
  <si>
    <t>Drawing Date</t>
  </si>
  <si>
    <t>Drawing Number</t>
  </si>
  <si>
    <t>1A</t>
  </si>
  <si>
    <t>SoA HBN Derogations</t>
  </si>
  <si>
    <t>Health Building Notes (Other): Including Infection Prevention &amp; Control, Fire Safety, Health &amp; Safety  (See Derogation Category)</t>
  </si>
  <si>
    <t>This log must be used for HBN derogations other than those covered by the schedule of SoA HBN Derogations tab.
e.g. Corridor effective clear widths below HBN recommendation.</t>
  </si>
  <si>
    <t>HBN Derogation (other than m²)</t>
  </si>
  <si>
    <t>Publication Date1</t>
  </si>
  <si>
    <t>Health Technical  Memorandum (HTM)</t>
  </si>
  <si>
    <t>HTM 00</t>
  </si>
  <si>
    <t>Policy and principles of healthcare engineering</t>
  </si>
  <si>
    <t>HTM 01-01</t>
  </si>
  <si>
    <t xml:space="preserve">Management and decontamination of surgical instruments (medical devices) used in acute care </t>
  </si>
  <si>
    <t>Management and decontamination of surgical instruments (medical devices) used in acute care (CFPP)</t>
  </si>
  <si>
    <t>Decontamination of reusable medical devices, Part A – Management and environment (English edition)</t>
  </si>
  <si>
    <t>HTM 01-04</t>
  </si>
  <si>
    <t>Decontamination of Linen for Health &amp; Social Care (formerly CFPP)</t>
  </si>
  <si>
    <t>HTM 01-05</t>
  </si>
  <si>
    <t>Decontamination in primary care dental practices</t>
  </si>
  <si>
    <t>HTM 01-06</t>
  </si>
  <si>
    <t>Decontamination of flexible endoscopes (formerly CFPP)</t>
  </si>
  <si>
    <t>Reprocessing of flexible endoscopes: management and decontamination</t>
  </si>
  <si>
    <t>HTM 02-01 A</t>
  </si>
  <si>
    <t>Medical gas pipeline systems, Part A – Design, installation, validation and verification</t>
  </si>
  <si>
    <t>HTM 02-01 B</t>
  </si>
  <si>
    <t>Medical gas pipeline systems, Part B – Operational management</t>
  </si>
  <si>
    <t>HTM 03-01 A</t>
  </si>
  <si>
    <t>Specialised ventilation for healthcare premises: Design and validation</t>
  </si>
  <si>
    <t>Specialised ventilation for healthcare premises Part A: The concept, design, specification, installation and acceptance testing of healthcare ventilation systems</t>
  </si>
  <si>
    <t>HTM 03-01 B</t>
  </si>
  <si>
    <t>Specialised ventilation for healthcare premises: Operational management and performance verification</t>
  </si>
  <si>
    <t>Specialised ventilation for healthcare premises Part B: The management, operation, maintenance and routine testing of existing healthcare ventilation systems</t>
  </si>
  <si>
    <t>HTM 04-01 A</t>
  </si>
  <si>
    <t>Safe water in healthcare premises - Design, installation and commissioning</t>
  </si>
  <si>
    <t>The control of Legionella, hygiene, “safe” hot water, cold water and drinking water systems - Design, installation and testing</t>
  </si>
  <si>
    <t>HTM 04-01 B</t>
  </si>
  <si>
    <t>Safe water in healthcare premises - operational management</t>
  </si>
  <si>
    <t>The control of Legionella, hygiene, “safe” hot water, cold water and drinking water systems - Operational management</t>
  </si>
  <si>
    <t>HTM 04-01 C</t>
  </si>
  <si>
    <t>Safe water in healthcare premises - Pseudomonas aeruginosa  - advice for augmented care units (formerly an addendum)</t>
  </si>
  <si>
    <t>HTM 05-01</t>
  </si>
  <si>
    <t>Managing healthcare fire safety</t>
  </si>
  <si>
    <t>HTM 05-02</t>
  </si>
  <si>
    <t>Guidance in support of functional provisions (Fire safety in the design of healthcare premises)</t>
  </si>
  <si>
    <t>Guidance in support of functional provisions for healthcare premises</t>
  </si>
  <si>
    <t>HTM 05-03: A</t>
  </si>
  <si>
    <t>Operational provisions, Part A – General fire safety</t>
  </si>
  <si>
    <t>HTM 05-03: B</t>
  </si>
  <si>
    <t>Operational provisions, Part B – Fire detection and alarm systems</t>
  </si>
  <si>
    <t>HTM 05-03: C</t>
  </si>
  <si>
    <t>Operational provisions, Part C – Textiles and furnishings</t>
  </si>
  <si>
    <t>HTM 05-03: D</t>
  </si>
  <si>
    <t>Operational provisions, Part D – Commercial enterprises on hospital premises</t>
  </si>
  <si>
    <t>Operational provisions, Part D – Commercial enterprises on healthcare premises (2006 edition)</t>
  </si>
  <si>
    <t>HTM 05-03: E</t>
  </si>
  <si>
    <t>Operational provisions, Part E – Escape lifts in healthcare premises</t>
  </si>
  <si>
    <t>HTM 05-03: F</t>
  </si>
  <si>
    <t>Operational provisions, Part F – Arson prevention in NHS premises</t>
  </si>
  <si>
    <t>HTM 05-03: G</t>
  </si>
  <si>
    <t>Operational provisions, Part G – Laboratories on healthcare premises</t>
  </si>
  <si>
    <t>HTM 05-03: H</t>
  </si>
  <si>
    <t>Operational provisions, Part H - Reducing false alarms in hospital premises</t>
  </si>
  <si>
    <t>HTM 05-03: J</t>
  </si>
  <si>
    <t>Operational provisions, Part J – Guidance on fire engineering of healthcare premises</t>
  </si>
  <si>
    <t>HTM 05-03: K</t>
  </si>
  <si>
    <t>Operational provisions, Part K – Guidance on fire risk assessments in complex healthcare premises</t>
  </si>
  <si>
    <t>Operational provisions, Part K – Guidance on fire risk assessments in complex healthcare premises - Template</t>
  </si>
  <si>
    <t>HTM 05-03: L</t>
  </si>
  <si>
    <t>Operational provisions, Part L – NHS fire statistics 1994/95–2004/05</t>
  </si>
  <si>
    <t>HTM 05-03: M</t>
  </si>
  <si>
    <t>Operational provisions, Part M – Fire Safety in Atria</t>
  </si>
  <si>
    <t>HTM 06-01</t>
  </si>
  <si>
    <t>Electrical services supply and distribution, Part A – Design considerations</t>
  </si>
  <si>
    <t>Electrical services supply and distribution, Part B – Operational management</t>
  </si>
  <si>
    <t>HTM 06-02</t>
  </si>
  <si>
    <t>Electrical safety guidance for low voltage systems</t>
  </si>
  <si>
    <t>Electrical safety handbook</t>
  </si>
  <si>
    <t>HTM 06-03</t>
  </si>
  <si>
    <t>Electrical safety guidance for high voltage systems</t>
  </si>
  <si>
    <t>Electrical safety guidance for high voltage systems – Authorised person’s logbook</t>
  </si>
  <si>
    <t>Electrical safety guidance for high voltage systems – Safety guidance poster</t>
  </si>
  <si>
    <t>HTM 07-01</t>
  </si>
  <si>
    <t>Safe management of healthcare waste</t>
  </si>
  <si>
    <t>HTM 07-02</t>
  </si>
  <si>
    <t>Encode 2015 – making energy work in healthcare</t>
  </si>
  <si>
    <t>HTM 07-03</t>
  </si>
  <si>
    <t>NHS car-parking management: environment and sustainability</t>
  </si>
  <si>
    <t>Transport management and car-parking</t>
  </si>
  <si>
    <t>Transport management and car-parking – Car Parking Assessment Tool</t>
  </si>
  <si>
    <t>HTM 07-04</t>
  </si>
  <si>
    <t>Water management and water efficiency – best practice advice for the healthcare sector</t>
  </si>
  <si>
    <t>HTM 07-05</t>
  </si>
  <si>
    <t>The treatment, recovery, recycling and safe disposal of waste electrical and electronic equipment</t>
  </si>
  <si>
    <t>HTM 07-06</t>
  </si>
  <si>
    <t>Disposal of pharmaceutical waste in community pharmacies</t>
  </si>
  <si>
    <t>HTM 07-07</t>
  </si>
  <si>
    <t>Sustainable health and social care buildings</t>
  </si>
  <si>
    <t>HTM 08-01</t>
  </si>
  <si>
    <t>Acoustics</t>
  </si>
  <si>
    <t>HTM 08-02</t>
  </si>
  <si>
    <t>Lifts</t>
  </si>
  <si>
    <t>HTM 08-03</t>
  </si>
  <si>
    <t>Bedhead services</t>
  </si>
  <si>
    <t>HTM 08-06</t>
  </si>
  <si>
    <t>Pathology laboratory gas systems</t>
  </si>
  <si>
    <t>HTM 54</t>
  </si>
  <si>
    <t>User Manual</t>
  </si>
  <si>
    <t>HTM 55</t>
  </si>
  <si>
    <t>Windows</t>
  </si>
  <si>
    <t>HTM 56</t>
  </si>
  <si>
    <t>Partitions</t>
  </si>
  <si>
    <t>HTM 57</t>
  </si>
  <si>
    <t>Internal glazing</t>
  </si>
  <si>
    <t>HTM 58</t>
  </si>
  <si>
    <t>Internal doorsets</t>
  </si>
  <si>
    <t>HTM 59</t>
  </si>
  <si>
    <t>Ironmongery</t>
  </si>
  <si>
    <t>HTM 60</t>
  </si>
  <si>
    <t>Ceilings</t>
  </si>
  <si>
    <t>HTM 61</t>
  </si>
  <si>
    <t>HTM 62</t>
  </si>
  <si>
    <t xml:space="preserve">Demountable storage system </t>
  </si>
  <si>
    <t>HTM 63</t>
  </si>
  <si>
    <t xml:space="preserve">Fitted storage system </t>
  </si>
  <si>
    <t>HTM 64</t>
  </si>
  <si>
    <t>Sanitary assemblies</t>
  </si>
  <si>
    <t>HTM 66</t>
  </si>
  <si>
    <t>Cubicle curtain track</t>
  </si>
  <si>
    <t>HTM 67</t>
  </si>
  <si>
    <t>Laboratory fitting out system</t>
  </si>
  <si>
    <t>HTM 68</t>
  </si>
  <si>
    <t>Duct and panel assemblies</t>
  </si>
  <si>
    <t>HTM 69</t>
  </si>
  <si>
    <t>Protection</t>
  </si>
  <si>
    <t>HTM 70</t>
  </si>
  <si>
    <t xml:space="preserve">Fixings </t>
  </si>
  <si>
    <t>HTM 71</t>
  </si>
  <si>
    <t xml:space="preserve">Materials management modular storage </t>
  </si>
  <si>
    <t>HTM 81</t>
  </si>
  <si>
    <t xml:space="preserve">Fire precautions in new hospitals </t>
  </si>
  <si>
    <t>HTM 82</t>
  </si>
  <si>
    <t xml:space="preserve">Alarm and detection systems </t>
  </si>
  <si>
    <t>HTM 83</t>
  </si>
  <si>
    <t xml:space="preserve">Fire safety in healthcare premises – General fire precautions </t>
  </si>
  <si>
    <t>HTM 85</t>
  </si>
  <si>
    <t xml:space="preserve">Fire precautions in existing hospitals </t>
  </si>
  <si>
    <t>HTM 86</t>
  </si>
  <si>
    <t xml:space="preserve">Fire risk assessment in hospitals </t>
  </si>
  <si>
    <t>HTM 87</t>
  </si>
  <si>
    <t>Textiles and furniture</t>
  </si>
  <si>
    <t>HTM 88</t>
  </si>
  <si>
    <t xml:space="preserve">Fire precautions in housing providing NHS-supported living in the community </t>
  </si>
  <si>
    <t>HTM 2005</t>
  </si>
  <si>
    <t>Building management systems – Design considerations</t>
  </si>
  <si>
    <t>Building management systems – Management policy</t>
  </si>
  <si>
    <t>Building management systems – Operational management</t>
  </si>
  <si>
    <t>Building management systems – Validation and verification</t>
  </si>
  <si>
    <t>HTM 2007</t>
  </si>
  <si>
    <t xml:space="preserve">Electrical services supply and distribution – Design considerations </t>
  </si>
  <si>
    <t xml:space="preserve">Electrical services supply and distribution – Management policy </t>
  </si>
  <si>
    <t xml:space="preserve">Electrical services supply and distribution – Operational management </t>
  </si>
  <si>
    <t xml:space="preserve">Electrical services supply and distribution – Validation and verification </t>
  </si>
  <si>
    <t>HTM 2009</t>
  </si>
  <si>
    <t>Pneumatic air tube transport systems – Design considerations and Good practice guide</t>
  </si>
  <si>
    <t>Pneumatic air tube transport systems – Management policy</t>
  </si>
  <si>
    <t>HTM 2010</t>
  </si>
  <si>
    <t>Sterilization, Part 1 – Management policy</t>
  </si>
  <si>
    <t>Sterilization, Part 2 – Design considerations</t>
  </si>
  <si>
    <t>Sterilization, Part 3 – Validation and verification</t>
  </si>
  <si>
    <t>Sterilization, Part 4 – Operational management and Part 6, Testing and validation protocols</t>
  </si>
  <si>
    <t>Sterilization, Part 5 – Good Practice Guide</t>
  </si>
  <si>
    <t>HTM 2011</t>
  </si>
  <si>
    <t xml:space="preserve">Emergency electrical services – Design considerations </t>
  </si>
  <si>
    <t xml:space="preserve">Emergency electrical services – Management policy </t>
  </si>
  <si>
    <t xml:space="preserve">Emergency electrical services – Operational management </t>
  </si>
  <si>
    <t xml:space="preserve">Emergency electrical services – Validation and verification </t>
  </si>
  <si>
    <t>HTM 2014</t>
  </si>
  <si>
    <t xml:space="preserve">Abatement of electrical interference – Design considerations </t>
  </si>
  <si>
    <t xml:space="preserve">Abatement of electrical interference – Management policy </t>
  </si>
  <si>
    <t xml:space="preserve">Abatement of electrical interference – Operational management </t>
  </si>
  <si>
    <t>Abatement of electrical interference – Validation and verification</t>
  </si>
  <si>
    <t>HTM 2015</t>
  </si>
  <si>
    <t xml:space="preserve">Bedhead services – Design considerations </t>
  </si>
  <si>
    <t xml:space="preserve">Bedhead services – Management Policy </t>
  </si>
  <si>
    <t>Bedhead services – Validation and verification and Operational management</t>
  </si>
  <si>
    <t>HTM 2020</t>
  </si>
  <si>
    <t xml:space="preserve">Electrical safety code for low voltage systems (Escode - LV), Vol 1 - Operational management </t>
  </si>
  <si>
    <t xml:space="preserve">Electrical safety code for low voltage systems (Escode - LV), Vol 2 - Electrical safety rulebook </t>
  </si>
  <si>
    <t>HTM 2021</t>
  </si>
  <si>
    <t>Electrical safety code for high voltage systems (Escode - HV) - Management policy</t>
  </si>
  <si>
    <t>Electrical safety code for high voltage systems (Escode - HV) - Operational management</t>
  </si>
  <si>
    <t>HTM 2022</t>
  </si>
  <si>
    <t>Medical gas pipeline systems – Operational management</t>
  </si>
  <si>
    <t>Medical gas pipeline systems, Supplement 1 update – Dental compressed air and vacuum systems</t>
  </si>
  <si>
    <t>Medical gas pipeline systems, Supplement 2 – Piped medical gases in ambulance vehicles</t>
  </si>
  <si>
    <t xml:space="preserve">Medical gas pipeline systems: Design, installation, validation and verification </t>
  </si>
  <si>
    <t xml:space="preserve">Supplement 1, Dental compressed air and vacuum systems </t>
  </si>
  <si>
    <t>HTM 2023</t>
  </si>
  <si>
    <t xml:space="preserve">Access and accommodation for engineering services – Good practice guide </t>
  </si>
  <si>
    <t>Access and accommodation for engineering services – Management Policy</t>
  </si>
  <si>
    <t xml:space="preserve">HTM 2024 </t>
  </si>
  <si>
    <t xml:space="preserve">Lifts – Design considerations </t>
  </si>
  <si>
    <t xml:space="preserve">Lifts – Management policy </t>
  </si>
  <si>
    <t xml:space="preserve">Lifts – Operational management </t>
  </si>
  <si>
    <t xml:space="preserve">Lifts – Validation and verification </t>
  </si>
  <si>
    <t>HTM 2025</t>
  </si>
  <si>
    <t xml:space="preserve">Ventilation in healthcare premises – Design considerations </t>
  </si>
  <si>
    <t xml:space="preserve">Ventilation in healthcare premises – Management policy </t>
  </si>
  <si>
    <t xml:space="preserve">Ventilation in healthcare premises – Operational management </t>
  </si>
  <si>
    <t xml:space="preserve">Ventilation in healthcare premises – Validation and verification </t>
  </si>
  <si>
    <t>HTM 2027</t>
  </si>
  <si>
    <t xml:space="preserve">Hot and cold water supply, storage and mains services – Design considerations </t>
  </si>
  <si>
    <t>Hot and cold water supply, storage and mains services – Management policy</t>
  </si>
  <si>
    <t xml:space="preserve">Hot and cold water supply, storage and mains services – Operational management </t>
  </si>
  <si>
    <t xml:space="preserve">Hot and cold water supply, storage and mains services – Validation and verification </t>
  </si>
  <si>
    <t>HTM 2030</t>
  </si>
  <si>
    <t>Washer-disinfectors – Design considerations</t>
  </si>
  <si>
    <t>Washer-disinfectors – Operational management</t>
  </si>
  <si>
    <t>Washer-disinfectors – Validation and verification</t>
  </si>
  <si>
    <t>HTM 2031</t>
  </si>
  <si>
    <t>Clean steam for sterilization</t>
  </si>
  <si>
    <t>HTM 2035</t>
  </si>
  <si>
    <t xml:space="preserve">Mains signalling – Management policy </t>
  </si>
  <si>
    <t xml:space="preserve">Mains signalling – Design considerations </t>
  </si>
  <si>
    <t>Mains signalling – Validation and verification/Operational management</t>
  </si>
  <si>
    <t>HTM 2040</t>
  </si>
  <si>
    <t xml:space="preserve">The control of legionellae in healthcare premises – A code of practice – Design considerations </t>
  </si>
  <si>
    <t xml:space="preserve">The control of legionellae in healthcare premises – A code of practice – Good practice guide </t>
  </si>
  <si>
    <t xml:space="preserve">The control of legionellae in healthcare premises – A code of practice – Management policy </t>
  </si>
  <si>
    <t xml:space="preserve">The control of legionellae in healthcare premises – A code of practice – Operational management </t>
  </si>
  <si>
    <t xml:space="preserve">The control of legionellae in healthcare premises – A code of practice – Validation and verification </t>
  </si>
  <si>
    <t>HTM 2045</t>
  </si>
  <si>
    <t xml:space="preserve">Acoustics – Audiology </t>
  </si>
  <si>
    <t xml:space="preserve">Acoustics – Design considerations </t>
  </si>
  <si>
    <t>Acoustics – Management policy</t>
  </si>
  <si>
    <t xml:space="preserve">Acoustics – Validation and verification/Operational management </t>
  </si>
  <si>
    <t>HTM 2050</t>
  </si>
  <si>
    <t xml:space="preserve">Risk management in the NHS estate – Design considerations </t>
  </si>
  <si>
    <t xml:space="preserve">Risk management in the NHS estate – Management policy </t>
  </si>
  <si>
    <t xml:space="preserve">Risk management in the NHS estate – Operational management </t>
  </si>
  <si>
    <t xml:space="preserve">Risk management in the NHS estate – Validation and verification </t>
  </si>
  <si>
    <t>HTM 2055</t>
  </si>
  <si>
    <t xml:space="preserve">Telecommunications (telephone exchanges) Design considerations </t>
  </si>
  <si>
    <t xml:space="preserve">Telecommunications (telephone exchanges) Management policy </t>
  </si>
  <si>
    <t xml:space="preserve">Telecommunications (telephone exchanges) Operational management </t>
  </si>
  <si>
    <t xml:space="preserve">Telecommunications (telephone exchanges) Validation and verification </t>
  </si>
  <si>
    <t>HTM 2065</t>
  </si>
  <si>
    <t xml:space="preserve">Healthcare waste management – segregation of waste streams in clinical areas </t>
  </si>
  <si>
    <t>HTM 2070</t>
  </si>
  <si>
    <t xml:space="preserve">Estates emergency and contingency planning </t>
  </si>
  <si>
    <t>HTM 2075</t>
  </si>
  <si>
    <t>Clinical waste disposal: treatment technologies (alternatives to incineration)</t>
  </si>
  <si>
    <t>HTM Reference</t>
  </si>
  <si>
    <t>HTM 00 Policy and principles of healthcare engineering (2014)</t>
  </si>
  <si>
    <t>HTM 01-01 Management and decontamination of surgical instruments (medical devices) used in acute care  (2016)</t>
  </si>
  <si>
    <t>HTM 01-04 Decontamination of Linen for Health &amp; Social Care (formerly CFPP) (2016)</t>
  </si>
  <si>
    <t>HTM 01-05 Decontamination in primary care dental practices (2013)</t>
  </si>
  <si>
    <t>HTM 01-06 Decontamination of flexible endoscopes (formerly CFPP) (2016)</t>
  </si>
  <si>
    <t>HTM 02-01 A Medical gas pipeline systems, Part A – Design, installation, validation and verification (2006)</t>
  </si>
  <si>
    <t>HTM 02-01 B Medical gas pipeline systems, Part B – Operational management (2006)</t>
  </si>
  <si>
    <t>HTM 03-01 A Specialised ventilation for healthcare premises Part A: The concept, design, specification, installation and acceptance testing of healthcare ventilation systems (2021)</t>
  </si>
  <si>
    <t>HTM 03-01 A Specialised ventilation for healthcare premises: Design and validation (2007)</t>
  </si>
  <si>
    <t>HTM 03-01 B Specialised ventilation for healthcare premises Part B: The management, operation, maintenance and routine testing of existing healthcare ventilation systems (2021)</t>
  </si>
  <si>
    <t>HTM 03-01 B Specialised ventilation for healthcare premises: Operational management and performance verification (2007)</t>
  </si>
  <si>
    <t>HTM 04-01 A Safe water in healthcare premises - Design, installation and commissioning (2016)</t>
  </si>
  <si>
    <t>HTM 04-01 B Safe water in healthcare premises - operational management (2016)</t>
  </si>
  <si>
    <t>HTM 04-01 C Safe water in healthcare premises - Pseudomonas aeruginosa  - advice for augmented care units (formerly an addendum) (2016)</t>
  </si>
  <si>
    <t>HTM 05-01 Managing healthcare fire safety (2013)</t>
  </si>
  <si>
    <t>HTM 05-02 Guidance in support of functional provisions (Fire safety in the design of healthcare premises) (2015)</t>
  </si>
  <si>
    <t>HTM 05-03: A Operational provisions, Part A – General fire safety (2008)</t>
  </si>
  <si>
    <t>HTM 05-03: B Operational provisions, Part B – Fire detection and alarm systems (2006)</t>
  </si>
  <si>
    <t>HTM 05-03: C Operational provisions, Part C – Textiles and furnishings (2007)</t>
  </si>
  <si>
    <t>HTM 05-03: D Operational provisions, Part D – Commercial enterprises on hospital premises (2008)</t>
  </si>
  <si>
    <t>HTM 05-03: E Operational provisions, Part E – Escape lifts in healthcare premises (2006)</t>
  </si>
  <si>
    <t>HTM 05-03: F Operational provisions, Part F – Arson prevention in NHS premises (2008)</t>
  </si>
  <si>
    <t>HTM 05-03: G Operational provisions, Part G – Laboratories on healthcare premises (2006)</t>
  </si>
  <si>
    <t>HTM 05-03: H Operational provisions, Part H - Reducing false alarms in hospital premises (2009)</t>
  </si>
  <si>
    <t>HTM 05-03: J Operational provisions, Part J – Guidance on fire engineering of healthcare premises (2008)</t>
  </si>
  <si>
    <t>HTM 05-03: K Operational provisions, Part K – Guidance on fire risk assessments in complex healthcare premises (2008)</t>
  </si>
  <si>
    <t>HTM 05-03: L Operational provisions, Part L – NHS fire statistics 1994/95–2004/05 (2007)</t>
  </si>
  <si>
    <t>HTM 05-03: M Operational provisions, Part M – Fire Safety in Atria</t>
  </si>
  <si>
    <t>HTM 06-01 Electrical services supply and distribution, Part A – Design considerations (2017)</t>
  </si>
  <si>
    <t>HTM 06-02 Electrical safety guidance for low voltage systems (2006)</t>
  </si>
  <si>
    <t>HTM 06-03 Electrical safety guidance for high voltage systems (2006)</t>
  </si>
  <si>
    <t>HTM 07-01 Safe management of healthcare waste (2013)</t>
  </si>
  <si>
    <t>HTM 07-02 Encode 2015 – making energy work in healthcare (2015)</t>
  </si>
  <si>
    <t>HTM 07-03 NHS car-parking management: environment and sustainability (2015)</t>
  </si>
  <si>
    <t>HTM 07-04 Water management and water efficiency – best practice advice for the healthcare sector (2013)</t>
  </si>
  <si>
    <t>HTM 07-05 The treatment, recovery, recycling and safe disposal of waste electrical and electronic equipment (2007)</t>
  </si>
  <si>
    <t>HTM 07-06 Disposal of pharmaceutical waste in community pharmacies (2007)</t>
  </si>
  <si>
    <t>HTM 07-07 Sustainable health and social care buildings (2013)</t>
  </si>
  <si>
    <t>HTM 08-01 Acoustics (2013)</t>
  </si>
  <si>
    <t>HTM 08-02 Lifts (2016)</t>
  </si>
  <si>
    <t>HTM 08-03 Bedhead services (2013)</t>
  </si>
  <si>
    <t>HTM 08-06 Pathology laboratory gas systems (2007)</t>
  </si>
  <si>
    <t>HTM 2005 Building management systems – Design considerations (1996)</t>
  </si>
  <si>
    <t>HTM 2007 Electrical services supply and distribution – Design considerations  (1993)</t>
  </si>
  <si>
    <t>HTM 2009 Pneumatic air tube transport systems – Design considerations and Good practice guide (1995)</t>
  </si>
  <si>
    <t>HTM 2010 Sterilization, Part 1 – Management policy (1994)</t>
  </si>
  <si>
    <t>HTM 2011 Emergency electrical services – Design considerations  (1992)</t>
  </si>
  <si>
    <t>HTM 2014 Abatement of electrical interference – Design considerations  (1993)</t>
  </si>
  <si>
    <t>HTM 2015 Bedhead services – Design considerations  (1995)</t>
  </si>
  <si>
    <t>HTM 2020 Electrical safety code for low voltage systems (Escode - LV), Vol 1 - Operational management  (1998)</t>
  </si>
  <si>
    <t>HTM 2021 Electrical safety code for high voltage systems (Escode - HV) - Management policy (1993)</t>
  </si>
  <si>
    <t>HTM 2022 Medical gas pipeline systems – Operational management (1997)</t>
  </si>
  <si>
    <t>HTM 2023 Access and accommodation for engineering services – Good practice guide  (1995)</t>
  </si>
  <si>
    <t>HTM 2024  Lifts – Design considerations  (1995)</t>
  </si>
  <si>
    <t>HTM 2025 Ventilation in healthcare premises – Design considerations  (1994)</t>
  </si>
  <si>
    <t>HTM 2027 Hot and cold water supply, storage and mains services – Design considerations  (1995)</t>
  </si>
  <si>
    <t>HTM 2030 Washer-disinfectors – Design considerations (1997)</t>
  </si>
  <si>
    <t>HTM 2031 Clean steam for sterilization (1997)</t>
  </si>
  <si>
    <t>HTM 2035 Mains signalling – Management policy  (1996)</t>
  </si>
  <si>
    <t>HTM 2040 The control of legionellae in healthcare premises – A code of practice – Design considerations  (1994)</t>
  </si>
  <si>
    <t>HTM 2045 Acoustics – Audiology  (1996)</t>
  </si>
  <si>
    <t>HTM 2050 Risk management in the NHS estate – Design considerations  (1994)</t>
  </si>
  <si>
    <t>HTM 2055 Telecommunications (telephone exchanges) Design considerations  (1994)</t>
  </si>
  <si>
    <t>HTM 2065 Healthcare waste management – segregation of waste streams in clinical areas  (1997)</t>
  </si>
  <si>
    <t>HTM 2070 Estates emergency and contingency planning  (1997)</t>
  </si>
  <si>
    <t>HTM 2075 Clinical waste disposal: treatment technologies (alternatives to incineration) (1998)</t>
  </si>
  <si>
    <t>HTM 54 User Manual (2005)</t>
  </si>
  <si>
    <t>HTM 55 Windows (1998)</t>
  </si>
  <si>
    <t>HTM 56 Partitions (2005)</t>
  </si>
  <si>
    <t>HTM 57 Internal glazing (2005)</t>
  </si>
  <si>
    <t>HTM 58 Internal doorsets (2005)</t>
  </si>
  <si>
    <t>HTM 59 Ironmongery (2005)</t>
  </si>
  <si>
    <t>HTM 60 Ceilings (2005)</t>
  </si>
  <si>
    <t>HTM 61 Flooring (2006)</t>
  </si>
  <si>
    <t>HTM 62 Demountable storage system  (2005)</t>
  </si>
  <si>
    <t>HTM 63 Fitted storage system  (2005)</t>
  </si>
  <si>
    <t>HTM 64 Sanitary assemblies (2006)</t>
  </si>
  <si>
    <t>HTM 66 Cubicle curtain track (2005)</t>
  </si>
  <si>
    <t>HTM 67 Laboratory fitting out system (2005)</t>
  </si>
  <si>
    <t>HTM 68 Duct and panel assemblies (1993)</t>
  </si>
  <si>
    <t>HTM 69 Protection (2005)</t>
  </si>
  <si>
    <t>HTM 70 Fixings  (1993)</t>
  </si>
  <si>
    <t>HTM 71 Materials management modular storage  (1998)</t>
  </si>
  <si>
    <t>HTM 81 Fire precautions in new hospitals  (1996)</t>
  </si>
  <si>
    <t>HTM 82 Alarm and detection systems  (1996)</t>
  </si>
  <si>
    <t>HTM 83 Fire safety in healthcare premises – General fire precautions  (1994)</t>
  </si>
  <si>
    <t>HTM 85 Fire precautions in existing hospitals  (1994)</t>
  </si>
  <si>
    <t>HTM 86 Fire risk assessment in hospitals  (1997)</t>
  </si>
  <si>
    <t>HTM 87 Textiles and furniture (1999)</t>
  </si>
  <si>
    <t>HTM 88 Fire precautions in housing providing NHS-supported living in the community  (2001)</t>
  </si>
  <si>
    <t>Text Input</t>
  </si>
  <si>
    <t>Dropdown</t>
  </si>
  <si>
    <t>Free Text</t>
  </si>
  <si>
    <t>Numerical Field</t>
  </si>
  <si>
    <t>Pre-Populates</t>
  </si>
  <si>
    <t>HTM Derogation</t>
  </si>
  <si>
    <t>Health Technical Memorandum:  Including Infection Prevention &amp; Control, Fire Safety, Health &amp; Safety  (See Derogation Category)</t>
  </si>
  <si>
    <t>The data from these documents will be retained as evidence of agreed non-compliance and used when reviewing national design guidance etc.</t>
  </si>
  <si>
    <t>Other than HBN &amp; HTM</t>
  </si>
  <si>
    <t>Click here to view the guidance</t>
  </si>
  <si>
    <r>
      <t xml:space="preserve">Schedule Derogation: </t>
    </r>
    <r>
      <rPr>
        <sz val="26"/>
        <color theme="4"/>
        <rFont val="Calibri"/>
        <family val="2"/>
        <scheme val="minor"/>
      </rPr>
      <t>Guidance</t>
    </r>
  </si>
  <si>
    <t>This schedule (Preferred Option SoA) must be  completed on a Unit/Department by Level/Floor by Room / Space basis.</t>
  </si>
  <si>
    <t>It is imperative that this Schedule of Accommodation can be reconciled with other schedules provided in the business case and appendices including the standard business case cost forms e.g. Cost forms OB2 and FB2.</t>
  </si>
  <si>
    <t>This document is to record areas where the design is proceeding on the basis of a deviation from the various technical standards/guidance documents noted within. It will be maintained by a member(s)  of the Project Team nominated by the projects SRO and named above and must be reviewed at each business case stage, during construction and at Post Occupancy Evaluation.</t>
  </si>
  <si>
    <t>Where free text is required this must be kept brief and to the point.</t>
  </si>
  <si>
    <t>The document lists all the derogations identified and the impacts on the design (risk, cost +'ve and cost -ve) along with the required date of acceptance or rejection along with the overall impact on the progression of the scheme and provides a record of all derogations accepted by the Lead organisation and the date of acceptance or rejection.</t>
  </si>
  <si>
    <t>The impact of derogations (estates derogations) on clinical care must be approved by the medical and nurse directors of the trust in an overarching report that will describe the impact of derogation on the scheme from a patient perspective.</t>
  </si>
  <si>
    <t>In the business case, all derogated standards identified in the Schedule of Derogations and agreed may be subject to a quality impact assessment  to ensure that the derogation does not adversely affect the quality of the patient/staff environment and associated risk to users. A derogation may be agreed to in certain circumstances if the consequences are identified and mitigated.</t>
  </si>
  <si>
    <t>Derogation of Other Standards: These may include Approved Documents or agreed temporary measures agreed for national safety purposes.
E.g. Pandemic control.</t>
  </si>
  <si>
    <t>This document is to record areas where the design is proceeding on the basis of a deviation from the various agreed derogationd against local policy documents noted within. It will be maintained by a member(s)  of the Project Team nominated by the projects SRO and named above and must be reviewed at each business case stage, during construction and at Post Occupancy Evaluation.</t>
  </si>
  <si>
    <t>Providing less than the specified requirements (statutory, mandatory or evidence-based best practice) will be treated as unacceptable.</t>
  </si>
  <si>
    <t>The impact of derogations (estates derogations) on sustainability must be approved by the Project SRO &amp; Trusts Sustainability SRO. Clinical care must be approved by the medical and nurse directors of the trust in an overarching report that will describe the impact of derogation on the scheme from a patient perspective.</t>
  </si>
  <si>
    <t>In the business case, all derogated standards identified in the Schedule of Derogations and agreed may be subject to a quality &amp; sustainability impact assessment  to ensure that the derogation does not adversely affect the NHS Net Zero and carbon goals or quality of the patient/staff environment and associated risk to users. A derogation may be agreed to in certain circumstances if the consequences are identified and mitigated.</t>
  </si>
  <si>
    <t>Contents:</t>
  </si>
  <si>
    <t>Cover Page</t>
  </si>
  <si>
    <t>Name of individual completed by</t>
  </si>
  <si>
    <t>Role</t>
  </si>
  <si>
    <t>Email</t>
  </si>
  <si>
    <t>Contact Number</t>
  </si>
  <si>
    <t>Contact Address</t>
  </si>
  <si>
    <t>MANCHESTER UNIVERSITY NHS FOUNDATION TRUST</t>
  </si>
  <si>
    <t>NORTH WEST COMMISSIONING REGION</t>
  </si>
  <si>
    <t xml:space="preserve">SOUTH TYNESIDE AND SUNDERLAND NHS FOUNDATION TRUST </t>
  </si>
  <si>
    <t>NORTH EAST AND YORKSHIRE COMMISSIONING REGION</t>
  </si>
  <si>
    <t>UNIVERSITY HOSPITALS DORSET NHS FOUNDATION TRUST</t>
  </si>
  <si>
    <t>SOUTH WEST COMMISSIONING REGION</t>
  </si>
  <si>
    <t>HEREFORDSHIRE AND WORCESTERSHIRE HEALTH AND CARE NHS TRUST</t>
  </si>
  <si>
    <t>MIDLANDS COMMISSIONING REGION</t>
  </si>
  <si>
    <t>SOLENT NHS TRUST</t>
  </si>
  <si>
    <t>SOUTH EAST COMMISSIONING REGION</t>
  </si>
  <si>
    <t>SHROPSHIRE COMMUNITY HEALTH NHS TRUST</t>
  </si>
  <si>
    <t>ISLE OF WIGHT NHS TRUST</t>
  </si>
  <si>
    <t>BARTS HEALTH NHS TRUST</t>
  </si>
  <si>
    <t>LONDON COMMISSIONING REGION</t>
  </si>
  <si>
    <t>LONDON NORTH WEST HEALTHCARE NHS TRUST</t>
  </si>
  <si>
    <t>ESSEX PARTNERSHIP UNIVERSITY NHS FOUNDATION TRUST</t>
  </si>
  <si>
    <t>EAST OF ENGLAND COMMISSIONING REGION</t>
  </si>
  <si>
    <t>ROYAL SURREY COUNTY HOSPITAL NHS FOUNDATION TRUST</t>
  </si>
  <si>
    <t>YEOVIL DISTRICT HOSPITAL NHS FOUNDATION TRUST</t>
  </si>
  <si>
    <t>UNIVERSITY HOSPITALS BRISTOL AND WESTON NHS FOUNDATION TRUST</t>
  </si>
  <si>
    <t>TORBAY AND SOUTH DEVON HEALTH CARE NHS FOUNDATION TRUST</t>
  </si>
  <si>
    <t>BRADFORD TEACHING HOSPITALS NHS FOUNDATION TRUST</t>
  </si>
  <si>
    <t>MID AND SOUTH ESSEX NHS FOUNDATION TRUST</t>
  </si>
  <si>
    <t>ROYAL FREE LONDON NHS FOUNDATION TRUST</t>
  </si>
  <si>
    <t>ROYAL NATIONAL ORTHOPAEDIC HOSPITAL NHS TRUST</t>
  </si>
  <si>
    <t>NORTH MIDDLESEX UNIVERSITY HOSPITAL NHS TRUST</t>
  </si>
  <si>
    <t>THE HILLINGDON HOSPITALS NHS FOUNDATION TRUST</t>
  </si>
  <si>
    <t>NORTH EAST LONDON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</si>
  <si>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</si>
  <si>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</si>
  <si>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</si>
  <si>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</si>
  <si>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</si>
  <si>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LIVERPOOL HEART AND CHEST NHS FOUNDATION TRUST</t>
  </si>
  <si>
    <t>ALDER HEY CHILDRENS NHS FOUNDATION TRUST</t>
  </si>
  <si>
    <t>THE MID CHESHIRE HOSPITALS NHS FOUNDATION TRUST</t>
  </si>
  <si>
    <t>THE CHRISTIE NHS FOUNDATION TRUST</t>
  </si>
  <si>
    <t>NORTHERN DEVON HEALTHCARE NHS TRUST</t>
  </si>
  <si>
    <t>BEDFORDSHIRE HOSPITALS NHS FOUNDATION TRUST</t>
  </si>
  <si>
    <t>YORK AND SCARBOROUGH TEACHING HOSPITALS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</si>
  <si>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</si>
  <si>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</si>
  <si>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</si>
  <si>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</si>
  <si>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</si>
  <si>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MILTON KEYNES HOSPITAL NHS FOUNDATION TRUST</t>
  </si>
  <si>
    <t>EAST SUFFOLK AND NORTH ESSEX NHS FOUNDATION TRUST</t>
  </si>
  <si>
    <t>SUSSEX COMMUNITY NHS FOUNDATION TRUST</t>
  </si>
  <si>
    <t>FRIMLEY HEALTH NHS FOUNDATION TRUST</t>
  </si>
  <si>
    <t>DORSET HEALTHCARE NHS FOUNDATION TRUST</t>
  </si>
  <si>
    <t>ROYAL CORNWALL HOSPITALS NHS TRUST</t>
  </si>
  <si>
    <t>LIVERPOOL UNIVERSITY HOSPITALS NHS FOUNDATION TRUST</t>
  </si>
  <si>
    <t>CLATTERBRIDGE CANCER CENTRE NHS FOUNDATION TRUST</t>
  </si>
  <si>
    <t>LIVERPOOL WOMEN'S NHS FOUNDATION TRUST</t>
  </si>
  <si>
    <t>WALTON CENTRE NHS FOUNDATION TRUST</t>
  </si>
  <si>
    <t>BARKING, HAVERING AND REDBRIDGE UNIVERSITY HOSPITALS NHS TRUST</t>
  </si>
  <si>
    <t>BARNSLEY HOSPITAL NHS FOUNDATION TRUST</t>
  </si>
  <si>
    <t>THE ROTHERHAM NHS FOUNDATION TRUST</t>
  </si>
  <si>
    <t>CHESTERFIELD ROYAL HOSPITAL NHS FOUNDATION TRUST</t>
  </si>
  <si>
    <t>LEEDS AND YORK  PARTNERSHIP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</si>
  <si>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</si>
  <si>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</si>
  <si>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</si>
  <si>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</si>
  <si>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</si>
  <si>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</si>
  <si>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AND EXETER NHS FOUNDATION TRUST</t>
  </si>
  <si>
    <t>NOTTINGHAMSHIRE HEALTHCARE NHS FOUNDATION TRUST</t>
  </si>
  <si>
    <t>UNIVERSITY HOSPITAL SOUTHAMPTON NHS FOUNDATION TRUST</t>
  </si>
  <si>
    <t>SHEFFIELD TEACHING HOSPITALS NHS FOUNDATION TRUST</t>
  </si>
  <si>
    <t>PORTSMOUTH HOSPITALS UNIVERSITY NHS TRUST</t>
  </si>
  <si>
    <t>ROYAL BERKSHIRE NHS FOUNDATION TRUST</t>
  </si>
  <si>
    <t>GUY'S AND ST THOMAS' NHS FOUNDATION TRUST</t>
  </si>
  <si>
    <t>THE LEWISHAM AND GREENWICH NHS TRUST</t>
  </si>
  <si>
    <t>CROYDON HEALTH SERVICES NHS TRUST</t>
  </si>
  <si>
    <t>ST GEORGE'S UNIVERSITY HOSPITALS NHS FOUNDATION TRUST</t>
  </si>
  <si>
    <t>CORNWALL PARTNERSHIP NHS FOUNDATION TRUST</t>
  </si>
  <si>
    <t>SOUTH WARWICKSHIRE NHS FOUNDATION TRUST</t>
  </si>
  <si>
    <t>UNIVERSITY HOSPITAL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</si>
  <si>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</si>
  <si>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</si>
  <si>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</si>
  <si>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</si>
  <si>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</si>
  <si>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</si>
  <si>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</si>
  <si>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</si>
  <si>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WEST LONDON NHS TRUST</t>
  </si>
  <si>
    <t>ROBERT JONES AND AGNES HUNT ORTHOPAEDIC HOSPITAL NHS FOUNDATION TRUST</t>
  </si>
  <si>
    <t>THE ROYAL WOLVERHAMPTON NHS TRUST</t>
  </si>
  <si>
    <t>WYE VALLEY NHS TRUST</t>
  </si>
  <si>
    <t>GEORGE ELIOT HOSPITAL NHS TRUST</t>
  </si>
  <si>
    <t>NORTH STAFFORDSHIRE COMBINED HEALTHCARE NHS TRUST</t>
  </si>
  <si>
    <t>NORFOLK AND NORWICH UNIVERSITY HOSPITALS NHS FOUNDATION TRUST</t>
  </si>
  <si>
    <t>NORTHERN CARE ALLIANCE NHS FOUNDATION TRUST</t>
  </si>
  <si>
    <t>BOLTON NHS FOUNDATION TRUST</t>
  </si>
  <si>
    <t>TAMESIDE AND GLOSSOP INTEGRATED CARE NHS FOUNDATION TRUST</t>
  </si>
  <si>
    <t>NORFOLK AND SUFFOLK NHS FOUNDATION TRUST</t>
  </si>
  <si>
    <t>GREAT WESTERN HOSPITALS NHS FOUNDATION TRUST</t>
  </si>
  <si>
    <t>HAMPSHIRE HOSPITALS NHS FOUNDATION TRUST</t>
  </si>
  <si>
    <t>DARTFORD AND GRAVESHAM NHS TRUST</t>
  </si>
  <si>
    <t>THE DUDLEY GROUP NHS FOUNDATION TRUST</t>
  </si>
  <si>
    <t>TAVISTOCK AND PORTMAN NHS FOUNDATION TRUST</t>
  </si>
  <si>
    <t>NORTH CUMBRIA INTEGRATED CARE NHS FOUNDATION TRUST</t>
  </si>
  <si>
    <t>KETTERING GENERAL HOSPITAL NHS FOUNDATION TRUST</t>
  </si>
  <si>
    <t>NORTHAMPTON GENERAL HOSPITAL NHS TRUST</t>
  </si>
  <si>
    <t>OXFORD HEALTH NHS FOUNDATION TRUST</t>
  </si>
  <si>
    <t>SALISBURY NHS FOUNDATION TRUST</t>
  </si>
  <si>
    <t>NORTHAMPTONSHIRE HEALTHCARE NHS FOUNDATION TRUST</t>
  </si>
  <si>
    <t>GREAT ORMOND STREET HOSPITAL FOR CHILDREN NHS FOUNDATION TRUST</t>
  </si>
  <si>
    <t>DONCASTER AND BASSETLAW TEACHING HOSPITALS NHS FOUNDATION TRUST</t>
  </si>
  <si>
    <t>MOORFIELDS EYE HOSPITAL NHS FOUNDATION TRUST</t>
  </si>
  <si>
    <t>LINCOLNSHIRE PARTNERSHIP NHS FOUNDATION TRUST</t>
  </si>
  <si>
    <t>MEDWAY NHS FOUNDATION TRUST</t>
  </si>
  <si>
    <t>QUEEN VICTORIA HOSPITAL NHS FOUNDATION TRUST</t>
  </si>
  <si>
    <t>OXLEAS NHS FOUNDATION TRUST</t>
  </si>
  <si>
    <t>THE ROYAL MARSDEN NHS FOUNDATION TRUST</t>
  </si>
  <si>
    <t>BIRMINGHAM WOMEN'S AND CHILDREN'S NHS FOUNDATION TRUST</t>
  </si>
  <si>
    <t>CHELSEA AND WESTMINSTER HOSPITAL NHS FOUNDATION TRUST</t>
  </si>
  <si>
    <t>THE PRINCESS ALEXANDRA HOSPITAL NHS TRUST</t>
  </si>
  <si>
    <t>HOMERTON UNIVERSITY HOSPITAL NHS FOUNDATION TRUST</t>
  </si>
  <si>
    <t>SOUTH WEST LONDON AND ST GEORGE'S MENTAL HEALTH NHS TRUST</t>
  </si>
  <si>
    <t>GATESHEAD HEALTH NHS FOUNDATION TRUST</t>
  </si>
  <si>
    <t>LEEDS TEACHING HOSPITALS NHS TRUST</t>
  </si>
  <si>
    <t>MIDLANDS PARTNERSHIP NHS FOUNDATION TRUST</t>
  </si>
  <si>
    <t>WRIGHTINGTON, WIGAN AND LEIGH NHS FOUNDATION TRUST</t>
  </si>
  <si>
    <t>ROYAL ORTHOPAEDIC HOSPITAL NHS FOUNDATION TRUST</t>
  </si>
  <si>
    <t>UNIVERSITY HOSPITALS BIRMINGHAM NHS FOUNDATION TRUST</t>
  </si>
  <si>
    <t>BARNET, ENFIELD AND HARINGEY MENTAL HEALTH NHS TRUST</t>
  </si>
  <si>
    <t>LONDON AMBULANCE SERVICE NHS TRUST</t>
  </si>
  <si>
    <t>UNIVERSITY COLLEGE LONDON NHS FOUNDATION TRUST</t>
  </si>
  <si>
    <t>CAMBRIDGESHIRE AND PETERBOROUGH NHS FOUNDATION TRUST</t>
  </si>
  <si>
    <t>PENNINE CARE NHS FOUNDATION TRUST</t>
  </si>
  <si>
    <t>LEICESTERSHIRE PARTNERSHIP NHS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</si>
  <si>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</si>
  <si>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</si>
  <si>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</si>
  <si>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</si>
  <si>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</si>
  <si>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</si>
  <si>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</si>
  <si>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GLOUCESTERSHIRE HEALTH AND CARE NHS FOUNDATION TRUST</t>
  </si>
  <si>
    <t>SOUTH TEES HOSPITALS NHS FOUNDATION TRUST</t>
  </si>
  <si>
    <t>UNIVERSITY HOSPITALS OF MORECAMBE BAY NHS FOUNDATION TRUST</t>
  </si>
  <si>
    <t>CENTRAL AND NORTH WEST LONDON NHS FOUNDATION TRUST</t>
  </si>
  <si>
    <t>SOUTH LONDON AND MAUDSLEY NHS FOUNDATION TRUST</t>
  </si>
  <si>
    <t>HUMBER TEACHING NHS FOUNDATION TRUST</t>
  </si>
  <si>
    <t>NORTH BRISTOL NHS TRUST</t>
  </si>
  <si>
    <t>AVON AND WILTSHIRE MENTAL HEALTH PARTNERSHIP NHS TRUST</t>
  </si>
  <si>
    <t>EPSOM AND ST HELIER UNIVERSITY HOSPITALS NHS TRUST</t>
  </si>
  <si>
    <t>EAST KENT HOSPITALS UNIVERSITY NHS FOUNDATION TRUST</t>
  </si>
  <si>
    <t>NORTH TEES AND HARTLEPOOL NHS FOUNDATION TRUST</t>
  </si>
  <si>
    <t>SOUTHPORT AND ORMSKIRK HOSPITAL NHS TRUST</t>
  </si>
  <si>
    <t>SOUTHERN HEALTH NHS FOUNDATION TRUST</t>
  </si>
  <si>
    <t>MERSEY CARE NHS FOUNDATION TRUST</t>
  </si>
  <si>
    <t>LANCASHIRE &amp; SOUTH CUMBRIA NHS FOUNDATION TRUST</t>
  </si>
  <si>
    <t>HULL UNIVERSITY TEACHING HOSPITALS NHS TRUST</t>
  </si>
  <si>
    <t>UNITED LINCOLNSHIRE HOSPITALS NHS TRUST</t>
  </si>
  <si>
    <t>UNIVERSITY HOSPITALS OF LEICESTER NHS TRUST</t>
  </si>
  <si>
    <t>MAIDSTONE AND TUNBRIDGE WELLS NHS TRUST</t>
  </si>
  <si>
    <t>WEST HERTFORDSHIRE HOSPITALS NHS TRUST</t>
  </si>
  <si>
    <t>EAST AND NORTH HERTFORDSHIRE NHS TRUST</t>
  </si>
  <si>
    <t>STOCKPORT NHS FOUNDATION TRUST</t>
  </si>
  <si>
    <t>EAST LONDON NHS FOUNDATION TRUST</t>
  </si>
  <si>
    <t>WORCESTERSHIRE ACUTE HOSPITALS NHS TRUST</t>
  </si>
  <si>
    <t>HERTFORDSHIRE PARTNERSHIP NHS FOUNDATION TRUST</t>
  </si>
  <si>
    <t>DEVON PARTNERSHIP NHS TRUST</t>
  </si>
  <si>
    <t>WARRINGTON AND HALTON TEACHING HOSPITALS NHS FOUNDATION TRUST</t>
  </si>
  <si>
    <t>BERKSHIRE HEALTHCARE NHS FOUNDATION TRUST</t>
  </si>
  <si>
    <t>CALDERDALE AND HUDDERSFIELD NHS FOUNDATION TRUST</t>
  </si>
  <si>
    <t>NOTTINGHAM UNIVERSITY HOSPITALS NHS TRUST</t>
  </si>
  <si>
    <t>SUSSEX PARTNERSHIP NHS FOUNDATION TRUST</t>
  </si>
  <si>
    <t>TEES, ESK AND WEAR VALLEYS NHS FOUNDATION TRUST</t>
  </si>
  <si>
    <t>CUMBRIA, NORTHUMBERLAND, TYNE AND WEAR NHS FOUNDATION TRUST</t>
  </si>
  <si>
    <t>NORTH EAST AMBULANCE SERVICE NHS FOUNDATION TRUST</t>
  </si>
  <si>
    <t>NORTH WEST AMBULANCE SERVICE NHS TRUST</t>
  </si>
  <si>
    <t>YORKSHIRE AMBULANCE SERVICE NHS TRUST</t>
  </si>
  <si>
    <t>EAST MIDLANDS AMBULANCE SERVICE NHS TRUST</t>
  </si>
  <si>
    <t>CHESHIRE AND WIRRAL PARTNERSHIP NHS FOUNDATION TRUST</t>
  </si>
  <si>
    <t>EAST SUSSEX HEALTHCARE NHS TRUST</t>
  </si>
  <si>
    <t>ROTHERHAM DONCASTER AND SOUTH HUMBER NHS FOUNDATION TRUST</t>
  </si>
  <si>
    <t>MID YORKSHIRE HOSPITALS NHS TRUST</t>
  </si>
  <si>
    <t>SOUTH WEST YORKSHIRE PARTNERSHIP NHS FOUNDATION TRUST</t>
  </si>
  <si>
    <t>SANDWELL AND WEST BIRMINGHAM HOSPITALS NHS TRUST</t>
  </si>
  <si>
    <t>BLACKPOOL TEACHING HOSPITALS NHS FOUNDATION TRUST</t>
  </si>
  <si>
    <t>DERBYSHIRE HEALTHCARE NHS FOUNDATION TRUST</t>
  </si>
  <si>
    <t>LANCASHIRE TEACHING HOSPITALS NHS FOUNDATION TRUST</t>
  </si>
  <si>
    <t>COUNTY DURHAM AND DARLINGTON NHS FOUNDATION TRUST</t>
  </si>
  <si>
    <t>BUCKINGHAMSHIRE HEALTHCARE NHS TRUST</t>
  </si>
  <si>
    <t>EAST LANCASHIRE HOSPITALS NHS TRUST</t>
  </si>
  <si>
    <t>BIRMINGHAM AND SOLIHULL MENTAL HEALTH NHS FOUNDATION TRUST</t>
  </si>
  <si>
    <t>GREATER MANCHESTER MENTAL HEALTH NHS FOUNDATION TRUST</t>
  </si>
  <si>
    <t>SHREWSBURY AND TELFORD HOSPITAL NHS TRUST</t>
  </si>
  <si>
    <t>SURREY AND BORDERS PARTNERSHIP NHS FOUNDATION TRUST</t>
  </si>
  <si>
    <t>KENT AND MEDWAY NHS AND SOCIAL CARE PARTNERSHIP TRUST</t>
  </si>
  <si>
    <t>BRIDGEWATER COMMUNITY HEALTHCARE NHS TRUST</t>
  </si>
  <si>
    <t>NORFOLK COMMUNITY HEALTH AND CARE NHS TRUST</t>
  </si>
  <si>
    <t>HERTFORDSHIRE COMMUNITY NHS TRUST</t>
  </si>
  <si>
    <t>LINCOLNSHIRE COMMUNITY HEALTH SERVICES NHS TRUST</t>
  </si>
  <si>
    <t>LEEDS COMMUNITY HEALTHCARE NHS TRUST</t>
  </si>
  <si>
    <t>WIRRAL COMMUNITY HEALTH AND CARE NHS FOUNDATION TRUST</t>
  </si>
  <si>
    <t>DERBYSHIRE COMMUNITY HEALTH SERVICES NHS TRUST</t>
  </si>
  <si>
    <t>HOUNSLOW AND RICHMOND COMMUNITY HEALTHCARE NHS TRUST</t>
  </si>
  <si>
    <t>WEST MIDLANDS AMBULANCE SERVICE NHS FOUNDATION TRUST</t>
  </si>
  <si>
    <t>EAST OF ENGLAND AMBULANCE SERVICE NHS TRUST</t>
  </si>
  <si>
    <t>SOUTH EAST COAST AMBULANCE SERVICE NHS FOUNDATION TRUST</t>
  </si>
  <si>
    <t>SOUTH CENTRAL AMBULANCE SERVICE NHS FOUNDATION TRUST</t>
  </si>
  <si>
    <t>SOUTH WESTERN AMBULANCE SERVICE NHS FOUNDATION TRUST</t>
  </si>
  <si>
    <t>COVENTRY AND WARWICKSHIRE PARTNERSHIP NHS TRUST</t>
  </si>
  <si>
    <t>IMPERIAL COLLEGE HEALTHCARE NHS TRUST</t>
  </si>
  <si>
    <t>UNIVERSITY HOSPITALS SUSSEX NHS FOUNDATION TRUST</t>
  </si>
  <si>
    <t>CAMBRIDGESHIRE COMMUNITY SERVICES NHS TRUST</t>
  </si>
  <si>
    <t>BIRMINGHAM COMMUNITY HEALTHCARE NHS FOUNDATION TRUST</t>
  </si>
  <si>
    <t>CENTRAL LONDON COMMUNITY HEALTHCARE NHS TRUST</t>
  </si>
  <si>
    <t>KENT COMMUNITY HEALTH NHS FOUNDATION TRUST</t>
  </si>
  <si>
    <t>BRADFORD DISTRICT CARE NHS FOUNDATION TRUST</t>
  </si>
  <si>
    <t>CAMDEN AND ISLINGTON NHS FOUNDATION TRUST</t>
  </si>
  <si>
    <t>SHEFFIELD HEALTH AND SOCIAL CARE NHS FOUNDATION TRUST</t>
  </si>
  <si>
    <t>BLACK COUNTRY HEALTHCARE NHS FOUNDATION TRUST</t>
  </si>
  <si>
    <t>Region</t>
  </si>
  <si>
    <t>Organisation Name</t>
  </si>
  <si>
    <t>NHS England » Estates technical guidance</t>
  </si>
  <si>
    <t>For the full Estates Technical Guidance see the following link:</t>
  </si>
  <si>
    <t>Trust Sustainability Lead</t>
  </si>
  <si>
    <t>Contractor Sustainability Lead</t>
  </si>
  <si>
    <t>HBN Page Number</t>
  </si>
  <si>
    <t>HBN Paragraph Number</t>
  </si>
  <si>
    <t>HBN Figure Number</t>
  </si>
  <si>
    <t>HBN Table Number</t>
  </si>
  <si>
    <t>Whole Number</t>
  </si>
  <si>
    <t>Decimal Number</t>
  </si>
  <si>
    <t>HTM Page Number</t>
  </si>
  <si>
    <t>HTM Parapgrah Number</t>
  </si>
  <si>
    <t>HTM Figure Number</t>
  </si>
  <si>
    <t>HTM Table Number</t>
  </si>
  <si>
    <t>HBN Clause Wording</t>
  </si>
  <si>
    <t>Fields</t>
  </si>
  <si>
    <t>Description</t>
  </si>
  <si>
    <t>Field Type</t>
  </si>
  <si>
    <t>Please select the Business Case stage of either OBC, FBC or POE</t>
  </si>
  <si>
    <t>Selection of 212 organisations (list from ERIC 2021-22)</t>
  </si>
  <si>
    <t>Number</t>
  </si>
  <si>
    <t xml:space="preserve"> </t>
  </si>
  <si>
    <t>The name of the project</t>
  </si>
  <si>
    <t>Role of the individual that has completed this form</t>
  </si>
  <si>
    <t>Email of the individual that has completed this form</t>
  </si>
  <si>
    <t>Contact number of the individual that has completed this form</t>
  </si>
  <si>
    <t>Contact address of the individual that has completed this form</t>
  </si>
  <si>
    <t>Full name of individual that has completed this form</t>
  </si>
  <si>
    <t>Derogation Risk Raised by (Full Name)</t>
  </si>
  <si>
    <t>+/- NIA/m²</t>
  </si>
  <si>
    <t>% '+/- NIA/m²</t>
  </si>
  <si>
    <t>HBN NIA/m²</t>
  </si>
  <si>
    <t>Row number entry (pre-populated)</t>
  </si>
  <si>
    <t>Date the derogation had been raised</t>
  </si>
  <si>
    <t>This document is to record areas where the design is proceeding on the basis of a deviation from the NHS Net Zero Building Standard, ICS or Trust green plans. It will be maintained by a member(s)  of the Project Team nominated by the projects SRO and named above and must be reviewed at each business case stage, during construction and at Post Occupancy Evaluation. Reference should be made the national Green Plan Guidance and include reference to Estates and Facilities - NHS Net Zero Building Standard.</t>
  </si>
  <si>
    <t>NHS Net Zero Building Standard, ICB &amp; Trust Green Plans</t>
  </si>
  <si>
    <t>Select from the drop down the HBN you are derogating from, being careful to select the correct year where recent updates have been issued but may not apply to your scheme under your contract terms.</t>
  </si>
  <si>
    <t>Enter the page number of the clause your derogation relates to.  For non-HTML guidance documents (i.e. PDF) this field is mandatory to enable analysis of common derogations.
If a range of pages, please enter the first page only and record the range in the free text field “HBN Clause wording” below.
If the page is not a number (e.g. preface pages which use roman numerals), please enter 0 (zero) and include the page number in the free text “HBN Clause wording” field.</t>
  </si>
  <si>
    <t>Enter the paragraph number of the clause your derogation relates to, where available.  If not applicable, please leave blank.</t>
  </si>
  <si>
    <t>Enter the figure number of the clause your derogation relates to, where available. If not applicable, please leave blank.</t>
  </si>
  <si>
    <t>Enter the table number of the clause your derogation relates to, where available. If not applicable, please leave blank.</t>
  </si>
  <si>
    <t>Extract from the HBN the wording relevant to your derogation.  If the derogation relates to multiple pages, include the page range here.  If the derogation is against multiple paragraphs within the document, please record each on a separate row to enable analysis of common derogations.</t>
  </si>
  <si>
    <t>Consistent naming with other schedules provided in the business case and appendices</t>
  </si>
  <si>
    <t>Consistent naming with other schedules provided in the business case and appendices, including revision number</t>
  </si>
  <si>
    <t>As shown on drawing, DD/MM/YYYY format</t>
  </si>
  <si>
    <t>Scheduled area included within the relevant HBN</t>
  </si>
  <si>
    <t>Actual scheduled area</t>
  </si>
  <si>
    <t>Calculated field</t>
  </si>
  <si>
    <t>Description of derogation issue</t>
  </si>
  <si>
    <t>Select from drop down the appropriate functionality check</t>
  </si>
  <si>
    <t>Please enter the correct title of the standard with the publication date in brackets (YYYY)</t>
  </si>
  <si>
    <t>Extract from the Standard the wording relevant to your derogation, with reference (e.g. paragraph number) where available or page number if clause not numbered.</t>
  </si>
  <si>
    <t>Lead Organisation Code</t>
  </si>
  <si>
    <t>Net Zero Carbon (NZC) Co-ordinator</t>
  </si>
  <si>
    <t>Organisation Code</t>
  </si>
  <si>
    <t>RCF</t>
  </si>
  <si>
    <t>RBS</t>
  </si>
  <si>
    <t>RTK</t>
  </si>
  <si>
    <t>RVN</t>
  </si>
  <si>
    <t>RF4</t>
  </si>
  <si>
    <t>RRP</t>
  </si>
  <si>
    <t>RFF</t>
  </si>
  <si>
    <t>R1H</t>
  </si>
  <si>
    <t>RC9</t>
  </si>
  <si>
    <t>RWX</t>
  </si>
  <si>
    <t>RXT</t>
  </si>
  <si>
    <t>RYW</t>
  </si>
  <si>
    <t>RQ3</t>
  </si>
  <si>
    <t>TAJ</t>
  </si>
  <si>
    <t>RXL</t>
  </si>
  <si>
    <t>RMC</t>
  </si>
  <si>
    <t>TAD</t>
  </si>
  <si>
    <t>RAE</t>
  </si>
  <si>
    <t>RY2</t>
  </si>
  <si>
    <t>RXQ</t>
  </si>
  <si>
    <t>RWY</t>
  </si>
  <si>
    <t>RGT</t>
  </si>
  <si>
    <t>RT1</t>
  </si>
  <si>
    <t>RYV</t>
  </si>
  <si>
    <t>TAF</t>
  </si>
  <si>
    <t>RV3</t>
  </si>
  <si>
    <t>RYX</t>
  </si>
  <si>
    <t>RQM</t>
  </si>
  <si>
    <t>RXA</t>
  </si>
  <si>
    <t>RFS</t>
  </si>
  <si>
    <t>REN</t>
  </si>
  <si>
    <t>RJ8</t>
  </si>
  <si>
    <t>RJR</t>
  </si>
  <si>
    <t>RXP</t>
  </si>
  <si>
    <t>RYG</t>
  </si>
  <si>
    <t>RJ6</t>
  </si>
  <si>
    <t>RX4</t>
  </si>
  <si>
    <t>RN7</t>
  </si>
  <si>
    <t>RY8</t>
  </si>
  <si>
    <t>RXM</t>
  </si>
  <si>
    <t>RWV</t>
  </si>
  <si>
    <t>RP5</t>
  </si>
  <si>
    <t>RBD</t>
  </si>
  <si>
    <t>RDY</t>
  </si>
  <si>
    <t>RWH</t>
  </si>
  <si>
    <t>RJN</t>
  </si>
  <si>
    <t>RVV</t>
  </si>
  <si>
    <t>RXR</t>
  </si>
  <si>
    <t>RWK</t>
  </si>
  <si>
    <t>RX9</t>
  </si>
  <si>
    <t>RYC</t>
  </si>
  <si>
    <t>RDE</t>
  </si>
  <si>
    <t>RXC</t>
  </si>
  <si>
    <t>RVR</t>
  </si>
  <si>
    <t>R1L</t>
  </si>
  <si>
    <t>RDU</t>
  </si>
  <si>
    <t>RR7</t>
  </si>
  <si>
    <t>RLT</t>
  </si>
  <si>
    <t>RTQ</t>
  </si>
  <si>
    <t>RTE</t>
  </si>
  <si>
    <t>RP4</t>
  </si>
  <si>
    <t>RN3</t>
  </si>
  <si>
    <t>RXV</t>
  </si>
  <si>
    <t>RJ1</t>
  </si>
  <si>
    <t>RN5</t>
  </si>
  <si>
    <t>RCD</t>
  </si>
  <si>
    <t>R1A</t>
  </si>
  <si>
    <t>RY4</t>
  </si>
  <si>
    <t>RWR</t>
  </si>
  <si>
    <t>RQX</t>
  </si>
  <si>
    <t>RY9</t>
  </si>
  <si>
    <t>RWA</t>
  </si>
  <si>
    <t>RV9</t>
  </si>
  <si>
    <t>RYJ</t>
  </si>
  <si>
    <t>R1F</t>
  </si>
  <si>
    <t>RGP</t>
  </si>
  <si>
    <t>RXY</t>
  </si>
  <si>
    <t>RYY</t>
  </si>
  <si>
    <t>RNQ</t>
  </si>
  <si>
    <t>RJZ</t>
  </si>
  <si>
    <t>RAX</t>
  </si>
  <si>
    <t>RW5</t>
  </si>
  <si>
    <t>RXN</t>
  </si>
  <si>
    <t>RGD</t>
  </si>
  <si>
    <t>RY6</t>
  </si>
  <si>
    <t>RR8</t>
  </si>
  <si>
    <t>RT5</t>
  </si>
  <si>
    <t>RY5</t>
  </si>
  <si>
    <t>RP7</t>
  </si>
  <si>
    <t>RBQ</t>
  </si>
  <si>
    <t>REM</t>
  </si>
  <si>
    <t>REP</t>
  </si>
  <si>
    <t>RRU</t>
  </si>
  <si>
    <t>R1K</t>
  </si>
  <si>
    <t>RWF</t>
  </si>
  <si>
    <t>R0A</t>
  </si>
  <si>
    <t>RPA</t>
  </si>
  <si>
    <t>RW4</t>
  </si>
  <si>
    <t>RAJ</t>
  </si>
  <si>
    <t>RXF</t>
  </si>
  <si>
    <t>RRE</t>
  </si>
  <si>
    <t>RD8</t>
  </si>
  <si>
    <t>RP6</t>
  </si>
  <si>
    <t>RM1</t>
  </si>
  <si>
    <t>RMY</t>
  </si>
  <si>
    <t>RY3</t>
  </si>
  <si>
    <t>RVJ</t>
  </si>
  <si>
    <t>RNN</t>
  </si>
  <si>
    <t>RX6</t>
  </si>
  <si>
    <t>RAT</t>
  </si>
  <si>
    <t>RAP</t>
  </si>
  <si>
    <t>RLY</t>
  </si>
  <si>
    <t>RVW</t>
  </si>
  <si>
    <t>RX7</t>
  </si>
  <si>
    <t>RGN</t>
  </si>
  <si>
    <t>RNS</t>
  </si>
  <si>
    <t>RP1</t>
  </si>
  <si>
    <t>RM3</t>
  </si>
  <si>
    <t>RBZ</t>
  </si>
  <si>
    <t>RJL</t>
  </si>
  <si>
    <t>RTF</t>
  </si>
  <si>
    <t>RX1</t>
  </si>
  <si>
    <t>RHA</t>
  </si>
  <si>
    <t>RNU</t>
  </si>
  <si>
    <t>RTH</t>
  </si>
  <si>
    <t>RPG</t>
  </si>
  <si>
    <t>RT2</t>
  </si>
  <si>
    <t>RHU</t>
  </si>
  <si>
    <t>RPC</t>
  </si>
  <si>
    <t>RL1</t>
  </si>
  <si>
    <t>RXE</t>
  </si>
  <si>
    <t>RHW</t>
  </si>
  <si>
    <t>REF</t>
  </si>
  <si>
    <t>RH8</t>
  </si>
  <si>
    <t>RAL</t>
  </si>
  <si>
    <t>RAN</t>
  </si>
  <si>
    <t>RRJ</t>
  </si>
  <si>
    <t>RGM</t>
  </si>
  <si>
    <t>RA2</t>
  </si>
  <si>
    <t>RD1</t>
  </si>
  <si>
    <t>RNZ</t>
  </si>
  <si>
    <t>RXK</t>
  </si>
  <si>
    <t>RCU</t>
  </si>
  <si>
    <t>TAH</t>
  </si>
  <si>
    <t>RHQ</t>
  </si>
  <si>
    <t>RK5</t>
  </si>
  <si>
    <t>RXW</t>
  </si>
  <si>
    <t>R1D</t>
  </si>
  <si>
    <t>R1C</t>
  </si>
  <si>
    <t>RH5</t>
  </si>
  <si>
    <t>RYE</t>
  </si>
  <si>
    <t>RYD</t>
  </si>
  <si>
    <t>RV5</t>
  </si>
  <si>
    <t>RTR</t>
  </si>
  <si>
    <t>R0B</t>
  </si>
  <si>
    <t>RJC</t>
  </si>
  <si>
    <t>RQY</t>
  </si>
  <si>
    <t>RXG</t>
  </si>
  <si>
    <t>RYF</t>
  </si>
  <si>
    <t>RW1</t>
  </si>
  <si>
    <t>RVY</t>
  </si>
  <si>
    <t>RJ7</t>
  </si>
  <si>
    <t>RBN</t>
  </si>
  <si>
    <t>RWJ</t>
  </si>
  <si>
    <t>RXX</t>
  </si>
  <si>
    <t>RTP</t>
  </si>
  <si>
    <t>RDR</t>
  </si>
  <si>
    <t>RX2</t>
  </si>
  <si>
    <t>RMP</t>
  </si>
  <si>
    <t>RNK</t>
  </si>
  <si>
    <t>RX3</t>
  </si>
  <si>
    <t>RBV</t>
  </si>
  <si>
    <t>RNA</t>
  </si>
  <si>
    <t>RAS</t>
  </si>
  <si>
    <t>RJ2</t>
  </si>
  <si>
    <t>RBT</t>
  </si>
  <si>
    <t>RTD</t>
  </si>
  <si>
    <t>RQW</t>
  </si>
  <si>
    <t>RCX</t>
  </si>
  <si>
    <t>RFR</t>
  </si>
  <si>
    <t>RPY</t>
  </si>
  <si>
    <t>RL4</t>
  </si>
  <si>
    <t>RA9</t>
  </si>
  <si>
    <t>RWD</t>
  </si>
  <si>
    <t>RRV</t>
  </si>
  <si>
    <t>RJE</t>
  </si>
  <si>
    <t>RHM</t>
  </si>
  <si>
    <t>RRK</t>
  </si>
  <si>
    <t>RA7</t>
  </si>
  <si>
    <t>RKB</t>
  </si>
  <si>
    <t>R0D</t>
  </si>
  <si>
    <t>RTG</t>
  </si>
  <si>
    <t>RWE</t>
  </si>
  <si>
    <t>RTX</t>
  </si>
  <si>
    <t>RK9</t>
  </si>
  <si>
    <t>RYR</t>
  </si>
  <si>
    <t>RBK</t>
  </si>
  <si>
    <t>RET</t>
  </si>
  <si>
    <t>RWW</t>
  </si>
  <si>
    <t>RWG</t>
  </si>
  <si>
    <t>RKL</t>
  </si>
  <si>
    <t>RYA</t>
  </si>
  <si>
    <t>RGR</t>
  </si>
  <si>
    <t>RKE</t>
  </si>
  <si>
    <t>RY7</t>
  </si>
  <si>
    <t>RBL</t>
  </si>
  <si>
    <t>RWP</t>
  </si>
  <si>
    <t>RRF</t>
  </si>
  <si>
    <t>RLQ</t>
  </si>
  <si>
    <t>RA4</t>
  </si>
  <si>
    <t>RCB</t>
  </si>
  <si>
    <t>RX8</t>
  </si>
  <si>
    <t>Region Name</t>
  </si>
  <si>
    <t>Region Code</t>
  </si>
  <si>
    <t>Y63</t>
  </si>
  <si>
    <t>Y62</t>
  </si>
  <si>
    <t>Y59</t>
  </si>
  <si>
    <t>Y58</t>
  </si>
  <si>
    <t>Y56</t>
  </si>
  <si>
    <t>Y61</t>
  </si>
  <si>
    <t>Y60</t>
  </si>
  <si>
    <t>Site Name</t>
  </si>
  <si>
    <r>
      <t>Business Case Stage</t>
    </r>
    <r>
      <rPr>
        <i/>
        <sz val="10"/>
        <color theme="0"/>
        <rFont val="Calibri"/>
        <family val="2"/>
        <scheme val="minor"/>
      </rPr>
      <t xml:space="preserve">                    (dropdown)</t>
    </r>
  </si>
  <si>
    <r>
      <t xml:space="preserve">Lead Organisation                   </t>
    </r>
    <r>
      <rPr>
        <i/>
        <sz val="10"/>
        <color theme="0"/>
        <rFont val="Calibri"/>
        <family val="2"/>
        <scheme val="minor"/>
      </rPr>
      <t>(dropdown)</t>
    </r>
  </si>
  <si>
    <t>Net Zero Carbon (NZS) Co-ordinator</t>
  </si>
  <si>
    <t>Site Nam</t>
  </si>
  <si>
    <t>Site name that the project refers to</t>
  </si>
  <si>
    <t xml:space="preserve">The starting point for all NHS healthcare projects at project initiation (PID) and/or strategic outline case (SOC) stage is one of full compliance. 
Any deviation away from this without robust rationale will jeopardise the success of the business case process.  
There are however exceptional occasions when NHS organisations may need to deviate from NHS Estates technical standards and guidance, 
in which case organisations must use this schedule and follow the approach to derogations set out in this associated guide. 
This is a best practice approach to derogations and provides the tools that must be used for all development projects that require derogations
</t>
  </si>
  <si>
    <t>Completion of the completion page [cells B5 to I10] will auto populate across to all preceding tabs</t>
  </si>
  <si>
    <t>This is an auto calculated field based on the Lead Organisation selection resulting in the lead organisation code</t>
  </si>
  <si>
    <t>Auto calculated</t>
  </si>
  <si>
    <t>This is an auto calculated field based on the Lead Organisation selection resulting in the region</t>
  </si>
  <si>
    <t>HTM Paragraph Number</t>
  </si>
  <si>
    <r>
      <t>Region</t>
    </r>
    <r>
      <rPr>
        <i/>
        <sz val="10"/>
        <color theme="0"/>
        <rFont val="Calibri"/>
        <family val="2"/>
        <scheme val="minor"/>
      </rPr>
      <t xml:space="preserve">                                                    (auto populated)</t>
    </r>
  </si>
  <si>
    <r>
      <t xml:space="preserve">Lead Organisation Code             </t>
    </r>
    <r>
      <rPr>
        <i/>
        <sz val="10"/>
        <color theme="0"/>
        <rFont val="Calibri"/>
        <family val="2"/>
        <scheme val="minor"/>
      </rPr>
      <t>(auto populated)</t>
    </r>
  </si>
  <si>
    <t>COMPLETING THIS DOCUMENT</t>
  </si>
  <si>
    <t xml:space="preserve">Cells shaded in light blue will require completion. Once an entry is made into these cells the cell will then have a blank background. </t>
  </si>
  <si>
    <t>A number of cells have been protected throughout this document to prevent any change.</t>
  </si>
  <si>
    <t>Where proposed accommodation of the same function e.g. Consulting &amp; Examination (C/E) rooms are being considered with the same level of derogation these must be consolidated on one line, as applicable, in the specific guidance logs (SoA HBN Derogations / HBN Derogation (other than m²)) for reviewing purposes. e.g. HBN11-01 Consulting/Examination Room standard size =16m²/NIA. If, for example, x20 C/E rooms were being provided at other sizes these would  be logged line by line as follows; 
       5 x C/E rooms @ 16m² (would not be logged in HBNm² - BLUE TAB as this size is HBN compliant)
       5 x C/E rooms @ 14m² (would be logged in HBNm² - BLUE TAB as this is not HBN compliant)
       6 x C/E rooms @ 12.5m² (would be logged in HBNm² - BLUE TAB as this is not HBN compliant)
       4 x C/E room   @ 11m² (would be logged in HBNm² - BLUE TAB as this is not HBN compliant)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</si>
</sst>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8" x14ac:knownFonts="1">
    <font>
      <sz val="11"/>
      <color theme="1"/>
      <name val="Calibri"/>
      <family val="2"/>
      <scheme val="minor"/>
    </font>
    <font>
      <sz val="13"/>
      <name val="Calibri"/>
      <family val="2"/>
      <scheme val="minor"/>
    </font>
    <font>
      <b/>
      <sz val="13"/>
      <color theme="0"/>
      <name val="Calibri"/>
      <family val="2"/>
      <scheme val="minor"/>
    </font>
    <font>
      <b/>
      <sz val="13"/>
      <color rgb="FF0070C0"/>
      <name val="Calibri"/>
      <family val="2"/>
      <scheme val="minor"/>
    </font>
    <font>
      <sz val="13"/>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name val="Calibri"/>
      <family val="2"/>
    </font>
    <font>
      <sz val="8"/>
      <name val="Calibri"/>
      <family val="2"/>
      <scheme val="minor"/>
    </font>
    <font>
      <sz val="11"/>
      <color theme="1"/>
      <name val="Calibri"/>
      <family val="2"/>
    </font>
    <font>
      <b/>
      <sz val="26"/>
      <color theme="4"/>
      <name val="Calibri"/>
      <family val="2"/>
      <scheme val="minor"/>
    </font>
    <font>
      <sz val="11"/>
      <color theme="4"/>
      <name val="Calibri"/>
      <family val="2"/>
      <scheme val="minor"/>
    </font>
    <font>
      <b/>
      <sz val="12"/>
      <color theme="4"/>
      <name val="Calibri"/>
      <family val="2"/>
      <scheme val="minor"/>
    </font>
    <font>
      <i/>
      <sz val="10"/>
      <color theme="4"/>
      <name val="Calibri"/>
      <family val="2"/>
      <scheme val="minor"/>
    </font>
    <font>
      <u/>
      <sz val="11"/>
      <color theme="10"/>
      <name val="Calibri"/>
      <family val="2"/>
      <scheme val="minor"/>
    </font>
    <font>
      <i/>
      <u/>
      <sz val="11"/>
      <color theme="10"/>
      <name val="Calibri"/>
      <family val="2"/>
      <scheme val="minor"/>
    </font>
    <font>
      <b/>
      <sz val="11"/>
      <color theme="0"/>
      <name val="Calibri"/>
      <family val="2"/>
      <scheme val="minor"/>
    </font>
    <font>
      <sz val="16"/>
      <color theme="1"/>
      <name val="Calibri"/>
      <family val="2"/>
      <scheme val="minor"/>
    </font>
    <font>
      <sz val="26"/>
      <color theme="4"/>
      <name val="Calibri"/>
      <family val="2"/>
      <scheme val="minor"/>
    </font>
    <font>
      <sz val="11"/>
      <color theme="1"/>
      <name val="Arial"/>
      <family val="2"/>
    </font>
    <font>
      <u/>
      <sz val="11"/>
      <color theme="10"/>
      <name val="Calibri"/>
      <family val="2"/>
    </font>
    <font>
      <sz val="10"/>
      <name val="Arial"/>
      <family val="2"/>
    </font>
    <font>
      <u/>
      <sz val="10"/>
      <color indexed="30"/>
      <name val="Arial"/>
      <family val="2"/>
    </font>
    <font>
      <u/>
      <sz val="10"/>
      <color theme="10"/>
      <name val="Arial"/>
      <family val="2"/>
    </font>
    <font>
      <u/>
      <sz val="12"/>
      <color rgb="FF004488"/>
      <name val="Arial"/>
      <family val="2"/>
    </font>
    <font>
      <sz val="12"/>
      <color indexed="8"/>
      <name val="Arial"/>
      <family val="2"/>
    </font>
    <font>
      <b/>
      <sz val="11"/>
      <color theme="1"/>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sz val="11"/>
      <color theme="0"/>
      <name val="Arial"/>
      <family val="2"/>
    </font>
    <font>
      <i/>
      <sz val="11"/>
      <color theme="1"/>
      <name val="Calibri"/>
      <family val="2"/>
      <scheme val="minor"/>
    </font>
    <font>
      <sz val="11"/>
      <color rgb="FF000000"/>
      <name val="Calibri"/>
      <family val="2"/>
      <scheme val="minor"/>
    </font>
    <font>
      <sz val="13"/>
      <color theme="0"/>
      <name val="Calibri"/>
      <family val="2"/>
      <scheme val="minor"/>
    </font>
    <font>
      <i/>
      <sz val="10"/>
      <color theme="0"/>
      <name val="Calibri"/>
      <family val="2"/>
      <scheme val="minor"/>
    </font>
  </fonts>
  <fills count="43">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rgb="FFE7E6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bgColor theme="4"/>
      </patternFill>
    </fill>
    <fill>
      <patternFill patternType="solid">
        <fgColor rgb="FF005EB8"/>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1"/>
      </top>
      <bottom/>
      <diagonal/>
    </border>
    <border>
      <left style="thin">
        <color indexed="64"/>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hair">
        <color indexed="64"/>
      </left>
      <right style="thin">
        <color rgb="FF000000"/>
      </right>
      <top/>
      <bottom style="hair">
        <color indexed="64"/>
      </bottom>
      <diagonal/>
    </border>
    <border>
      <left style="hair">
        <color indexed="64"/>
      </left>
      <right style="thin">
        <color rgb="FF000000"/>
      </right>
      <top style="hair">
        <color indexed="64"/>
      </top>
      <bottom style="hair">
        <color indexed="64"/>
      </bottom>
      <diagonal/>
    </border>
    <border>
      <left/>
      <right style="thin">
        <color rgb="FF000000"/>
      </right>
      <top style="thin">
        <color rgb="FF000000"/>
      </top>
      <bottom style="medium">
        <color theme="1"/>
      </bottom>
      <diagonal/>
    </border>
    <border>
      <left style="medium">
        <color indexed="64"/>
      </left>
      <right style="medium">
        <color indexed="64"/>
      </right>
      <top style="thin">
        <color rgb="FF000000"/>
      </top>
      <bottom style="medium">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style="thin">
        <color theme="4" tint="0.39997558519241921"/>
      </right>
      <top style="thin">
        <color theme="4" tint="0.39997558519241921"/>
      </top>
      <bottom style="thin">
        <color theme="4" tint="0.39997558519241921"/>
      </bottom>
      <diagonal/>
    </border>
    <border>
      <left/>
      <right/>
      <top style="hair">
        <color theme="0" tint="-0.499984740745262"/>
      </top>
      <bottom style="hair">
        <color theme="0" tint="-0.499984740745262"/>
      </bottom>
      <diagonal/>
    </border>
    <border>
      <left/>
      <right/>
      <top/>
      <bottom style="hair">
        <color theme="0"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0" tint="-0.499984740745262"/>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indexed="64"/>
      </left>
      <right/>
      <top/>
      <bottom style="medium">
        <color indexed="64"/>
      </bottom>
      <diagonal/>
    </border>
    <border>
      <left style="hair">
        <color theme="1"/>
      </left>
      <right/>
      <top/>
      <bottom/>
      <diagonal/>
    </border>
    <border>
      <left/>
      <right style="hair">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diagonal/>
    </border>
    <border>
      <left/>
      <right/>
      <top/>
      <bottom style="medium">
        <color theme="1"/>
      </bottom>
      <diagonal/>
    </border>
    <border>
      <left/>
      <right/>
      <top/>
      <bottom style="medium">
        <color rgb="FF000000"/>
      </bottom>
      <diagonal/>
    </border>
    <border>
      <left style="thin">
        <color indexed="64"/>
      </left>
      <right style="thin">
        <color indexed="64"/>
      </right>
      <top style="thin">
        <color indexed="64"/>
      </top>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hair">
        <color theme="0" tint="-0.249977111117893"/>
      </left>
      <right style="hair">
        <color theme="0" tint="-0.249977111117893"/>
      </right>
      <top style="hair">
        <color theme="0" tint="-0.249977111117893"/>
      </top>
      <bottom style="hair">
        <color theme="0" tint="-0.249977111117893"/>
      </bottom>
      <diagonal/>
    </border>
  </borders>
  <cellStyleXfs count="587">
    <xf numFmtId="0" fontId="0" fillId="0" borderId="0"/>
    <xf numFmtId="0" fontId="5" fillId="0" borderId="0"/>
    <xf numFmtId="43" fontId="5" fillId="0" borderId="0" applyFon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5" fillId="0" borderId="0" applyNumberFormat="0" applyFill="0" applyBorder="0" applyAlignment="0" applyProtection="0"/>
    <xf numFmtId="0" fontId="23" fillId="0" borderId="0"/>
    <xf numFmtId="0" fontId="21" fillId="0" borderId="0"/>
    <xf numFmtId="0" fontId="21" fillId="0" borderId="0"/>
    <xf numFmtId="0" fontId="23" fillId="0" borderId="0"/>
    <xf numFmtId="9" fontId="23"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11" fillId="0" borderId="0" applyFont="0" applyFill="0" applyBorder="0" applyAlignment="0" applyProtection="0"/>
    <xf numFmtId="0" fontId="24"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15" borderId="38" applyNumberFormat="0" applyFont="0" applyAlignment="0" applyProtection="0"/>
    <xf numFmtId="0" fontId="27" fillId="40" borderId="41"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3" fillId="0" borderId="0">
      <alignment wrapText="1"/>
    </xf>
    <xf numFmtId="0" fontId="16"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7" fillId="40" borderId="41" applyNumberFormat="0" applyFont="0" applyAlignment="0" applyProtection="0"/>
    <xf numFmtId="0" fontId="21" fillId="0" borderId="0"/>
    <xf numFmtId="0" fontId="21" fillId="0" borderId="0"/>
    <xf numFmtId="0" fontId="5" fillId="0" borderId="0"/>
    <xf numFmtId="9" fontId="21" fillId="0" borderId="0" applyFont="0" applyFill="0" applyBorder="0" applyAlignment="0" applyProtection="0"/>
    <xf numFmtId="9" fontId="21" fillId="0" borderId="0" applyFont="0" applyFill="0" applyBorder="0" applyAlignment="0" applyProtection="0"/>
    <xf numFmtId="0" fontId="23" fillId="0" borderId="0">
      <alignment wrapText="1"/>
    </xf>
    <xf numFmtId="0" fontId="23" fillId="0" borderId="0"/>
    <xf numFmtId="0" fontId="23" fillId="0" borderId="0">
      <alignment wrapText="1"/>
    </xf>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9" fillId="0" borderId="0" applyNumberFormat="0" applyFill="0" applyBorder="0" applyAlignment="0" applyProtection="0"/>
    <xf numFmtId="0" fontId="30" fillId="0" borderId="31" applyNumberFormat="0" applyFill="0" applyAlignment="0" applyProtection="0"/>
    <xf numFmtId="0" fontId="31" fillId="0" borderId="32" applyNumberFormat="0" applyFill="0" applyAlignment="0" applyProtection="0"/>
    <xf numFmtId="0" fontId="32" fillId="0" borderId="33" applyNumberFormat="0" applyFill="0" applyAlignment="0" applyProtection="0"/>
    <xf numFmtId="0" fontId="32" fillId="0" borderId="0" applyNumberForma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43" fillId="19" borderId="0" applyNumberFormat="0" applyBorder="0" applyAlignment="0" applyProtection="0"/>
    <xf numFmtId="0" fontId="21" fillId="0" borderId="0"/>
    <xf numFmtId="0" fontId="21" fillId="0" borderId="0"/>
    <xf numFmtId="0" fontId="21" fillId="0" borderId="0"/>
    <xf numFmtId="0" fontId="43" fillId="23" borderId="0" applyNumberFormat="0" applyBorder="0" applyAlignment="0" applyProtection="0"/>
    <xf numFmtId="0" fontId="43" fillId="24"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43" fillId="35" borderId="0" applyNumberFormat="0" applyBorder="0" applyAlignment="0" applyProtection="0"/>
    <xf numFmtId="9" fontId="21" fillId="0" borderId="0" applyFont="0" applyFill="0" applyBorder="0" applyAlignment="0" applyProtection="0"/>
    <xf numFmtId="0" fontId="43" fillId="39" borderId="0" applyNumberFormat="0" applyBorder="0" applyAlignment="0" applyProtection="0"/>
    <xf numFmtId="9" fontId="21" fillId="0" borderId="0" applyFont="0" applyFill="0" applyBorder="0" applyAlignment="0" applyProtection="0"/>
    <xf numFmtId="0" fontId="43" fillId="16" borderId="0" applyNumberFormat="0" applyBorder="0" applyAlignment="0" applyProtection="0"/>
    <xf numFmtId="0" fontId="43" fillId="20" borderId="0" applyNumberFormat="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3" fillId="36" borderId="0" applyNumberFormat="0" applyBorder="0" applyAlignment="0" applyProtection="0"/>
    <xf numFmtId="0" fontId="34" fillId="10" borderId="0" applyNumberFormat="0" applyBorder="0" applyAlignment="0" applyProtection="0"/>
    <xf numFmtId="0" fontId="38" fillId="13" borderId="34" applyNumberFormat="0" applyAlignment="0" applyProtection="0"/>
    <xf numFmtId="0" fontId="40" fillId="14" borderId="37" applyNumberFormat="0" applyAlignment="0" applyProtection="0"/>
    <xf numFmtId="0" fontId="42" fillId="0" borderId="0" applyNumberFormat="0" applyFill="0" applyBorder="0" applyAlignment="0" applyProtection="0"/>
    <xf numFmtId="0" fontId="33" fillId="9" borderId="0" applyNumberFormat="0" applyBorder="0" applyAlignment="0" applyProtection="0"/>
    <xf numFmtId="0" fontId="36" fillId="12" borderId="34" applyNumberFormat="0" applyAlignment="0" applyProtection="0"/>
    <xf numFmtId="0" fontId="39" fillId="0" borderId="36" applyNumberFormat="0" applyFill="0" applyAlignment="0" applyProtection="0"/>
    <xf numFmtId="0" fontId="35" fillId="11" borderId="0" applyNumberFormat="0" applyBorder="0" applyAlignment="0" applyProtection="0"/>
    <xf numFmtId="0" fontId="21" fillId="15" borderId="38" applyNumberFormat="0" applyFont="0" applyAlignment="0" applyProtection="0"/>
    <xf numFmtId="0" fontId="37" fillId="13" borderId="35" applyNumberFormat="0" applyAlignment="0" applyProtection="0"/>
    <xf numFmtId="0" fontId="28" fillId="0" borderId="39" applyNumberFormat="0" applyFill="0" applyAlignment="0" applyProtection="0"/>
    <xf numFmtId="0" fontId="41" fillId="0" borderId="0" applyNumberFormat="0" applyFill="0" applyBorder="0" applyAlignment="0" applyProtection="0"/>
    <xf numFmtId="0" fontId="23" fillId="0" borderId="0"/>
    <xf numFmtId="0" fontId="23" fillId="0" borderId="0">
      <alignment wrapText="1"/>
    </xf>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3" fillId="0" borderId="0"/>
    <xf numFmtId="0" fontId="23" fillId="0" borderId="0">
      <alignment wrapText="1"/>
    </xf>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3" fillId="0" borderId="0"/>
    <xf numFmtId="0" fontId="23" fillId="0" borderId="0">
      <alignment wrapText="1"/>
    </xf>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3" fillId="0" borderId="0"/>
    <xf numFmtId="0" fontId="23" fillId="0" borderId="0">
      <alignment wrapText="1"/>
    </xf>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3" fillId="0" borderId="0"/>
    <xf numFmtId="0" fontId="23" fillId="0" borderId="0">
      <alignment wrapText="1"/>
    </xf>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37" borderId="0" applyNumberFormat="0" applyBorder="0" applyAlignment="0" applyProtection="0"/>
    <xf numFmtId="0" fontId="21" fillId="33"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15" borderId="38" applyNumberFormat="0" applyFont="0" applyAlignment="0" applyProtection="0"/>
    <xf numFmtId="0" fontId="21" fillId="0" borderId="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37"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38" borderId="0" applyNumberFormat="0" applyBorder="0" applyAlignment="0" applyProtection="0"/>
    <xf numFmtId="0" fontId="21" fillId="0" borderId="0"/>
    <xf numFmtId="0" fontId="21" fillId="15" borderId="38" applyNumberFormat="0" applyFont="0" applyAlignment="0" applyProtection="0"/>
    <xf numFmtId="43" fontId="5" fillId="0" borderId="0" applyFont="0" applyFill="0" applyBorder="0" applyAlignment="0" applyProtection="0"/>
    <xf numFmtId="0" fontId="45" fillId="0" borderId="0"/>
  </cellStyleXfs>
  <cellXfs count="198">
    <xf numFmtId="0" fontId="0" fillId="0" borderId="0" xfId="0"/>
    <xf numFmtId="0" fontId="0" fillId="0" borderId="1" xfId="0"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2" fontId="8" fillId="0" borderId="1" xfId="0" applyNumberFormat="1" applyFont="1" applyBorder="1" applyAlignment="1" applyProtection="1">
      <alignment horizontal="center" vertical="center"/>
      <protection locked="0"/>
    </xf>
    <xf numFmtId="14" fontId="8" fillId="0" borderId="1" xfId="0" applyNumberFormat="1"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0" xfId="0" quotePrefix="1" applyFont="1" applyFill="1" applyBorder="1" applyAlignment="1">
      <alignment horizontal="center" vertical="center" wrapText="1"/>
    </xf>
    <xf numFmtId="0" fontId="2" fillId="2" borderId="21" xfId="0" applyFont="1" applyFill="1" applyBorder="1" applyAlignment="1">
      <alignment horizontal="center" vertical="center" wrapText="1"/>
    </xf>
    <xf numFmtId="0" fontId="4" fillId="0" borderId="0" xfId="0" applyFont="1"/>
    <xf numFmtId="0" fontId="0" fillId="0" borderId="0" xfId="0" applyAlignment="1">
      <alignment horizontal="center" vertical="center"/>
    </xf>
    <xf numFmtId="0" fontId="0" fillId="0" borderId="13" xfId="0" applyBorder="1"/>
    <xf numFmtId="0" fontId="0" fillId="0" borderId="0" xfId="0" applyAlignment="1">
      <alignment vertical="center" wrapText="1"/>
    </xf>
    <xf numFmtId="0" fontId="0" fillId="0" borderId="0" xfId="0" applyAlignment="1">
      <alignment horizontal="center" vertical="center" wrapText="1"/>
    </xf>
    <xf numFmtId="0" fontId="12" fillId="0" borderId="0" xfId="0" applyFont="1"/>
    <xf numFmtId="0" fontId="1" fillId="0" borderId="0" xfId="0" applyFont="1" applyAlignment="1">
      <alignment horizontal="left" vertical="top" wrapText="1"/>
    </xf>
    <xf numFmtId="0" fontId="2" fillId="2" borderId="0" xfId="0" applyFont="1" applyFill="1" applyAlignment="1">
      <alignment vertical="center"/>
    </xf>
    <xf numFmtId="0" fontId="3" fillId="0" borderId="0" xfId="0" applyFont="1" applyAlignment="1">
      <alignment vertical="center"/>
    </xf>
    <xf numFmtId="0" fontId="6" fillId="0" borderId="0" xfId="0" applyFont="1"/>
    <xf numFmtId="14" fontId="0" fillId="0" borderId="0" xfId="0" applyNumberFormat="1" applyAlignment="1">
      <alignment horizontal="center"/>
    </xf>
    <xf numFmtId="0" fontId="0" fillId="0" borderId="0" xfId="0" pivotButton="1"/>
    <xf numFmtId="0" fontId="6" fillId="7" borderId="8" xfId="0" applyFont="1" applyFill="1" applyBorder="1" applyAlignment="1">
      <alignment horizontal="center" vertical="center" wrapText="1"/>
    </xf>
    <xf numFmtId="0" fontId="0" fillId="7" borderId="5" xfId="0" applyFill="1" applyBorder="1" applyAlignment="1">
      <alignment horizontal="center" vertical="center" wrapText="1"/>
    </xf>
    <xf numFmtId="14" fontId="0" fillId="7" borderId="5" xfId="0" applyNumberFormat="1" applyFill="1" applyBorder="1" applyAlignment="1">
      <alignment horizontal="center" vertical="center" wrapText="1"/>
    </xf>
    <xf numFmtId="164" fontId="0" fillId="7" borderId="5" xfId="0" applyNumberFormat="1" applyFill="1" applyBorder="1" applyAlignment="1">
      <alignment horizontal="center" vertical="center" wrapText="1"/>
    </xf>
    <xf numFmtId="14" fontId="8" fillId="7" borderId="19" xfId="0" applyNumberFormat="1" applyFont="1" applyFill="1" applyBorder="1" applyAlignment="1">
      <alignment horizontal="center" vertical="center" wrapText="1"/>
    </xf>
    <xf numFmtId="164" fontId="0" fillId="7" borderId="5" xfId="0" applyNumberFormat="1" applyFill="1" applyBorder="1" applyAlignment="1">
      <alignment horizontal="center" vertical="center"/>
    </xf>
    <xf numFmtId="0" fontId="2" fillId="2" borderId="15" xfId="0" applyFont="1" applyFill="1" applyBorder="1" applyAlignment="1">
      <alignment horizontal="center" vertical="center" wrapText="1"/>
    </xf>
    <xf numFmtId="0" fontId="6" fillId="7" borderId="7" xfId="0" applyFont="1" applyFill="1" applyBorder="1" applyAlignment="1">
      <alignment horizontal="center" vertical="center"/>
    </xf>
    <xf numFmtId="14" fontId="0" fillId="5" borderId="23" xfId="0" applyNumberFormat="1" applyFill="1" applyBorder="1" applyAlignment="1" applyProtection="1">
      <alignment horizontal="center" vertical="center"/>
      <protection locked="0"/>
    </xf>
    <xf numFmtId="14" fontId="0" fillId="0" borderId="0" xfId="0" applyNumberFormat="1"/>
    <xf numFmtId="0" fontId="0" fillId="0" borderId="26" xfId="0" applyBorder="1"/>
    <xf numFmtId="0" fontId="2" fillId="2" borderId="0" xfId="0" applyFont="1" applyFill="1" applyAlignment="1">
      <alignment horizontal="left" vertical="center"/>
    </xf>
    <xf numFmtId="0" fontId="0" fillId="5" borderId="23" xfId="0" applyFill="1" applyBorder="1" applyAlignment="1" applyProtection="1">
      <alignment horizontal="center" vertical="center"/>
      <protection locked="0"/>
    </xf>
    <xf numFmtId="0" fontId="2" fillId="2" borderId="23" xfId="0" applyFont="1" applyFill="1" applyBorder="1" applyAlignment="1">
      <alignment horizontal="center" vertical="center"/>
    </xf>
    <xf numFmtId="0" fontId="15" fillId="0" borderId="0" xfId="0" applyFont="1" applyAlignment="1">
      <alignment horizontal="center"/>
    </xf>
    <xf numFmtId="0" fontId="8" fillId="0" borderId="1"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14" fontId="0" fillId="0" borderId="20" xfId="0" applyNumberFormat="1" applyBorder="1" applyAlignment="1" applyProtection="1">
      <alignment horizontal="center" vertical="center"/>
      <protection locked="0"/>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8" borderId="5" xfId="0"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 fillId="2" borderId="29" xfId="0" applyFont="1" applyFill="1" applyBorder="1" applyAlignment="1">
      <alignment vertical="center"/>
    </xf>
    <xf numFmtId="0" fontId="0" fillId="0" borderId="29" xfId="0" applyBorder="1" applyAlignment="1">
      <alignment vertical="center"/>
    </xf>
    <xf numFmtId="14" fontId="0" fillId="0" borderId="29" xfId="0" applyNumberFormat="1" applyBorder="1" applyAlignment="1">
      <alignment horizontal="left" vertical="center"/>
    </xf>
    <xf numFmtId="0" fontId="2" fillId="6" borderId="29" xfId="0" applyFont="1" applyFill="1" applyBorder="1" applyAlignment="1">
      <alignment vertical="center"/>
    </xf>
    <xf numFmtId="0" fontId="0" fillId="0" borderId="0" xfId="0" applyAlignment="1">
      <alignment vertical="top" wrapText="1"/>
    </xf>
    <xf numFmtId="0" fontId="0" fillId="0" borderId="0" xfId="0" applyAlignment="1">
      <alignment horizontal="left"/>
    </xf>
    <xf numFmtId="0" fontId="16" fillId="0" borderId="0" xfId="3"/>
    <xf numFmtId="0" fontId="2" fillId="2" borderId="1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14" fontId="8" fillId="7" borderId="4" xfId="0" applyNumberFormat="1" applyFont="1" applyFill="1" applyBorder="1" applyAlignment="1">
      <alignment horizontal="center" vertical="center" wrapText="1"/>
    </xf>
    <xf numFmtId="2" fontId="8" fillId="7" borderId="5" xfId="0" applyNumberFormat="1" applyFont="1" applyFill="1" applyBorder="1" applyAlignment="1">
      <alignment horizontal="center" vertical="center" wrapText="1"/>
    </xf>
    <xf numFmtId="14" fontId="8" fillId="7" borderId="5" xfId="0" applyNumberFormat="1"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14" fontId="9" fillId="7" borderId="19" xfId="0" applyNumberFormat="1"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14" fontId="0" fillId="0" borderId="3" xfId="0" applyNumberFormat="1" applyBorder="1" applyAlignment="1" applyProtection="1">
      <alignment horizontal="center" vertical="center" wrapText="1"/>
      <protection locked="0"/>
    </xf>
    <xf numFmtId="2"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4" fontId="0" fillId="0" borderId="2" xfId="0" applyNumberFormat="1" applyBorder="1" applyAlignment="1" applyProtection="1">
      <alignment horizontal="center" vertical="center" wrapText="1"/>
      <protection locked="0"/>
    </xf>
    <xf numFmtId="14" fontId="11" fillId="0" borderId="20" xfId="0" applyNumberFormat="1" applyFont="1" applyBorder="1" applyAlignment="1" applyProtection="1">
      <alignment horizontal="center" vertical="center" wrapText="1"/>
      <protection locked="0"/>
    </xf>
    <xf numFmtId="0" fontId="17" fillId="0" borderId="0" xfId="3" applyFont="1" applyAlignment="1" applyProtection="1">
      <alignment vertical="center" wrapText="1"/>
    </xf>
    <xf numFmtId="0" fontId="2"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1" xfId="0" applyFont="1" applyFill="1" applyBorder="1" applyAlignment="1">
      <alignment horizontal="center" vertical="center"/>
    </xf>
    <xf numFmtId="0" fontId="7" fillId="8" borderId="18" xfId="0" applyFont="1" applyFill="1" applyBorder="1" applyAlignment="1">
      <alignment horizontal="center" vertical="center"/>
    </xf>
    <xf numFmtId="0" fontId="8" fillId="8" borderId="5" xfId="0" applyFont="1" applyFill="1" applyBorder="1" applyAlignment="1">
      <alignment horizontal="center" vertical="center" wrapText="1"/>
    </xf>
    <xf numFmtId="2" fontId="8" fillId="8" borderId="5" xfId="0" applyNumberFormat="1" applyFont="1" applyFill="1" applyBorder="1" applyAlignment="1">
      <alignment horizontal="center" vertical="center" wrapText="1"/>
    </xf>
    <xf numFmtId="14" fontId="9" fillId="8" borderId="19" xfId="0" applyNumberFormat="1" applyFont="1" applyFill="1" applyBorder="1" applyAlignment="1">
      <alignment horizontal="center" vertical="center" wrapText="1"/>
    </xf>
    <xf numFmtId="14" fontId="8" fillId="8" borderId="4" xfId="0" applyNumberFormat="1" applyFont="1" applyFill="1" applyBorder="1" applyAlignment="1">
      <alignment horizontal="center" vertical="center" wrapText="1"/>
    </xf>
    <xf numFmtId="14" fontId="8" fillId="8" borderId="5" xfId="0" applyNumberFormat="1" applyFont="1" applyFill="1" applyBorder="1" applyAlignment="1">
      <alignment horizontal="center" vertical="center" wrapText="1"/>
    </xf>
    <xf numFmtId="0" fontId="6" fillId="8" borderId="7" xfId="0" applyFont="1" applyFill="1" applyBorder="1" applyAlignment="1">
      <alignment horizontal="center" vertical="center"/>
    </xf>
    <xf numFmtId="14" fontId="11" fillId="0" borderId="20" xfId="0" applyNumberFormat="1" applyFont="1" applyBorder="1" applyAlignment="1" applyProtection="1">
      <alignment horizontal="center" vertical="center"/>
      <protection locked="0"/>
    </xf>
    <xf numFmtId="0" fontId="7" fillId="8" borderId="8" xfId="0" applyFont="1" applyFill="1" applyBorder="1" applyAlignment="1">
      <alignment horizontal="center" vertical="center"/>
    </xf>
    <xf numFmtId="0" fontId="44" fillId="0" borderId="0" xfId="0" applyFont="1"/>
    <xf numFmtId="0" fontId="0" fillId="0" borderId="0" xfId="0" applyAlignment="1">
      <alignment horizontal="left" wrapText="1"/>
    </xf>
    <xf numFmtId="0" fontId="2" fillId="2" borderId="4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0" borderId="0" xfId="0" applyAlignment="1">
      <alignment wrapText="1"/>
    </xf>
    <xf numFmtId="0" fontId="18" fillId="2" borderId="30" xfId="0" applyFont="1" applyFill="1" applyBorder="1"/>
    <xf numFmtId="0" fontId="2" fillId="2" borderId="42" xfId="0" applyFont="1" applyFill="1" applyBorder="1" applyAlignment="1">
      <alignment horizontal="left" vertical="center"/>
    </xf>
    <xf numFmtId="14" fontId="0" fillId="0" borderId="23" xfId="0" applyNumberForma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6" fillId="41" borderId="56" xfId="0" applyFont="1" applyFill="1" applyBorder="1"/>
    <xf numFmtId="0" fontId="2" fillId="2" borderId="55"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0" fillId="0" borderId="29" xfId="0" applyBorder="1" applyAlignment="1">
      <alignment horizontal="center" vertical="center"/>
    </xf>
    <xf numFmtId="14" fontId="0" fillId="0" borderId="29" xfId="0" applyNumberFormat="1" applyBorder="1" applyAlignment="1">
      <alignment horizontal="center" vertical="center"/>
    </xf>
    <xf numFmtId="0" fontId="46" fillId="2" borderId="58" xfId="0" applyFont="1" applyFill="1" applyBorder="1" applyAlignment="1">
      <alignment horizontal="center" vertical="center"/>
    </xf>
    <xf numFmtId="0" fontId="46" fillId="2" borderId="59" xfId="0" applyFont="1" applyFill="1" applyBorder="1" applyAlignment="1">
      <alignment horizontal="center" vertical="center"/>
    </xf>
    <xf numFmtId="0" fontId="46" fillId="2" borderId="0" xfId="0" applyFont="1" applyFill="1" applyAlignment="1">
      <alignment horizontal="center" vertical="center"/>
    </xf>
    <xf numFmtId="0" fontId="2" fillId="2" borderId="60" xfId="0" applyFont="1" applyFill="1" applyBorder="1" applyAlignment="1">
      <alignment horizontal="left" vertical="center"/>
    </xf>
    <xf numFmtId="0" fontId="2" fillId="2" borderId="54" xfId="0" applyFont="1" applyFill="1" applyBorder="1" applyAlignment="1">
      <alignment horizontal="left" vertical="center"/>
    </xf>
    <xf numFmtId="0" fontId="11" fillId="0" borderId="29" xfId="0" applyFont="1" applyBorder="1" applyAlignment="1">
      <alignment horizontal="center" vertical="center" wrapText="1"/>
    </xf>
    <xf numFmtId="14" fontId="11" fillId="0" borderId="29" xfId="0" applyNumberFormat="1" applyFont="1" applyBorder="1" applyAlignment="1">
      <alignment horizontal="center" vertical="center" wrapText="1"/>
    </xf>
    <xf numFmtId="0" fontId="11" fillId="0" borderId="0" xfId="0" applyFont="1" applyAlignment="1">
      <alignment vertical="center"/>
    </xf>
    <xf numFmtId="0" fontId="46" fillId="2" borderId="59" xfId="0" applyFont="1" applyFill="1" applyBorder="1" applyAlignment="1">
      <alignment horizontal="center" vertical="center" wrapText="1"/>
    </xf>
    <xf numFmtId="14" fontId="11" fillId="0" borderId="0" xfId="0" applyNumberFormat="1" applyFont="1" applyAlignment="1">
      <alignment vertical="center"/>
    </xf>
    <xf numFmtId="0" fontId="46" fillId="2" borderId="59" xfId="0" applyFont="1" applyFill="1" applyBorder="1"/>
    <xf numFmtId="0" fontId="2" fillId="2" borderId="61" xfId="0" applyFont="1" applyFill="1" applyBorder="1" applyAlignment="1">
      <alignment vertical="center"/>
    </xf>
    <xf numFmtId="0" fontId="2" fillId="2" borderId="62" xfId="0" applyFont="1" applyFill="1" applyBorder="1" applyAlignment="1">
      <alignment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11" fillId="0" borderId="29" xfId="0" applyFont="1" applyBorder="1" applyAlignment="1">
      <alignment vertical="center"/>
    </xf>
    <xf numFmtId="14" fontId="11" fillId="0" borderId="29" xfId="0" applyNumberFormat="1" applyFont="1" applyBorder="1" applyAlignment="1">
      <alignment vertical="center"/>
    </xf>
    <xf numFmtId="0" fontId="18" fillId="42" borderId="30" xfId="0" applyFont="1" applyFill="1" applyBorder="1"/>
    <xf numFmtId="0" fontId="0" fillId="0" borderId="0" xfId="0" applyAlignment="1">
      <alignment horizontal="left" wrapText="1"/>
    </xf>
    <xf numFmtId="0" fontId="0" fillId="0" borderId="29" xfId="0" applyBorder="1" applyAlignment="1">
      <alignment horizontal="left" vertical="center" wrapText="1"/>
    </xf>
    <xf numFmtId="0" fontId="0" fillId="0" borderId="29" xfId="0" quotePrefix="1" applyBorder="1" applyAlignment="1">
      <alignment horizontal="left" vertical="center" wrapText="1"/>
    </xf>
    <xf numFmtId="0" fontId="18" fillId="42" borderId="29" xfId="0" applyFont="1" applyFill="1" applyBorder="1" applyAlignment="1">
      <alignment horizontal="left"/>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8" fillId="0" borderId="29" xfId="0" applyFont="1"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1"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51" xfId="0" applyBorder="1" applyAlignment="1">
      <alignment horizontal="left" vertical="top"/>
    </xf>
    <xf numFmtId="0" fontId="0" fillId="0" borderId="52" xfId="0" applyBorder="1" applyAlignment="1">
      <alignment horizontal="left" vertical="top"/>
    </xf>
    <xf numFmtId="0" fontId="0" fillId="0" borderId="53" xfId="0" applyBorder="1" applyAlignment="1">
      <alignment horizontal="left" vertical="top"/>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8" fillId="0" borderId="53" xfId="0" applyFont="1" applyBorder="1" applyAlignment="1">
      <alignment horizontal="left" vertical="center" wrapText="1"/>
    </xf>
    <xf numFmtId="0" fontId="2" fillId="2" borderId="0" xfId="0" applyFont="1" applyFill="1" applyAlignment="1">
      <alignment horizontal="left" vertical="center"/>
    </xf>
    <xf numFmtId="0" fontId="0" fillId="0" borderId="23"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47" xfId="0" applyBorder="1" applyAlignment="1" applyProtection="1">
      <alignment horizontal="left" vertical="top"/>
      <protection locked="0"/>
    </xf>
    <xf numFmtId="0" fontId="2" fillId="2" borderId="40" xfId="0" applyFont="1" applyFill="1" applyBorder="1" applyAlignment="1">
      <alignment horizontal="left" vertical="top"/>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13" fillId="0" borderId="28" xfId="0" applyFont="1" applyBorder="1" applyAlignment="1">
      <alignment horizontal="center"/>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17" fontId="19" fillId="0" borderId="23" xfId="0" applyNumberFormat="1" applyFont="1" applyBorder="1" applyAlignment="1" applyProtection="1">
      <alignment horizontal="center" vertical="center"/>
      <protection locked="0"/>
    </xf>
    <xf numFmtId="14" fontId="0" fillId="0" borderId="23" xfId="0" applyNumberFormat="1" applyBorder="1" applyAlignment="1" applyProtection="1">
      <alignment horizontal="left" vertical="top"/>
      <protection locked="0"/>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0" fillId="0" borderId="23" xfId="0" applyBorder="1" applyAlignment="1">
      <alignment horizontal="left" vertical="top"/>
    </xf>
    <xf numFmtId="0" fontId="8" fillId="0" borderId="23" xfId="0" applyFont="1" applyBorder="1" applyAlignment="1" applyProtection="1">
      <alignment horizontal="left" vertical="top"/>
      <protection locked="0"/>
    </xf>
    <xf numFmtId="0" fontId="2" fillId="6" borderId="29" xfId="0" applyFont="1" applyFill="1" applyBorder="1" applyAlignment="1">
      <alignment horizontal="left" vertical="center"/>
    </xf>
    <xf numFmtId="0" fontId="2" fillId="2" borderId="29" xfId="0" applyFont="1" applyFill="1" applyBorder="1" applyAlignment="1">
      <alignment horizontal="left" vertical="center"/>
    </xf>
    <xf numFmtId="0" fontId="0" fillId="5" borderId="24" xfId="0" applyFill="1" applyBorder="1" applyAlignment="1" applyProtection="1">
      <alignment horizontal="center" vertical="center" wrapText="1"/>
      <protection locked="0"/>
    </xf>
    <xf numFmtId="0" fontId="0" fillId="5" borderId="25" xfId="0" applyFill="1" applyBorder="1" applyAlignment="1" applyProtection="1">
      <alignment horizontal="center" vertical="center" wrapText="1"/>
      <protection locked="0"/>
    </xf>
    <xf numFmtId="0" fontId="2" fillId="2" borderId="23" xfId="0" applyFont="1" applyFill="1" applyBorder="1" applyAlignment="1">
      <alignment horizontal="center" vertical="center" wrapText="1"/>
    </xf>
    <xf numFmtId="0" fontId="0" fillId="5" borderId="23" xfId="0" applyFill="1" applyBorder="1" applyAlignment="1" applyProtection="1">
      <alignment horizontal="center" vertical="center" wrapText="1"/>
      <protection locked="0"/>
    </xf>
    <xf numFmtId="0" fontId="14" fillId="3" borderId="29" xfId="0" applyFont="1" applyFill="1" applyBorder="1" applyAlignment="1">
      <alignment horizontal="left" vertical="center"/>
    </xf>
    <xf numFmtId="0" fontId="0" fillId="0" borderId="29" xfId="0" applyBorder="1" applyAlignment="1">
      <alignment horizontal="left" vertical="center"/>
    </xf>
    <xf numFmtId="0" fontId="17" fillId="0" borderId="0" xfId="3" applyFont="1" applyAlignment="1" applyProtection="1">
      <alignment horizontal="left" vertical="center" wrapText="1"/>
    </xf>
    <xf numFmtId="0" fontId="0" fillId="5" borderId="23" xfId="0" applyFill="1" applyBorder="1" applyAlignment="1" applyProtection="1">
      <alignment horizontal="center" vertical="center"/>
      <protection locked="0"/>
    </xf>
    <xf numFmtId="14" fontId="0" fillId="0" borderId="29" xfId="0" applyNumberFormat="1" applyBorder="1" applyAlignment="1">
      <alignment horizontal="left" vertical="center"/>
    </xf>
    <xf numFmtId="0" fontId="2" fillId="2" borderId="23" xfId="0" applyFont="1" applyFill="1" applyBorder="1" applyAlignment="1">
      <alignment horizontal="center"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14" fillId="0" borderId="29" xfId="0" applyFont="1" applyBorder="1" applyAlignment="1">
      <alignment horizontal="left" vertical="center"/>
    </xf>
    <xf numFmtId="0" fontId="2" fillId="6" borderId="42" xfId="0" applyFont="1" applyFill="1" applyBorder="1" applyAlignment="1">
      <alignment horizontal="left" vertical="center"/>
    </xf>
    <xf numFmtId="0" fontId="2" fillId="6" borderId="0" xfId="0" applyFont="1" applyFill="1" applyAlignment="1">
      <alignment horizontal="left" vertical="center"/>
    </xf>
    <xf numFmtId="0" fontId="2" fillId="6" borderId="4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3" xfId="0" applyFont="1" applyFill="1" applyBorder="1" applyAlignment="1">
      <alignment horizontal="left" vertical="center"/>
    </xf>
    <xf numFmtId="0" fontId="0" fillId="0" borderId="51" xfId="0" applyBorder="1" applyAlignment="1">
      <alignment horizontal="left" vertical="center"/>
    </xf>
    <xf numFmtId="0" fontId="0" fillId="0" borderId="53" xfId="0" applyBorder="1" applyAlignment="1">
      <alignment horizontal="left" vertical="center"/>
    </xf>
    <xf numFmtId="0" fontId="2" fillId="2" borderId="63" xfId="0" applyFont="1" applyFill="1" applyBorder="1" applyAlignment="1">
      <alignment horizontal="center" vertical="center"/>
    </xf>
    <xf numFmtId="0" fontId="0" fillId="5" borderId="63" xfId="0" applyFill="1" applyBorder="1" applyAlignment="1" applyProtection="1">
      <alignment horizontal="center" vertical="center"/>
      <protection locked="0"/>
    </xf>
    <xf numFmtId="0" fontId="2" fillId="2" borderId="63" xfId="0" applyFont="1" applyFill="1" applyBorder="1" applyAlignment="1">
      <alignment horizontal="center" vertical="center"/>
    </xf>
    <xf numFmtId="0" fontId="0" fillId="5" borderId="63" xfId="0" applyFill="1" applyBorder="1" applyAlignment="1" applyProtection="1">
      <alignment horizontal="center" vertical="center" wrapText="1"/>
      <protection locked="0"/>
    </xf>
    <xf numFmtId="14" fontId="0" fillId="5" borderId="63" xfId="0" applyNumberFormat="1"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0" fillId="0" borderId="0" xfId="0" applyBorder="1"/>
    <xf numFmtId="0" fontId="17" fillId="0" borderId="0" xfId="3" applyFont="1" applyBorder="1" applyAlignment="1" applyProtection="1">
      <alignment horizontal="left" vertical="center" wrapText="1"/>
    </xf>
    <xf numFmtId="0" fontId="0" fillId="5" borderId="63" xfId="0" applyFill="1" applyBorder="1" applyAlignment="1" applyProtection="1">
      <alignment vertical="center"/>
      <protection locked="0"/>
    </xf>
    <xf numFmtId="0" fontId="2" fillId="4" borderId="0" xfId="0" applyFont="1" applyFill="1" applyBorder="1" applyAlignment="1">
      <alignment horizontal="left" vertical="center"/>
    </xf>
    <xf numFmtId="0" fontId="2" fillId="4" borderId="50" xfId="0" applyFont="1" applyFill="1" applyBorder="1" applyAlignment="1">
      <alignment horizontal="left" vertical="center"/>
    </xf>
    <xf numFmtId="0" fontId="0" fillId="4" borderId="49" xfId="0" applyFill="1" applyBorder="1" applyAlignment="1">
      <alignment horizontal="left" vertical="center"/>
    </xf>
    <xf numFmtId="0" fontId="0" fillId="4" borderId="0" xfId="0" applyFill="1" applyBorder="1" applyAlignment="1">
      <alignment horizontal="left" vertical="center"/>
    </xf>
    <xf numFmtId="0" fontId="16" fillId="0" borderId="0" xfId="3" applyFill="1"/>
    <xf numFmtId="0" fontId="0" fillId="0" borderId="0" xfId="0" applyFill="1" applyAlignment="1">
      <alignment horizontal="left" vertical="top" wrapText="1"/>
    </xf>
  </cellXfs>
  <cellStyles count="587">
    <cellStyle name="20% - Accent1 2" xfId="56" xr:uid="{A037ADB1-4032-42B3-972D-B4D7CDDD225E}"/>
    <cellStyle name="20% - Accent1 2 2" xfId="99" xr:uid="{9C04EC5F-3EB9-42B0-A1A0-E9453C9BEA64}"/>
    <cellStyle name="20% - Accent1 2 2 2" xfId="161" xr:uid="{753488B3-E9CB-4C09-B698-E2D462C9B0C5}"/>
    <cellStyle name="20% - Accent1 2 2 2 2" xfId="339" xr:uid="{96EA95FD-6B79-4949-BFC8-4C7C2FDB2F7C}"/>
    <cellStyle name="20% - Accent1 2 2 2 3" xfId="513" xr:uid="{DF65A573-92F8-43CB-919C-C10BA89DC890}"/>
    <cellStyle name="20% - Accent1 2 2 3" xfId="223" xr:uid="{CA5202F0-4A0F-477B-938A-26E93BCFBAB3}"/>
    <cellStyle name="20% - Accent1 2 2 3 2" xfId="397" xr:uid="{9C323EDE-08E1-435C-82F7-AA1A42915A1E}"/>
    <cellStyle name="20% - Accent1 2 2 3 3" xfId="571" xr:uid="{AC398C32-092D-4862-8836-7A4B392A82FC}"/>
    <cellStyle name="20% - Accent1 2 2 4" xfId="281" xr:uid="{8AE4B643-FC22-4FFA-AB10-2E0EC96E775C}"/>
    <cellStyle name="20% - Accent1 2 2 5" xfId="455" xr:uid="{5980271F-7002-4AD4-9E1C-57188B60C40C}"/>
    <cellStyle name="20% - Accent1 2 3" xfId="141" xr:uid="{A4F5225A-A58D-4080-BDF5-665154346D52}"/>
    <cellStyle name="20% - Accent1 2 3 2" xfId="321" xr:uid="{42A1A08F-1414-482A-8207-783159C35DC7}"/>
    <cellStyle name="20% - Accent1 2 3 3" xfId="495" xr:uid="{D0022A45-B574-45A7-A953-8206BB5A10A9}"/>
    <cellStyle name="20% - Accent1 2 4" xfId="203" xr:uid="{06F1FCEC-C775-41A7-99D7-81676A0908AB}"/>
    <cellStyle name="20% - Accent1 2 4 2" xfId="379" xr:uid="{98F62205-66D0-4214-BEE2-7189ABD9AE81}"/>
    <cellStyle name="20% - Accent1 2 4 3" xfId="553" xr:uid="{F89318C9-C633-40A9-B43D-202EE61E1499}"/>
    <cellStyle name="20% - Accent1 2 5" xfId="263" xr:uid="{D13EEA19-4D1F-42C1-8DB7-B6BE07DDC2AC}"/>
    <cellStyle name="20% - Accent1 2 6" xfId="437" xr:uid="{54C20E92-36C8-4527-8D97-35F0CD79075B}"/>
    <cellStyle name="20% - Accent2 2" xfId="80" xr:uid="{3A701E87-855F-416A-81E8-4620EA42511B}"/>
    <cellStyle name="20% - Accent2 2 2" xfId="100" xr:uid="{AB712944-59BD-49F0-B819-EFA6521DD957}"/>
    <cellStyle name="20% - Accent2 2 2 2" xfId="162" xr:uid="{5A5F6F26-C3A8-41B0-8231-D0388C3917BB}"/>
    <cellStyle name="20% - Accent2 2 2 2 2" xfId="340" xr:uid="{54495019-A01E-4061-BD8D-1406620E863D}"/>
    <cellStyle name="20% - Accent2 2 2 2 3" xfId="514" xr:uid="{59455223-1516-4615-AB31-13AC80D8E446}"/>
    <cellStyle name="20% - Accent2 2 2 3" xfId="224" xr:uid="{22BD6B8E-BB28-4349-AE35-94D1876FD927}"/>
    <cellStyle name="20% - Accent2 2 2 3 2" xfId="398" xr:uid="{049611EA-0F7F-4498-A56D-E3A4089F8B42}"/>
    <cellStyle name="20% - Accent2 2 2 3 3" xfId="572" xr:uid="{5415F16D-432C-45A1-A60E-BDC23DFF7ABB}"/>
    <cellStyle name="20% - Accent2 2 2 4" xfId="282" xr:uid="{2B715E42-9B6A-4AAE-8318-4F0659F67CD7}"/>
    <cellStyle name="20% - Accent2 2 2 5" xfId="456" xr:uid="{18663357-7F0A-4BEB-91B3-1DD7481A9A57}"/>
    <cellStyle name="20% - Accent2 2 3" xfId="156" xr:uid="{839AA300-0A2E-48E5-ABBE-164238B8C046}"/>
    <cellStyle name="20% - Accent2 2 3 2" xfId="336" xr:uid="{E306DA98-2C97-4C44-99F8-D44F33C4B845}"/>
    <cellStyle name="20% - Accent2 2 3 3" xfId="510" xr:uid="{0ACC8F10-4B93-4B3D-810F-A6B890DFBDD9}"/>
    <cellStyle name="20% - Accent2 2 4" xfId="218" xr:uid="{D59202AC-D867-4C96-B2AA-61E02CA08F78}"/>
    <cellStyle name="20% - Accent2 2 4 2" xfId="394" xr:uid="{811BB4AD-8F8D-4C76-8065-821EDC39BC4A}"/>
    <cellStyle name="20% - Accent2 2 4 3" xfId="568" xr:uid="{E9DBAE39-6979-4603-9060-AF2B4BA0E669}"/>
    <cellStyle name="20% - Accent2 2 5" xfId="278" xr:uid="{8F1ADC63-6A97-4C68-81E7-FA66D4397B9C}"/>
    <cellStyle name="20% - Accent2 2 6" xfId="452" xr:uid="{0E567597-C7C2-4A0C-82A7-1724DE191820}"/>
    <cellStyle name="20% - Accent3 2" xfId="79" xr:uid="{8810E643-0067-4DF5-9F09-BC69DD13D8E1}"/>
    <cellStyle name="20% - Accent3 2 2" xfId="101" xr:uid="{CA4C3800-6935-44E7-988F-EE96C8235554}"/>
    <cellStyle name="20% - Accent3 2 2 2" xfId="163" xr:uid="{7BC6A525-3489-4694-93C2-AA8932B6D1BE}"/>
    <cellStyle name="20% - Accent3 2 2 2 2" xfId="341" xr:uid="{DE6CECB1-CEA5-4004-9B36-30CD2C0D5A4F}"/>
    <cellStyle name="20% - Accent3 2 2 2 3" xfId="515" xr:uid="{8406EB64-C011-4204-8600-166E2FB17C13}"/>
    <cellStyle name="20% - Accent3 2 2 3" xfId="225" xr:uid="{58A2FF82-6ABD-4B8E-9F58-96DB98BFAA42}"/>
    <cellStyle name="20% - Accent3 2 2 3 2" xfId="399" xr:uid="{4A54F3AA-F886-45F4-A980-8146A5161C60}"/>
    <cellStyle name="20% - Accent3 2 2 3 3" xfId="573" xr:uid="{D97BC74B-767A-4F1F-AF28-3119C1A97153}"/>
    <cellStyle name="20% - Accent3 2 2 4" xfId="283" xr:uid="{26C823AE-25E5-44E1-9541-FC6F1E4B76CF}"/>
    <cellStyle name="20% - Accent3 2 2 5" xfId="457" xr:uid="{8D2569E6-8346-490F-8197-870C8E795206}"/>
    <cellStyle name="20% - Accent3 2 3" xfId="155" xr:uid="{900F9782-2136-4578-8AF1-532F169B372F}"/>
    <cellStyle name="20% - Accent3 2 3 2" xfId="335" xr:uid="{1A856F81-203E-4588-814D-CF9B0CE94AC5}"/>
    <cellStyle name="20% - Accent3 2 3 3" xfId="509" xr:uid="{EA456DAC-E26D-451F-B2B8-019B844B1372}"/>
    <cellStyle name="20% - Accent3 2 4" xfId="217" xr:uid="{10FEA7D8-02D5-4405-B260-DA1CD8BAFF78}"/>
    <cellStyle name="20% - Accent3 2 4 2" xfId="393" xr:uid="{1DFE070D-0ACF-419C-AB6F-47ABAE563F1E}"/>
    <cellStyle name="20% - Accent3 2 4 3" xfId="567" xr:uid="{085DC3F9-C0C0-4148-9E97-8C6A1BFB3EBA}"/>
    <cellStyle name="20% - Accent3 2 5" xfId="277" xr:uid="{A7E04FEA-0269-4018-89E0-B57130B02A8F}"/>
    <cellStyle name="20% - Accent3 2 6" xfId="451" xr:uid="{B40C5789-8AD0-4A30-A146-EDA870C61FB7}"/>
    <cellStyle name="20% - Accent4 2" xfId="78" xr:uid="{FE1AC535-908D-4328-826C-D58797CEAFC1}"/>
    <cellStyle name="20% - Accent4 2 2" xfId="102" xr:uid="{C3114E7B-AC6E-4A1E-82CD-23E910874E3A}"/>
    <cellStyle name="20% - Accent4 2 2 2" xfId="164" xr:uid="{D93D6282-E9EA-4F51-B072-0CDCD93493D4}"/>
    <cellStyle name="20% - Accent4 2 2 2 2" xfId="342" xr:uid="{AE147B06-E769-4ECF-94D7-CF0D8BBBE582}"/>
    <cellStyle name="20% - Accent4 2 2 2 3" xfId="516" xr:uid="{1DF328C6-2876-48E2-8EE3-A13FE6E67594}"/>
    <cellStyle name="20% - Accent4 2 2 3" xfId="226" xr:uid="{AB3412A2-7E6A-44A3-ABC0-474B8462BD41}"/>
    <cellStyle name="20% - Accent4 2 2 3 2" xfId="400" xr:uid="{C1C3369F-A802-4C54-89FC-517A26A1F49C}"/>
    <cellStyle name="20% - Accent4 2 2 3 3" xfId="574" xr:uid="{99D586F0-FF3F-4D34-AAD6-6DE0E7CA204E}"/>
    <cellStyle name="20% - Accent4 2 2 4" xfId="284" xr:uid="{45674E6B-05D2-4BD8-A0D2-436FA194DB55}"/>
    <cellStyle name="20% - Accent4 2 2 5" xfId="458" xr:uid="{97442870-807A-42C2-9F93-A23563F605A3}"/>
    <cellStyle name="20% - Accent4 2 3" xfId="154" xr:uid="{664E5A1D-A0D0-4C70-8F3C-98BE57E06B90}"/>
    <cellStyle name="20% - Accent4 2 3 2" xfId="334" xr:uid="{BC72DBD0-43FA-4230-AA21-56D6D23BFCF8}"/>
    <cellStyle name="20% - Accent4 2 3 3" xfId="508" xr:uid="{3A997354-1D88-4977-827D-A65D3190846A}"/>
    <cellStyle name="20% - Accent4 2 4" xfId="216" xr:uid="{F2EED186-1571-4E4C-AEAC-99860A932280}"/>
    <cellStyle name="20% - Accent4 2 4 2" xfId="392" xr:uid="{EFA1E75C-6AFA-4139-B37C-E8181732DFC4}"/>
    <cellStyle name="20% - Accent4 2 4 3" xfId="566" xr:uid="{6F56A561-FDD6-4288-A29A-6C716AC7A626}"/>
    <cellStyle name="20% - Accent4 2 5" xfId="276" xr:uid="{BD471D27-0513-4842-AAB6-67925E1E84D8}"/>
    <cellStyle name="20% - Accent4 2 6" xfId="450" xr:uid="{F7AE0AC6-87AC-42D3-8AE3-FEC52FE3B406}"/>
    <cellStyle name="20% - Accent5 2" xfId="77" xr:uid="{DFC2970D-5549-4471-AFD2-04D63D9EE8F6}"/>
    <cellStyle name="20% - Accent5 2 2" xfId="103" xr:uid="{47DD466E-E64D-4CED-B0DF-CEF939A4B4A1}"/>
    <cellStyle name="20% - Accent5 2 2 2" xfId="165" xr:uid="{587549F2-B804-49A1-B36D-13886427523F}"/>
    <cellStyle name="20% - Accent5 2 2 2 2" xfId="343" xr:uid="{E61C2D18-6596-4292-A655-9B96683EF0DC}"/>
    <cellStyle name="20% - Accent5 2 2 2 3" xfId="517" xr:uid="{FF9E3658-1297-456E-BDD5-663A868CEC03}"/>
    <cellStyle name="20% - Accent5 2 2 3" xfId="227" xr:uid="{45F18640-03D0-4CFF-AFE3-F6449FBC94DD}"/>
    <cellStyle name="20% - Accent5 2 2 3 2" xfId="401" xr:uid="{E6482DD0-86D6-465A-AF0D-2DC68BC1CC38}"/>
    <cellStyle name="20% - Accent5 2 2 3 3" xfId="575" xr:uid="{7B8D0DAC-24EE-4EA4-BA96-AF667C11DC7F}"/>
    <cellStyle name="20% - Accent5 2 2 4" xfId="285" xr:uid="{EAA17A23-24CF-4966-B6AD-1F5053F8FCA8}"/>
    <cellStyle name="20% - Accent5 2 2 5" xfId="459" xr:uid="{5D4B63E6-A099-48CA-B723-5755505EADA4}"/>
    <cellStyle name="20% - Accent5 2 3" xfId="153" xr:uid="{0F0C9DD1-910C-41A7-BCEB-0164289FBBE0}"/>
    <cellStyle name="20% - Accent5 2 3 2" xfId="333" xr:uid="{F5DB98AF-BC0B-473C-B3AC-8F135E382DBA}"/>
    <cellStyle name="20% - Accent5 2 3 3" xfId="507" xr:uid="{E47F29A9-0DFD-4F1C-9B90-224E4ECAF4A1}"/>
    <cellStyle name="20% - Accent5 2 4" xfId="215" xr:uid="{AEA0CA8C-CB35-48EF-A065-68C9EAA5DD61}"/>
    <cellStyle name="20% - Accent5 2 4 2" xfId="391" xr:uid="{7524EFF5-2DE3-4F5E-90D2-CC6320B623C9}"/>
    <cellStyle name="20% - Accent5 2 4 3" xfId="565" xr:uid="{B2B3A660-4600-49C8-9873-B13DAC8E7239}"/>
    <cellStyle name="20% - Accent5 2 5" xfId="275" xr:uid="{74832D93-BBB3-4161-B45D-07D32AF94DBE}"/>
    <cellStyle name="20% - Accent5 2 6" xfId="449" xr:uid="{71A6EC25-CD39-4AE1-8E32-1684A95B1B01}"/>
    <cellStyle name="20% - Accent6 2" xfId="76" xr:uid="{92FA1A2D-B9CC-43E3-8847-609724B27E37}"/>
    <cellStyle name="20% - Accent6 2 2" xfId="104" xr:uid="{905E47AD-A009-40EC-A148-7057D9C9AC17}"/>
    <cellStyle name="20% - Accent6 2 2 2" xfId="166" xr:uid="{DB16520D-2C22-45FD-9455-91CC132FC509}"/>
    <cellStyle name="20% - Accent6 2 2 2 2" xfId="344" xr:uid="{1C397315-F4A0-468A-A434-5FF7836BD297}"/>
    <cellStyle name="20% - Accent6 2 2 2 3" xfId="518" xr:uid="{3AE900A6-CFCA-494D-9317-1F14713810E4}"/>
    <cellStyle name="20% - Accent6 2 2 3" xfId="228" xr:uid="{0450E3D3-C273-4046-BD0E-2A7FC72F7875}"/>
    <cellStyle name="20% - Accent6 2 2 3 2" xfId="402" xr:uid="{CD7DB849-E0B1-4EEF-AA78-E364CAB8213C}"/>
    <cellStyle name="20% - Accent6 2 2 3 3" xfId="576" xr:uid="{4FDFD551-E7A6-4B90-8817-4A0525B4ED0E}"/>
    <cellStyle name="20% - Accent6 2 2 4" xfId="286" xr:uid="{189982F3-DCC8-4497-9208-BD42FDB96CD2}"/>
    <cellStyle name="20% - Accent6 2 2 5" xfId="460" xr:uid="{E81E6427-7548-4CB6-98DA-07CD916CAD12}"/>
    <cellStyle name="20% - Accent6 2 3" xfId="152" xr:uid="{FBFF81D0-5383-4980-9D96-03EA67C6E1F5}"/>
    <cellStyle name="20% - Accent6 2 3 2" xfId="332" xr:uid="{764F3CCE-22F9-4E46-83DC-5B9077BDC42C}"/>
    <cellStyle name="20% - Accent6 2 3 3" xfId="506" xr:uid="{15F29BAB-717D-42A8-886F-D78E20252AB0}"/>
    <cellStyle name="20% - Accent6 2 4" xfId="214" xr:uid="{38E50BB2-4B72-484B-B36D-01BC20057162}"/>
    <cellStyle name="20% - Accent6 2 4 2" xfId="390" xr:uid="{DF448449-3872-4C99-BAE7-2CC2A6A00CD6}"/>
    <cellStyle name="20% - Accent6 2 4 3" xfId="564" xr:uid="{328EAE4E-6611-47ED-9386-7E658DEE615F}"/>
    <cellStyle name="20% - Accent6 2 5" xfId="274" xr:uid="{63B05C34-CB58-4738-A463-5E64854BEC0C}"/>
    <cellStyle name="20% - Accent6 2 6" xfId="448" xr:uid="{F82F39D9-4D52-44A2-BE7F-50E78C8CCA74}"/>
    <cellStyle name="40% - Accent1 2" xfId="57" xr:uid="{6E5C1D7C-EFE6-4BF4-987C-067D9644535C}"/>
    <cellStyle name="40% - Accent1 2 2" xfId="105" xr:uid="{20C3B366-3CA3-4411-A6FA-EBFEC3858444}"/>
    <cellStyle name="40% - Accent1 2 2 2" xfId="167" xr:uid="{5BA3F719-52A6-4042-8AA4-0E56B6C73686}"/>
    <cellStyle name="40% - Accent1 2 2 2 2" xfId="345" xr:uid="{6DFA1DCB-3ADB-45EA-A93C-8A6EB2D79897}"/>
    <cellStyle name="40% - Accent1 2 2 2 3" xfId="519" xr:uid="{5D446A46-C0D0-4CFE-A599-560BC189E07A}"/>
    <cellStyle name="40% - Accent1 2 2 3" xfId="229" xr:uid="{82FD025B-B300-425F-8D2E-B5E9B7789E20}"/>
    <cellStyle name="40% - Accent1 2 2 3 2" xfId="403" xr:uid="{B73A1403-F488-48DB-9DAB-42604B42808F}"/>
    <cellStyle name="40% - Accent1 2 2 3 3" xfId="577" xr:uid="{61DF6656-9807-4EA3-812A-58B43FF2CA2E}"/>
    <cellStyle name="40% - Accent1 2 2 4" xfId="287" xr:uid="{774CF455-24D7-4B6C-86A4-3805A21E09A1}"/>
    <cellStyle name="40% - Accent1 2 2 5" xfId="461" xr:uid="{63A25D85-0A83-44B2-8973-CF0594AF5CA1}"/>
    <cellStyle name="40% - Accent1 2 3" xfId="142" xr:uid="{2AB6BBF9-6A5D-430A-9D89-1E2C2EDA7429}"/>
    <cellStyle name="40% - Accent1 2 3 2" xfId="322" xr:uid="{0AD1D6C6-6343-4EBC-BAC6-891FBAE48F88}"/>
    <cellStyle name="40% - Accent1 2 3 3" xfId="496" xr:uid="{1F6FF498-64DA-46C9-A3A5-F578DDA705B1}"/>
    <cellStyle name="40% - Accent1 2 4" xfId="204" xr:uid="{CCCCA777-44DF-4A99-9B68-66A8EB7FDCD9}"/>
    <cellStyle name="40% - Accent1 2 4 2" xfId="380" xr:uid="{9852D519-3C5A-462A-A16E-3D1AE2F859A8}"/>
    <cellStyle name="40% - Accent1 2 4 3" xfId="554" xr:uid="{6CE8D66F-2E5F-4C65-86AA-757B56C015F2}"/>
    <cellStyle name="40% - Accent1 2 5" xfId="264" xr:uid="{1E6A6694-E729-40DA-B217-8A0A7A0A62BF}"/>
    <cellStyle name="40% - Accent1 2 6" xfId="438" xr:uid="{09FEF7A4-C169-452C-BD37-132D6ED8622E}"/>
    <cellStyle name="40% - Accent2 2" xfId="58" xr:uid="{60846247-8B89-4491-A729-2AE6BC269D00}"/>
    <cellStyle name="40% - Accent2 2 2" xfId="106" xr:uid="{D0AB2398-9AFB-49F7-96E4-025206DBCE16}"/>
    <cellStyle name="40% - Accent2 2 2 2" xfId="168" xr:uid="{E00EBDDE-78B3-4B8A-A958-5B57FE0DFFF2}"/>
    <cellStyle name="40% - Accent2 2 2 2 2" xfId="346" xr:uid="{754AF48D-50E9-4281-BEF9-9E95CDCC1F5E}"/>
    <cellStyle name="40% - Accent2 2 2 2 3" xfId="520" xr:uid="{B95F689F-F2D2-4BFC-AF54-15924E138CEE}"/>
    <cellStyle name="40% - Accent2 2 2 3" xfId="230" xr:uid="{1C483FB6-82CD-4C3A-99D6-65BEF77C1946}"/>
    <cellStyle name="40% - Accent2 2 2 3 2" xfId="404" xr:uid="{817C7C17-D028-42AD-9D38-DA48D366BC97}"/>
    <cellStyle name="40% - Accent2 2 2 3 3" xfId="578" xr:uid="{FB58E106-9EEF-414C-BF88-C481644BB637}"/>
    <cellStyle name="40% - Accent2 2 2 4" xfId="288" xr:uid="{A26564B2-3CED-4C18-85BB-08ED1CF025A4}"/>
    <cellStyle name="40% - Accent2 2 2 5" xfId="462" xr:uid="{52F85AD1-9109-4C19-A6FD-947DF967A3E9}"/>
    <cellStyle name="40% - Accent2 2 3" xfId="143" xr:uid="{14A62641-2918-42B4-9A8A-5E9DB7A412A1}"/>
    <cellStyle name="40% - Accent2 2 3 2" xfId="323" xr:uid="{4FC6232B-A8D4-4951-8DEE-74A4696F87B2}"/>
    <cellStyle name="40% - Accent2 2 3 3" xfId="497" xr:uid="{A1D9D839-5EB0-4697-9F63-3491AB35007A}"/>
    <cellStyle name="40% - Accent2 2 4" xfId="205" xr:uid="{8FFBFF05-5A40-47C4-8AC0-740F3D96DBB3}"/>
    <cellStyle name="40% - Accent2 2 4 2" xfId="381" xr:uid="{CDB995C4-44E6-454F-BB9C-9273C6D2805B}"/>
    <cellStyle name="40% - Accent2 2 4 3" xfId="555" xr:uid="{EEE9541D-92D5-4515-AF49-CF8E6FA22EBF}"/>
    <cellStyle name="40% - Accent2 2 5" xfId="265" xr:uid="{3640895E-4483-4F28-8202-56790728BDB5}"/>
    <cellStyle name="40% - Accent2 2 6" xfId="439" xr:uid="{72E436E1-18C5-40BA-A099-3DBFC5D0C50D}"/>
    <cellStyle name="40% - Accent3 2" xfId="59" xr:uid="{468BCF5C-9789-4D1F-B73D-6A006D048E33}"/>
    <cellStyle name="40% - Accent3 2 2" xfId="107" xr:uid="{8CF2E4F7-8E93-4956-AF99-7EF842D35BAC}"/>
    <cellStyle name="40% - Accent3 2 2 2" xfId="169" xr:uid="{5B26F82A-E7E0-4F50-90A1-D19CE24929A3}"/>
    <cellStyle name="40% - Accent3 2 2 2 2" xfId="347" xr:uid="{002B2908-C69D-444F-BD8A-5F36069D6D01}"/>
    <cellStyle name="40% - Accent3 2 2 2 3" xfId="521" xr:uid="{417615D1-7302-4ACF-9448-0C179DF294F7}"/>
    <cellStyle name="40% - Accent3 2 2 3" xfId="231" xr:uid="{642F8D98-677D-406D-99C4-9DE42C46917A}"/>
    <cellStyle name="40% - Accent3 2 2 3 2" xfId="405" xr:uid="{D64C8054-6F17-4EAA-80B5-4F26083E24CA}"/>
    <cellStyle name="40% - Accent3 2 2 3 3" xfId="579" xr:uid="{FEE3985A-C339-4127-9613-4787D54A3A7E}"/>
    <cellStyle name="40% - Accent3 2 2 4" xfId="289" xr:uid="{43120BEA-C30A-4A70-A0F4-3FE1C07C0C5F}"/>
    <cellStyle name="40% - Accent3 2 2 5" xfId="463" xr:uid="{5450947C-CE5F-4571-B031-03EEE0D31775}"/>
    <cellStyle name="40% - Accent3 2 3" xfId="144" xr:uid="{3AA7C336-BAEF-4BFC-ABAF-F44BDE3BFEDA}"/>
    <cellStyle name="40% - Accent3 2 3 2" xfId="324" xr:uid="{E655F6B1-72B9-44CA-99BE-6FAFA2D87E45}"/>
    <cellStyle name="40% - Accent3 2 3 3" xfId="498" xr:uid="{6F731E9D-7016-4DE5-B51D-60E198996DDE}"/>
    <cellStyle name="40% - Accent3 2 4" xfId="206" xr:uid="{A66B88C9-E9A3-414C-8995-82E7797E4B6E}"/>
    <cellStyle name="40% - Accent3 2 4 2" xfId="382" xr:uid="{B1A95250-73D7-4D4C-8E53-F80625B4E572}"/>
    <cellStyle name="40% - Accent3 2 4 3" xfId="556" xr:uid="{C88EE9B9-3445-4779-A97C-CFE716DB43A4}"/>
    <cellStyle name="40% - Accent3 2 5" xfId="266" xr:uid="{1942DF4E-BB4D-4DCB-8999-039F38FC13D2}"/>
    <cellStyle name="40% - Accent3 2 6" xfId="440" xr:uid="{7583E15F-6AE9-4A67-83C3-C8CCB4605320}"/>
    <cellStyle name="40% - Accent4 2" xfId="60" xr:uid="{71B883CB-5444-4816-BCFE-B6DCBDB92E52}"/>
    <cellStyle name="40% - Accent4 2 2" xfId="108" xr:uid="{10C1E84F-6D9F-461E-BEFB-1D048527CCDE}"/>
    <cellStyle name="40% - Accent4 2 2 2" xfId="170" xr:uid="{695800B0-2475-47C3-8E9A-3E138B2F51AB}"/>
    <cellStyle name="40% - Accent4 2 2 2 2" xfId="348" xr:uid="{299E4027-4F8F-4219-AC7F-418701CE3A02}"/>
    <cellStyle name="40% - Accent4 2 2 2 3" xfId="522" xr:uid="{F909A3A0-A922-4DB5-9320-96B9374E7C19}"/>
    <cellStyle name="40% - Accent4 2 2 3" xfId="232" xr:uid="{16B8ADF5-9F08-4227-A122-F69E466AC588}"/>
    <cellStyle name="40% - Accent4 2 2 3 2" xfId="406" xr:uid="{0B5A1A81-0C05-4A2F-8040-95C412436DEC}"/>
    <cellStyle name="40% - Accent4 2 2 3 3" xfId="580" xr:uid="{84295883-A174-41B3-B0D1-DF6A6697956F}"/>
    <cellStyle name="40% - Accent4 2 2 4" xfId="290" xr:uid="{FDE99BA8-DA02-4D45-A6EB-71D252C5A3A9}"/>
    <cellStyle name="40% - Accent4 2 2 5" xfId="464" xr:uid="{3F4CE9D3-4D33-47E7-A90F-DB946CFFAE60}"/>
    <cellStyle name="40% - Accent4 2 3" xfId="145" xr:uid="{D41C3ED8-E7B1-4E4D-8712-CBEA8F18B164}"/>
    <cellStyle name="40% - Accent4 2 3 2" xfId="325" xr:uid="{90E2FABD-671B-4EF3-B3F0-6819EAE7A4AF}"/>
    <cellStyle name="40% - Accent4 2 3 3" xfId="499" xr:uid="{236C272A-E306-4EBA-9C61-1190117780E6}"/>
    <cellStyle name="40% - Accent4 2 4" xfId="207" xr:uid="{5172DF96-6E53-4FA3-864D-BE3D9B35CB6F}"/>
    <cellStyle name="40% - Accent4 2 4 2" xfId="383" xr:uid="{8C31B68F-0D8A-4F42-B385-20DC58BEA353}"/>
    <cellStyle name="40% - Accent4 2 4 3" xfId="557" xr:uid="{9E19B6E1-7397-4178-ACF2-9BFB43F09965}"/>
    <cellStyle name="40% - Accent4 2 5" xfId="267" xr:uid="{5067D80B-FD27-43BC-989E-18B884762B3D}"/>
    <cellStyle name="40% - Accent4 2 6" xfId="441" xr:uid="{CD13C8C1-F263-4D34-B92C-FFDEF33309C1}"/>
    <cellStyle name="40% - Accent5 2" xfId="55" xr:uid="{8E57BE18-E6FF-46FB-8A43-C47B02863A7D}"/>
    <cellStyle name="40% - Accent5 2 2" xfId="109" xr:uid="{CE08CAD3-6311-47AC-BDDE-E8DF679C86BA}"/>
    <cellStyle name="40% - Accent5 2 2 2" xfId="171" xr:uid="{6EF4C4A7-9B0F-4063-830E-301ABD9E3AA0}"/>
    <cellStyle name="40% - Accent5 2 2 2 2" xfId="349" xr:uid="{5D0183C8-AE8B-4766-9E4D-83151BC87685}"/>
    <cellStyle name="40% - Accent5 2 2 2 3" xfId="523" xr:uid="{9E0323B0-CEFC-4234-8452-2388F23EF3C4}"/>
    <cellStyle name="40% - Accent5 2 2 3" xfId="233" xr:uid="{4C2E61C5-CD55-48A7-8F69-6FCE41D3845E}"/>
    <cellStyle name="40% - Accent5 2 2 3 2" xfId="407" xr:uid="{64496DCC-A520-4901-9232-C787B569DA19}"/>
    <cellStyle name="40% - Accent5 2 2 3 3" xfId="581" xr:uid="{13D2BE17-FB90-4931-9CBF-CF537A265B6C}"/>
    <cellStyle name="40% - Accent5 2 2 4" xfId="291" xr:uid="{587BD510-1CB7-42D2-A3AF-43ADA98F92B4}"/>
    <cellStyle name="40% - Accent5 2 2 5" xfId="465" xr:uid="{04F42642-332B-4D71-B083-D2FEC980057B}"/>
    <cellStyle name="40% - Accent5 2 3" xfId="140" xr:uid="{E239EB4F-43A5-41AE-975E-87F763A0BC97}"/>
    <cellStyle name="40% - Accent5 2 3 2" xfId="320" xr:uid="{CA1A9BFB-3843-4A6C-9879-8DCEC579FC6B}"/>
    <cellStyle name="40% - Accent5 2 3 3" xfId="494" xr:uid="{AF3E7BE2-13C1-4F6D-B97D-1B140E9AAC06}"/>
    <cellStyle name="40% - Accent5 2 4" xfId="202" xr:uid="{638D410D-4586-475D-8E0E-E4D2D4AD4C62}"/>
    <cellStyle name="40% - Accent5 2 4 2" xfId="378" xr:uid="{20B50FE8-A9C1-4644-A0FF-60130082FD75}"/>
    <cellStyle name="40% - Accent5 2 4 3" xfId="552" xr:uid="{9899FCD1-A7C8-4F5A-9F30-BB52FDFCBF36}"/>
    <cellStyle name="40% - Accent5 2 5" xfId="262" xr:uid="{9B6CC3D2-D77A-4BA2-9C9F-655BD765E164}"/>
    <cellStyle name="40% - Accent5 2 6" xfId="436" xr:uid="{F787C7EC-5C08-42B8-BCDE-BFA4CE4E5053}"/>
    <cellStyle name="40% - Accent6 2" xfId="61" xr:uid="{C30F6FEB-0FFA-4E46-BB2F-FF82ABB7CA18}"/>
    <cellStyle name="40% - Accent6 2 2" xfId="110" xr:uid="{FC6A4FA7-FC71-4E5A-B84E-05CC1AEC9D27}"/>
    <cellStyle name="40% - Accent6 2 2 2" xfId="172" xr:uid="{06580639-2035-4A55-861C-8F71DB499E2E}"/>
    <cellStyle name="40% - Accent6 2 2 2 2" xfId="350" xr:uid="{33B37D79-87A2-4B15-A4B2-FA78DDF0B04E}"/>
    <cellStyle name="40% - Accent6 2 2 2 3" xfId="524" xr:uid="{EA0782CF-BCB8-4F60-AFF0-A6E0CDFFAF15}"/>
    <cellStyle name="40% - Accent6 2 2 3" xfId="234" xr:uid="{9F832759-30DB-4B2F-A9DC-93CFB3096F97}"/>
    <cellStyle name="40% - Accent6 2 2 3 2" xfId="408" xr:uid="{2D2ED83E-50CB-421F-8F9B-9FE214C07C2B}"/>
    <cellStyle name="40% - Accent6 2 2 3 3" xfId="582" xr:uid="{130C1D39-1A2B-4F25-BB3C-FAB55411B4E1}"/>
    <cellStyle name="40% - Accent6 2 2 4" xfId="292" xr:uid="{9CBC369D-661F-4CB6-B727-1C052781B25F}"/>
    <cellStyle name="40% - Accent6 2 2 5" xfId="466" xr:uid="{B8ED4BC4-389E-4522-873D-79C1E4666871}"/>
    <cellStyle name="40% - Accent6 2 3" xfId="146" xr:uid="{1251D26D-B904-47FC-AE49-09E90AC90B38}"/>
    <cellStyle name="40% - Accent6 2 3 2" xfId="326" xr:uid="{20233596-BEBB-4460-BDA0-25AA88BF0EE2}"/>
    <cellStyle name="40% - Accent6 2 3 3" xfId="500" xr:uid="{46052615-C6DD-4A39-B344-942115F411D3}"/>
    <cellStyle name="40% - Accent6 2 4" xfId="208" xr:uid="{0E9D5376-8592-4C0A-AE20-DEA1134C8531}"/>
    <cellStyle name="40% - Accent6 2 4 2" xfId="384" xr:uid="{AB0AC67F-F557-4B9C-B7F4-3787E4EC44FE}"/>
    <cellStyle name="40% - Accent6 2 4 3" xfId="558" xr:uid="{9A3B445E-7815-4F6D-BFF6-D668A27C6377}"/>
    <cellStyle name="40% - Accent6 2 5" xfId="268" xr:uid="{677F1CED-EBE5-4DF0-8F45-C0573BC2BA14}"/>
    <cellStyle name="40% - Accent6 2 6" xfId="442" xr:uid="{229C3538-1F8B-4D0B-A778-3712939D1D6A}"/>
    <cellStyle name="60% - Accent1 2" xfId="62" xr:uid="{2EB85B66-2347-4046-8FEB-884DA265C691}"/>
    <cellStyle name="60% - Accent2 2" xfId="66" xr:uid="{7E012328-EE07-41EA-8C80-9F2788ACFE5A}"/>
    <cellStyle name="60% - Accent3 2" xfId="68" xr:uid="{05207B79-6DE6-4D3F-886C-FCE19BDCBE56}"/>
    <cellStyle name="60% - Accent4 2" xfId="69" xr:uid="{6D1BC13D-B4DF-41AC-8465-6519EA80E2AA}"/>
    <cellStyle name="60% - Accent5 2" xfId="70" xr:uid="{9A1D1D3D-1180-4962-8086-CD2D1E06ADC4}"/>
    <cellStyle name="60% - Accent6 2" xfId="72" xr:uid="{E9A02B5B-2E73-456C-BF2A-6041B2441C53}"/>
    <cellStyle name="Accent1 2" xfId="74" xr:uid="{9CBDEB46-69D0-4893-B3DC-972F03B73527}"/>
    <cellStyle name="Accent2 2" xfId="75" xr:uid="{DD00B700-35F3-495B-9BCE-35EC7E3A21ED}"/>
    <cellStyle name="Accent3 2" xfId="67" xr:uid="{4D080D7D-D1A1-4784-BD2F-2A68C9198CC2}"/>
    <cellStyle name="Accent4 2" xfId="81" xr:uid="{93928ADC-6474-4C8A-BD51-8B743413BBF7}"/>
    <cellStyle name="Accent5 2" xfId="82" xr:uid="{D41283FA-00FC-4593-B48B-903A641F63D0}"/>
    <cellStyle name="Accent6 2" xfId="83" xr:uid="{09DF1F5D-8EB1-4EEA-A338-B8BA7AB6265F}"/>
    <cellStyle name="Bad 2" xfId="84" xr:uid="{37E08320-7D2D-4AC5-B72F-D61A9D39882C}"/>
    <cellStyle name="Calculation 2" xfId="85" xr:uid="{0DFC0537-F20A-40B8-ACD1-8BA90994C146}"/>
    <cellStyle name="Check Cell 2" xfId="86" xr:uid="{A8C35CFC-37A3-4440-8B16-D04345CB2428}"/>
    <cellStyle name="Comma 2" xfId="5" xr:uid="{F7C3A651-5D78-4278-B043-F99D20D44826}"/>
    <cellStyle name="Comma 3" xfId="2" xr:uid="{7028659A-F80F-4AA9-9E50-6F345E0071AE}"/>
    <cellStyle name="Comma 3 2" xfId="6" xr:uid="{0ADA488B-FE52-4AFD-8431-21ABFCFCBAF9}"/>
    <cellStyle name="Comma 4" xfId="585" xr:uid="{4BFF01AC-3DEA-4CE4-82C2-EDC160B1FFFE}"/>
    <cellStyle name="Explanatory Text 2" xfId="87" xr:uid="{4D107BA2-16FD-4AF5-B938-DC9FBEE150DF}"/>
    <cellStyle name="Followed Hyperlink 2" xfId="19" xr:uid="{CCF38513-20E3-42E4-B503-AD4D1FC411F8}"/>
    <cellStyle name="Good 2" xfId="88" xr:uid="{8634D32C-B595-4CA4-B3D1-44F71849580E}"/>
    <cellStyle name="Heading 1 2" xfId="51" xr:uid="{8B033112-979A-4912-BAD6-1283A285864B}"/>
    <cellStyle name="Heading 2 2" xfId="52" xr:uid="{ADE63676-39A6-48CD-89E6-891D38A90737}"/>
    <cellStyle name="Heading 3 2" xfId="53" xr:uid="{C5685E4D-CB37-4757-9EF8-20B859AEC1AD}"/>
    <cellStyle name="Heading 4 2" xfId="54" xr:uid="{B97EFA33-65DD-4057-969A-02177331405D}"/>
    <cellStyle name="Hyperlink" xfId="3" builtinId="8"/>
    <cellStyle name="Hyperlink 2" xfId="7" xr:uid="{2CCE0AB4-8E07-400B-BDF9-278FCDEA9356}"/>
    <cellStyle name="Hyperlink 3" xfId="18" xr:uid="{D874DB69-AAED-4703-A5E3-31C96807D9F5}"/>
    <cellStyle name="Hyperlink 4" xfId="28" xr:uid="{5994A066-3F1B-4EB0-B143-8496B68E9851}"/>
    <cellStyle name="Hyperlink 5" xfId="4" xr:uid="{EEEEBC8D-88AA-4617-A8AE-08A1892590A8}"/>
    <cellStyle name="Input 2" xfId="89" xr:uid="{968F0DD4-60B6-4995-B424-0F15E03E07FC}"/>
    <cellStyle name="Linked Cell 2" xfId="90" xr:uid="{EECDE75A-4158-4222-AAA3-AFB763A59397}"/>
    <cellStyle name="Neutral 2" xfId="91" xr:uid="{B9893231-62A5-42C8-A4F9-98741DEAFD78}"/>
    <cellStyle name="Normal" xfId="0" builtinId="0"/>
    <cellStyle name="Normal 2" xfId="1" xr:uid="{54BB8386-71FE-43B4-A767-9B8EA9CDCABE}"/>
    <cellStyle name="Normal 2 2" xfId="8" xr:uid="{C423CB8E-EE0F-49B2-92CE-E599E2B9C1B4}"/>
    <cellStyle name="Normal 2 3" xfId="39" xr:uid="{B27F5300-D552-457F-8600-5637229D3A6D}"/>
    <cellStyle name="Normal 2 4" xfId="41" xr:uid="{A9C40E89-BE24-4010-AC2C-018EBF224C87}"/>
    <cellStyle name="Normal 2 4 2" xfId="131" xr:uid="{5DF48790-D084-4BFA-941F-CD723C809F11}"/>
    <cellStyle name="Normal 2 4 3" xfId="193" xr:uid="{AF621889-E67F-48B5-A264-53873F199440}"/>
    <cellStyle name="Normal 2 5" xfId="97" xr:uid="{AFA22D8C-D713-4D20-829C-7C32D1DB32CB}"/>
    <cellStyle name="Normal 2 5 2" xfId="159" xr:uid="{851DD04D-1975-4002-862A-FCA6026C2FAE}"/>
    <cellStyle name="Normal 2 5 3" xfId="221" xr:uid="{D7FE01D9-6F75-4139-A26B-AC50F99A7519}"/>
    <cellStyle name="Normal 3" xfId="9" xr:uid="{CF63A893-3A28-4E8C-9CE0-56B08D568E87}"/>
    <cellStyle name="Normal 3 10" xfId="175" xr:uid="{669CD88A-BE6A-4A39-92F9-AB26617530B0}"/>
    <cellStyle name="Normal 3 10 2" xfId="353" xr:uid="{FCB1C604-83E6-4B2B-BEB7-91AA65D3C3F9}"/>
    <cellStyle name="Normal 3 10 3" xfId="527" xr:uid="{FB4764EC-CAE3-4513-B315-08723F761A08}"/>
    <cellStyle name="Normal 3 11" xfId="237" xr:uid="{44482C5E-3757-4526-92D7-93A6CEC54A4F}"/>
    <cellStyle name="Normal 3 12" xfId="411" xr:uid="{FD12C2BC-550C-4D1F-BFB5-0F80684F2A77}"/>
    <cellStyle name="Normal 3 2" xfId="10" xr:uid="{E7E6EFEA-6FCF-4BD1-815E-11295AC31AEB}"/>
    <cellStyle name="Normal 3 2 2" xfId="23" xr:uid="{396AB13D-1E26-4818-9040-E1AC0EE57188}"/>
    <cellStyle name="Normal 3 2 2 2" xfId="35" xr:uid="{4D10865E-7611-4598-B452-389FFCCB56BE}"/>
    <cellStyle name="Normal 3 2 2 2 2" xfId="127" xr:uid="{6762D8CD-4A31-4B1F-9E33-ECA481C7034F}"/>
    <cellStyle name="Normal 3 2 2 2 2 2" xfId="309" xr:uid="{FC91CE8F-7FC4-4A9C-9175-267425CBA78C}"/>
    <cellStyle name="Normal 3 2 2 2 2 3" xfId="483" xr:uid="{14545C34-B2DC-4C51-B98C-7756D7F8CC5C}"/>
    <cellStyle name="Normal 3 2 2 2 3" xfId="189" xr:uid="{AFE25DA5-B546-47FF-8820-88232BF2A885}"/>
    <cellStyle name="Normal 3 2 2 2 3 2" xfId="367" xr:uid="{C1CF7DAC-0C74-4763-B295-A1AF73EB70FC}"/>
    <cellStyle name="Normal 3 2 2 2 3 3" xfId="541" xr:uid="{996FB057-4EBC-48AA-AD9C-5BCA0DDE2610}"/>
    <cellStyle name="Normal 3 2 2 2 4" xfId="251" xr:uid="{2751D79E-167F-45F8-B624-A2300B4C0B63}"/>
    <cellStyle name="Normal 3 2 2 2 5" xfId="425" xr:uid="{4BD75503-ADC4-4065-A203-86590E4CCE06}"/>
    <cellStyle name="Normal 3 2 2 3" xfId="47" xr:uid="{9C58D6D9-7F8C-4779-82DE-6D5BE952269B}"/>
    <cellStyle name="Normal 3 2 2 3 2" xfId="137" xr:uid="{CBF243CE-308F-45FA-85DE-BC736583A6CE}"/>
    <cellStyle name="Normal 3 2 2 3 2 2" xfId="317" xr:uid="{2D55FEAD-8130-497D-9FCF-16545BE56163}"/>
    <cellStyle name="Normal 3 2 2 3 2 3" xfId="491" xr:uid="{C4F078FE-E2E8-490F-8B70-BCA8B99499E4}"/>
    <cellStyle name="Normal 3 2 2 3 3" xfId="199" xr:uid="{AFF28F91-849B-4D7F-AB02-086BBA2FE525}"/>
    <cellStyle name="Normal 3 2 2 3 3 2" xfId="375" xr:uid="{F7094774-3E27-400A-B660-1FF2867F3CB7}"/>
    <cellStyle name="Normal 3 2 2 3 3 3" xfId="549" xr:uid="{2A4636A0-6392-4CD9-8655-BB0A14FD531F}"/>
    <cellStyle name="Normal 3 2 2 3 4" xfId="259" xr:uid="{9A8A1267-0E6C-4268-8D3D-7E083DD7B8E6}"/>
    <cellStyle name="Normal 3 2 2 3 5" xfId="433" xr:uid="{2F6D4886-760E-4F2F-9A69-43A39419A1CF}"/>
    <cellStyle name="Normal 3 2 2 4" xfId="118" xr:uid="{00C0846E-0355-4481-BDC1-542A689116DD}"/>
    <cellStyle name="Normal 3 2 2 4 2" xfId="300" xr:uid="{F56F6D27-CC22-4958-86F6-68691B30FCD0}"/>
    <cellStyle name="Normal 3 2 2 4 3" xfId="474" xr:uid="{F8A724A5-748A-4970-93C6-2D4CF37A2B56}"/>
    <cellStyle name="Normal 3 2 2 5" xfId="180" xr:uid="{0A0E7639-2C00-4357-BC00-46A428891A4C}"/>
    <cellStyle name="Normal 3 2 2 5 2" xfId="358" xr:uid="{46F31AC6-96F4-4139-BA21-EAA00B195044}"/>
    <cellStyle name="Normal 3 2 2 5 3" xfId="532" xr:uid="{6A551891-DBC5-4189-8F3A-727BB84F11AD}"/>
    <cellStyle name="Normal 3 2 2 6" xfId="242" xr:uid="{C7562007-0FCF-4E41-B37B-40C81BD336C4}"/>
    <cellStyle name="Normal 3 2 2 7" xfId="416" xr:uid="{C90E6496-3011-4F28-81F4-CB29AFF4E59C}"/>
    <cellStyle name="Normal 3 2 3" xfId="30" xr:uid="{03478976-DA30-4BEB-A424-04974BCC5490}"/>
    <cellStyle name="Normal 3 2 3 2" xfId="123" xr:uid="{5DE3397E-EB6D-46ED-A924-CB4EED14DBEE}"/>
    <cellStyle name="Normal 3 2 3 2 2" xfId="305" xr:uid="{B12AEF2C-861B-4530-BF5E-4461E269602E}"/>
    <cellStyle name="Normal 3 2 3 2 3" xfId="479" xr:uid="{E92A1F8E-CBA2-4FFB-AB01-961AAB854900}"/>
    <cellStyle name="Normal 3 2 3 3" xfId="185" xr:uid="{F153C0B3-6ED3-41D5-A002-73DC909D2522}"/>
    <cellStyle name="Normal 3 2 3 3 2" xfId="363" xr:uid="{C47EC21A-C180-449A-977B-3404FF5D1F49}"/>
    <cellStyle name="Normal 3 2 3 3 3" xfId="537" xr:uid="{C415AF40-C802-4D5B-B681-19B2F50DB939}"/>
    <cellStyle name="Normal 3 2 3 4" xfId="247" xr:uid="{D70BC364-8ADE-4F1D-802D-B3BF2B19B6F5}"/>
    <cellStyle name="Normal 3 2 3 5" xfId="421" xr:uid="{9A6E33D3-6E82-4239-8CE7-2328A276F907}"/>
    <cellStyle name="Normal 3 2 4" xfId="43" xr:uid="{4A9FE0F1-C3E2-4F34-8B08-DF399CD0212F}"/>
    <cellStyle name="Normal 3 2 4 2" xfId="133" xr:uid="{35DF8D15-FBCB-4071-A305-80DDB333390B}"/>
    <cellStyle name="Normal 3 2 4 2 2" xfId="313" xr:uid="{4AE2B1B5-3650-4BD0-A166-78044A451D8C}"/>
    <cellStyle name="Normal 3 2 4 2 3" xfId="487" xr:uid="{99829C4B-ECBA-4F06-804C-A08FD05E307A}"/>
    <cellStyle name="Normal 3 2 4 3" xfId="195" xr:uid="{99C80E53-797F-448B-A141-80F4E08EF984}"/>
    <cellStyle name="Normal 3 2 4 3 2" xfId="371" xr:uid="{66579B08-B8FC-41C0-B03B-F0D75EBDD2D7}"/>
    <cellStyle name="Normal 3 2 4 3 3" xfId="545" xr:uid="{C70DDCF8-FA07-442F-9E35-27E957280F9D}"/>
    <cellStyle name="Normal 3 2 4 4" xfId="255" xr:uid="{3B7B4E33-3EBF-4355-86C8-2ADFDD803082}"/>
    <cellStyle name="Normal 3 2 4 5" xfId="429" xr:uid="{67ADC81F-177F-4D6F-B9A8-C9C14B3B065F}"/>
    <cellStyle name="Normal 3 2 5" xfId="64" xr:uid="{E9A35CB2-6BA4-4FC5-8638-30CA77FA173B}"/>
    <cellStyle name="Normal 3 2 5 2" xfId="148" xr:uid="{1DC06B74-0769-48C8-911A-2D569A3E0C6D}"/>
    <cellStyle name="Normal 3 2 5 2 2" xfId="328" xr:uid="{CA376761-4C7C-41CC-8DEC-FDE7DD281FBB}"/>
    <cellStyle name="Normal 3 2 5 2 3" xfId="502" xr:uid="{8344B4D8-993C-43D1-B3C5-7445D2CF0B85}"/>
    <cellStyle name="Normal 3 2 5 3" xfId="210" xr:uid="{4FA362F4-2905-427E-A41D-D46051D5B422}"/>
    <cellStyle name="Normal 3 2 5 3 2" xfId="386" xr:uid="{C3F748BE-F0C8-49C8-8311-6066F6AECC1F}"/>
    <cellStyle name="Normal 3 2 5 3 3" xfId="560" xr:uid="{962F6D1B-AF03-4B34-8B42-2DF4E415C684}"/>
    <cellStyle name="Normal 3 2 5 4" xfId="270" xr:uid="{8D1C9DD3-2E61-4475-BA58-984B1AFA0665}"/>
    <cellStyle name="Normal 3 2 5 5" xfId="444" xr:uid="{671849F9-4FDE-4597-A533-88382020BF84}"/>
    <cellStyle name="Normal 3 2 6" xfId="114" xr:uid="{E6E2324A-68F0-4EBC-8F5A-784020A92817}"/>
    <cellStyle name="Normal 3 2 6 2" xfId="296" xr:uid="{18CEAC17-9AA2-454A-AF57-D875E78D110F}"/>
    <cellStyle name="Normal 3 2 6 3" xfId="470" xr:uid="{979BF1B0-1441-444B-B12B-C80C5AD87998}"/>
    <cellStyle name="Normal 3 2 7" xfId="176" xr:uid="{D23E918F-6436-4786-9D66-16507CC6138B}"/>
    <cellStyle name="Normal 3 2 7 2" xfId="354" xr:uid="{C1CCAF7E-BE1D-4CF1-ADC4-44ADBA9DAE47}"/>
    <cellStyle name="Normal 3 2 7 3" xfId="528" xr:uid="{4561B78F-FB0B-436B-B7FD-007DF6641D99}"/>
    <cellStyle name="Normal 3 2 8" xfId="238" xr:uid="{C9D1DEF0-249B-414C-8F1B-FEE23A451872}"/>
    <cellStyle name="Normal 3 2 9" xfId="412" xr:uid="{A65E2131-1FD8-47D0-9E60-5CDC4F3756E5}"/>
    <cellStyle name="Normal 3 3" xfId="26" xr:uid="{58B53031-61EF-4AF2-8794-765C776FB367}"/>
    <cellStyle name="Normal 3 3 2" xfId="34" xr:uid="{9F9BABFE-489C-4B44-9559-CE8638CDE963}"/>
    <cellStyle name="Normal 3 3 2 2" xfId="126" xr:uid="{7A8AB658-A84B-4561-810A-FA1BBB106882}"/>
    <cellStyle name="Normal 3 3 2 2 2" xfId="308" xr:uid="{0643047C-883D-4DB3-B883-9C615C5D6F58}"/>
    <cellStyle name="Normal 3 3 2 2 3" xfId="482" xr:uid="{FACEE136-3609-42CA-9497-79E5B43E1506}"/>
    <cellStyle name="Normal 3 3 2 3" xfId="188" xr:uid="{E61D3258-F69F-4C52-A05C-65058DF81B10}"/>
    <cellStyle name="Normal 3 3 2 3 2" xfId="366" xr:uid="{3B74EEC0-B55C-4D51-B565-B0AA16540BB9}"/>
    <cellStyle name="Normal 3 3 2 3 3" xfId="540" xr:uid="{AA9747C2-DA53-4BDD-8887-189F9DF7A842}"/>
    <cellStyle name="Normal 3 3 2 4" xfId="250" xr:uid="{DF786629-1BF6-4D2F-9CDA-53564EF79E18}"/>
    <cellStyle name="Normal 3 3 2 5" xfId="424" xr:uid="{D6AFBDB3-ED8B-41F3-91D2-9E3DA81B03DA}"/>
    <cellStyle name="Normal 3 3 3" xfId="46" xr:uid="{1D5B90EA-259F-43B2-AEC6-3281EB7C7737}"/>
    <cellStyle name="Normal 3 3 3 2" xfId="136" xr:uid="{5C23B9E4-E590-481F-A01A-3ECFEA68D09F}"/>
    <cellStyle name="Normal 3 3 3 2 2" xfId="316" xr:uid="{75C0462A-316B-46ED-84EB-ECC50204AA66}"/>
    <cellStyle name="Normal 3 3 3 2 3" xfId="490" xr:uid="{0159AA42-CD08-4DA4-A2F1-A624AF7D42B5}"/>
    <cellStyle name="Normal 3 3 3 3" xfId="198" xr:uid="{E4A99DA6-2F07-4B3D-9B60-56027ECA2585}"/>
    <cellStyle name="Normal 3 3 3 3 2" xfId="374" xr:uid="{B6452A64-4903-4302-927C-88B879D5DFA2}"/>
    <cellStyle name="Normal 3 3 3 3 3" xfId="548" xr:uid="{73F1B19A-377F-457C-99AE-BFDA91BB82D1}"/>
    <cellStyle name="Normal 3 3 3 4" xfId="258" xr:uid="{94EBB8BB-796B-4474-94B2-7900E50E4E84}"/>
    <cellStyle name="Normal 3 3 3 5" xfId="432" xr:uid="{7EE886DA-1A8F-4159-95FC-DB9DEBDF4EA0}"/>
    <cellStyle name="Normal 3 3 4" xfId="65" xr:uid="{6A1B4B9D-3C21-426B-AFC4-7E9CCC0C6FAB}"/>
    <cellStyle name="Normal 3 3 4 2" xfId="149" xr:uid="{E8FCC1BB-6E1D-4F4C-B87A-236B9816F251}"/>
    <cellStyle name="Normal 3 3 4 2 2" xfId="329" xr:uid="{BF1BAEA7-50EC-482C-BDDA-1542EE5BDB12}"/>
    <cellStyle name="Normal 3 3 4 2 3" xfId="503" xr:uid="{687D0093-934C-46D1-8CE9-88DA9F2ED3F6}"/>
    <cellStyle name="Normal 3 3 4 3" xfId="211" xr:uid="{623533C1-7FA9-4478-9C05-F8C9CB2139AE}"/>
    <cellStyle name="Normal 3 3 4 3 2" xfId="387" xr:uid="{A4177980-3565-41BC-BDE7-346BA61A9339}"/>
    <cellStyle name="Normal 3 3 4 3 3" xfId="561" xr:uid="{ACAE528B-9019-47C5-8FFC-CF5A864FBD59}"/>
    <cellStyle name="Normal 3 3 4 4" xfId="271" xr:uid="{432448AF-7286-441A-90BC-3280A36C42B4}"/>
    <cellStyle name="Normal 3 3 4 5" xfId="445" xr:uid="{7959D0AB-DD43-4CDF-AC18-76A4BC50254A}"/>
    <cellStyle name="Normal 3 3 5" xfId="121" xr:uid="{A0CEDED8-224B-4123-8F96-587195D8DF25}"/>
    <cellStyle name="Normal 3 3 5 2" xfId="303" xr:uid="{6AAF06CB-BF0F-493E-930B-6C07BE6B5195}"/>
    <cellStyle name="Normal 3 3 5 3" xfId="477" xr:uid="{343903D6-0B49-4362-9BD5-166D4EE09571}"/>
    <cellStyle name="Normal 3 3 6" xfId="183" xr:uid="{EBE31CE5-9864-4766-9A8D-18B713ADD7E8}"/>
    <cellStyle name="Normal 3 3 6 2" xfId="361" xr:uid="{2241D190-2C1F-4910-A61A-FAB499DD3103}"/>
    <cellStyle name="Normal 3 3 6 3" xfId="535" xr:uid="{C626C24F-6E8B-419F-B60C-E2720F0378A1}"/>
    <cellStyle name="Normal 3 3 7" xfId="245" xr:uid="{EF115C58-C144-45DF-90BE-25BB84C2756E}"/>
    <cellStyle name="Normal 3 3 8" xfId="419" xr:uid="{E1104DD9-242B-4C3F-8623-E5351A1A3726}"/>
    <cellStyle name="Normal 3 4" xfId="22" xr:uid="{E1226640-8740-480D-A633-D202E6234E1D}"/>
    <cellStyle name="Normal 3 4 2" xfId="117" xr:uid="{A28F5074-39E9-47A4-B508-80162AF67CA8}"/>
    <cellStyle name="Normal 3 4 2 2" xfId="299" xr:uid="{8963B446-7ED0-4B86-ADFD-5E9AF60E547B}"/>
    <cellStyle name="Normal 3 4 2 3" xfId="473" xr:uid="{1D446533-02BB-4F99-9F76-5F9A18DBAC41}"/>
    <cellStyle name="Normal 3 4 3" xfId="179" xr:uid="{B9EB2667-438F-4191-A378-B58BBA9202B6}"/>
    <cellStyle name="Normal 3 4 3 2" xfId="357" xr:uid="{AC891342-845F-4D8B-A92C-7CA08A6767A1}"/>
    <cellStyle name="Normal 3 4 3 3" xfId="531" xr:uid="{CA561B99-276A-42EE-8FC9-4F686272DB4B}"/>
    <cellStyle name="Normal 3 4 4" xfId="241" xr:uid="{4481854C-AC34-4985-9FE6-C564702995B2}"/>
    <cellStyle name="Normal 3 4 5" xfId="415" xr:uid="{B0D379F4-C49D-4A23-A2CD-28A3E0792B04}"/>
    <cellStyle name="Normal 3 5" xfId="29" xr:uid="{42C25637-BCCE-4E0C-A345-48BCF4C90621}"/>
    <cellStyle name="Normal 3 5 2" xfId="122" xr:uid="{3FF6965E-99E3-4E84-9E7C-B2AB9BE18EC3}"/>
    <cellStyle name="Normal 3 5 2 2" xfId="304" xr:uid="{2E2F63DC-D037-4A97-A0E8-57AEBF26FA43}"/>
    <cellStyle name="Normal 3 5 2 3" xfId="478" xr:uid="{931626DA-6811-462B-AED2-09D29D36A157}"/>
    <cellStyle name="Normal 3 5 3" xfId="184" xr:uid="{A3A783FF-ACAD-4AED-9AFF-899E587B9AE9}"/>
    <cellStyle name="Normal 3 5 3 2" xfId="362" xr:uid="{74A7E670-32BD-40FD-BD4D-23E5F697051D}"/>
    <cellStyle name="Normal 3 5 3 3" xfId="536" xr:uid="{E0FDA723-A3B9-4644-BB18-3E99E60963C1}"/>
    <cellStyle name="Normal 3 5 4" xfId="246" xr:uid="{38FA7C9E-24CF-451E-9350-4188A1DD265B}"/>
    <cellStyle name="Normal 3 5 5" xfId="420" xr:uid="{00E74440-1E49-43DE-A79B-3A0890CA2093}"/>
    <cellStyle name="Normal 3 6" xfId="42" xr:uid="{6AA71053-C764-4DF4-8CE7-EE2D7705979E}"/>
    <cellStyle name="Normal 3 6 2" xfId="132" xr:uid="{6983271A-4E69-4811-8600-1B71E3EE38A7}"/>
    <cellStyle name="Normal 3 6 2 2" xfId="312" xr:uid="{71102E0D-582C-4386-8245-8EE1B33FAED6}"/>
    <cellStyle name="Normal 3 6 2 3" xfId="486" xr:uid="{151F4A5A-C6D3-452D-9613-0224E3EBE198}"/>
    <cellStyle name="Normal 3 6 3" xfId="194" xr:uid="{8F224A81-34EA-41FA-833B-3E0E248E493C}"/>
    <cellStyle name="Normal 3 6 3 2" xfId="370" xr:uid="{2670E972-A443-4E45-BEC3-208A1D4FB8F4}"/>
    <cellStyle name="Normal 3 6 3 3" xfId="544" xr:uid="{73A69EF6-8A39-42B2-B35B-43EE4A4A13EA}"/>
    <cellStyle name="Normal 3 6 4" xfId="254" xr:uid="{BDCB2569-EBED-45BD-BD37-9B8546B130CD}"/>
    <cellStyle name="Normal 3 6 5" xfId="428" xr:uid="{3194F47A-0B31-4384-B926-3CC29204A7A1}"/>
    <cellStyle name="Normal 3 7" xfId="63" xr:uid="{4416568C-4B11-4D7A-89A7-37FFD3A1ACE1}"/>
    <cellStyle name="Normal 3 7 2" xfId="147" xr:uid="{70C214AA-05EE-4E28-89F4-20AA45051C64}"/>
    <cellStyle name="Normal 3 7 2 2" xfId="327" xr:uid="{01891429-6CA6-4393-9344-E9678273F688}"/>
    <cellStyle name="Normal 3 7 2 3" xfId="501" xr:uid="{9978AB7A-10B1-447F-8CF6-D421277E54D0}"/>
    <cellStyle name="Normal 3 7 3" xfId="209" xr:uid="{43B47A01-DED1-442C-A192-03706E3A1A3F}"/>
    <cellStyle name="Normal 3 7 3 2" xfId="385" xr:uid="{A9BB2423-D259-4657-BF10-EB7B0BDCB2C1}"/>
    <cellStyle name="Normal 3 7 3 3" xfId="559" xr:uid="{9DCC18FD-7AF1-4B10-A567-623277BDB451}"/>
    <cellStyle name="Normal 3 7 4" xfId="269" xr:uid="{829B4A6B-C459-4919-BB38-8F7C41CE1BD5}"/>
    <cellStyle name="Normal 3 7 5" xfId="443" xr:uid="{3CA10624-977D-4CEE-9BFD-63971E9A602E}"/>
    <cellStyle name="Normal 3 8" xfId="111" xr:uid="{D6FCE135-19BA-45B5-99AF-57957D0CF644}"/>
    <cellStyle name="Normal 3 8 2" xfId="173" xr:uid="{D9B4EECE-034E-4FF2-A149-C0A054351F7B}"/>
    <cellStyle name="Normal 3 8 2 2" xfId="351" xr:uid="{B68B33ED-B5D1-45D2-BDB9-A28360EF01C8}"/>
    <cellStyle name="Normal 3 8 2 3" xfId="525" xr:uid="{F278D29A-B041-4904-8A9B-8D36594D0D66}"/>
    <cellStyle name="Normal 3 8 3" xfId="235" xr:uid="{6F75923F-82BA-4229-9F79-B5DDC0DBBDA7}"/>
    <cellStyle name="Normal 3 8 3 2" xfId="409" xr:uid="{1AF56A46-78CA-41DC-A22C-2DC17E2BC494}"/>
    <cellStyle name="Normal 3 8 3 3" xfId="583" xr:uid="{458AB488-D994-405C-9670-CA4A682436CC}"/>
    <cellStyle name="Normal 3 8 4" xfId="293" xr:uid="{7831C90B-98FA-486A-A39C-378F9D16F5CD}"/>
    <cellStyle name="Normal 3 8 5" xfId="467" xr:uid="{AE6DF7C7-A888-4A0E-8C35-15A83EFA9661}"/>
    <cellStyle name="Normal 3 9" xfId="113" xr:uid="{BFC86CA5-9A65-4D1B-A07A-2514A75AD0DE}"/>
    <cellStyle name="Normal 3 9 2" xfId="295" xr:uid="{93DE1B38-2081-4072-B5F3-9B01CA0BB46D}"/>
    <cellStyle name="Normal 3 9 3" xfId="469" xr:uid="{242795DC-D2E1-4BFF-83BC-C695771AFE1D}"/>
    <cellStyle name="Normal 4" xfId="11" xr:uid="{59541047-070F-488B-9A28-912D75800E1C}"/>
    <cellStyle name="Normal 5" xfId="27" xr:uid="{28FE9010-043A-4C02-8765-357BB4EF93DD}"/>
    <cellStyle name="Normal 5 2" xfId="36" xr:uid="{D5C397BB-DAAB-4FD8-9A3B-747B3D61621A}"/>
    <cellStyle name="Normal 6" xfId="40" xr:uid="{47F03D61-6FAE-4851-9E99-978CFC633412}"/>
    <cellStyle name="Normal 6 2" xfId="130" xr:uid="{B2C13715-E33B-4E49-9EB0-42A2739E0941}"/>
    <cellStyle name="Normal 6 3" xfId="192" xr:uid="{62804325-1A57-4196-A7FF-5E69D2BDDACC}"/>
    <cellStyle name="Normal 7" xfId="96" xr:uid="{9F70F2B3-94BE-428A-8339-393734434FE8}"/>
    <cellStyle name="Normal 7 2" xfId="158" xr:uid="{4410DECC-0E60-4773-A986-2BD539E38543}"/>
    <cellStyle name="Normal 7 3" xfId="220" xr:uid="{424AA264-E10D-45F6-8A30-90BE2629F3A4}"/>
    <cellStyle name="Normal 8" xfId="98" xr:uid="{E461C3CC-4457-4C4D-AE60-8758983E3B19}"/>
    <cellStyle name="Normal 8 2" xfId="160" xr:uid="{E14F73FA-336D-498D-A42A-E722DE22CB61}"/>
    <cellStyle name="Normal 8 2 2" xfId="338" xr:uid="{C13D4890-4C28-49D1-B44B-8FB0C2068454}"/>
    <cellStyle name="Normal 8 2 3" xfId="512" xr:uid="{CBF81AF7-579D-44BD-ADBA-6E80962C78FF}"/>
    <cellStyle name="Normal 8 3" xfId="222" xr:uid="{83D48DE5-F313-4CB9-A88B-EF47DBABBD0A}"/>
    <cellStyle name="Normal 8 3 2" xfId="396" xr:uid="{76B108CB-4ED7-44FA-A036-7F695AEDAD6D}"/>
    <cellStyle name="Normal 8 3 3" xfId="570" xr:uid="{6360183C-EEF3-48AE-9A91-2FC92050CB2F}"/>
    <cellStyle name="Normal 8 4" xfId="280" xr:uid="{1B5F5C9E-1A88-4703-8130-EF19D60F1220}"/>
    <cellStyle name="Normal 8 5" xfId="454" xr:uid="{95010B49-C9FD-490B-8407-E90DB8436B11}"/>
    <cellStyle name="Normal 9" xfId="586" xr:uid="{FBA4CE55-9883-46CF-A0DD-590BB6C561F4}"/>
    <cellStyle name="Note 2" xfId="20" xr:uid="{5409EB19-A4DD-47BE-B862-42A7B9B4EA50}"/>
    <cellStyle name="Note 2 2" xfId="92" xr:uid="{37A34354-408C-4028-8CF2-39E14134BFBD}"/>
    <cellStyle name="Note 2 2 2" xfId="157" xr:uid="{07B7F7FE-A2AF-4142-BE5C-F7DEB66AC199}"/>
    <cellStyle name="Note 2 2 2 2" xfId="337" xr:uid="{AE1255F8-1327-495C-B8E7-A59BD7D9BC58}"/>
    <cellStyle name="Note 2 2 2 3" xfId="511" xr:uid="{244EF59F-7222-4284-A2C6-005D062E45CB}"/>
    <cellStyle name="Note 2 2 3" xfId="219" xr:uid="{EF833A2B-4F9B-4BCC-A0DE-ED962EEF6BB2}"/>
    <cellStyle name="Note 2 2 3 2" xfId="395" xr:uid="{EF70A2E2-2B0B-47E2-BDE4-469ED3799DDD}"/>
    <cellStyle name="Note 2 2 3 3" xfId="569" xr:uid="{F668294F-B945-4E7F-BE34-ABB12B936585}"/>
    <cellStyle name="Note 2 2 4" xfId="279" xr:uid="{5A644185-564E-42F7-B3DE-15587A1A3EA0}"/>
    <cellStyle name="Note 2 2 5" xfId="453" xr:uid="{7E65B2FB-CECE-4FCE-91C4-C4FFBB8F5211}"/>
    <cellStyle name="Note 2 3" xfId="112" xr:uid="{374119CD-58BB-44F5-B3B1-5D140CD58178}"/>
    <cellStyle name="Note 2 3 2" xfId="174" xr:uid="{8CF87E04-175A-44A8-B8BC-5DD9DA82D34C}"/>
    <cellStyle name="Note 2 3 2 2" xfId="352" xr:uid="{0534A861-DED0-4A6B-B144-E9E3D79CCB0C}"/>
    <cellStyle name="Note 2 3 2 3" xfId="526" xr:uid="{780B539B-76D9-42BC-9574-4AA9773BA468}"/>
    <cellStyle name="Note 2 3 3" xfId="236" xr:uid="{4AD45EFE-FB67-43F7-B254-FB001119398E}"/>
    <cellStyle name="Note 2 3 3 2" xfId="410" xr:uid="{DCD21A22-275B-45FF-B164-3CE75903A455}"/>
    <cellStyle name="Note 2 3 3 3" xfId="584" xr:uid="{99152982-284E-4EE1-87AB-561C32776BEC}"/>
    <cellStyle name="Note 2 3 4" xfId="294" xr:uid="{7F4D473B-A6D7-44CD-BDA1-A60AF68694AC}"/>
    <cellStyle name="Note 2 3 5" xfId="468" xr:uid="{3CC627EC-C9D9-4A17-A5B4-098053B5DE2D}"/>
    <cellStyle name="Note 3" xfId="21" xr:uid="{6B4088A0-0EFA-4B25-8EB8-87FBD6BC3490}"/>
    <cellStyle name="Note 3 2" xfId="33" xr:uid="{CEBFCB7C-5847-49DE-958E-61923727B130}"/>
    <cellStyle name="Output 2" xfId="93" xr:uid="{EBA9B522-FA73-449E-9D9D-7C2A7C6E3022}"/>
    <cellStyle name="Percent 2" xfId="12" xr:uid="{26D34E5A-357A-45E3-AFB6-24D825E451B4}"/>
    <cellStyle name="Percent 3" xfId="13" xr:uid="{C1EC1B92-F065-450E-92B4-3E9F9428362D}"/>
    <cellStyle name="Percent 3 10" xfId="413" xr:uid="{A33AF193-AB99-40AF-845C-3911FCAED9CA}"/>
    <cellStyle name="Percent 3 2" xfId="14" xr:uid="{712E204E-FC3C-48B1-9D97-3F80F6F71925}"/>
    <cellStyle name="Percent 3 2 2" xfId="15" xr:uid="{93A52EA8-E239-42EE-9AB7-0E529F53BA8D}"/>
    <cellStyle name="Percent 3 2 2 2" xfId="25" xr:uid="{E25BF530-2BBA-4CE3-B4BB-2C04A8804D04}"/>
    <cellStyle name="Percent 3 2 2 2 2" xfId="38" xr:uid="{B009802D-E875-44B4-9920-8E299E571210}"/>
    <cellStyle name="Percent 3 2 2 2 2 2" xfId="129" xr:uid="{06BAEA5B-6640-4077-84DA-74B6DDA1FB58}"/>
    <cellStyle name="Percent 3 2 2 2 2 2 2" xfId="311" xr:uid="{8091FEE1-918F-4401-AF5C-E061BAED7F81}"/>
    <cellStyle name="Percent 3 2 2 2 2 2 3" xfId="485" xr:uid="{1A467C71-9E3E-4AD8-83D7-703580E7172A}"/>
    <cellStyle name="Percent 3 2 2 2 2 3" xfId="191" xr:uid="{03CC2FCA-5A27-48D8-84F2-BE87503180D0}"/>
    <cellStyle name="Percent 3 2 2 2 2 3 2" xfId="369" xr:uid="{BEAD4F6B-9E91-498B-B5DA-D390FEF54D5A}"/>
    <cellStyle name="Percent 3 2 2 2 2 3 3" xfId="543" xr:uid="{80E5B5B7-DEBD-4E7A-B81C-BF9B30173271}"/>
    <cellStyle name="Percent 3 2 2 2 2 4" xfId="253" xr:uid="{BBEC3BE8-7439-433F-8254-681E3138FAB6}"/>
    <cellStyle name="Percent 3 2 2 2 2 5" xfId="427" xr:uid="{F0D29BAB-EA80-46A0-A60F-1F72969B3110}"/>
    <cellStyle name="Percent 3 2 2 2 3" xfId="49" xr:uid="{C6507796-A108-4E5E-80A3-7379B108178C}"/>
    <cellStyle name="Percent 3 2 2 2 3 2" xfId="139" xr:uid="{BD92EF93-38C2-4275-92EE-B16C41265C62}"/>
    <cellStyle name="Percent 3 2 2 2 3 2 2" xfId="319" xr:uid="{B23E5422-2183-454E-BF72-214A491A46E8}"/>
    <cellStyle name="Percent 3 2 2 2 3 2 3" xfId="493" xr:uid="{C931D7BB-3AAC-411A-A6BB-1E81A89ED810}"/>
    <cellStyle name="Percent 3 2 2 2 3 3" xfId="201" xr:uid="{D0E0A703-D1EF-4CFE-AA45-246666E43BBB}"/>
    <cellStyle name="Percent 3 2 2 2 3 3 2" xfId="377" xr:uid="{2DB387CB-8BC8-464B-A49F-B93B24D3E76A}"/>
    <cellStyle name="Percent 3 2 2 2 3 3 3" xfId="551" xr:uid="{FAE9E45A-BE69-4692-B1DB-9DB2E05934A3}"/>
    <cellStyle name="Percent 3 2 2 2 3 4" xfId="261" xr:uid="{8DA188D6-5EA3-49A2-AFEB-B871BF8813D2}"/>
    <cellStyle name="Percent 3 2 2 2 3 5" xfId="435" xr:uid="{E5D752F2-F35A-41D7-A822-9D8B0BC7BD6C}"/>
    <cellStyle name="Percent 3 2 2 2 4" xfId="120" xr:uid="{12DD832D-3AD9-439F-9EF5-2E04B74ECFE2}"/>
    <cellStyle name="Percent 3 2 2 2 4 2" xfId="302" xr:uid="{D41197B5-999A-4A44-ACFD-05085862ECC3}"/>
    <cellStyle name="Percent 3 2 2 2 4 3" xfId="476" xr:uid="{EEC91D44-2B28-4892-9284-5F07C312105C}"/>
    <cellStyle name="Percent 3 2 2 2 5" xfId="182" xr:uid="{DEE6FFA5-9994-4574-822D-B06F3C4832E8}"/>
    <cellStyle name="Percent 3 2 2 2 5 2" xfId="360" xr:uid="{2BE44615-9A82-4F0F-9481-CFB3115CB78B}"/>
    <cellStyle name="Percent 3 2 2 2 5 3" xfId="534" xr:uid="{E327CD8F-63B1-4735-9455-3FE43BD08F59}"/>
    <cellStyle name="Percent 3 2 2 2 6" xfId="244" xr:uid="{59FA934B-D0EC-4C57-B698-C2B4DFAA91F3}"/>
    <cellStyle name="Percent 3 2 2 2 7" xfId="418" xr:uid="{488464B7-E4B9-461A-84A5-5A2D49C36E7C}"/>
    <cellStyle name="Percent 3 2 2 3" xfId="32" xr:uid="{4E561D2F-DCD9-4F1D-A80C-FE3D2E8E8C99}"/>
    <cellStyle name="Percent 3 2 2 3 2" xfId="125" xr:uid="{250EDD8C-799C-4185-8981-8C4069012EE8}"/>
    <cellStyle name="Percent 3 2 2 3 2 2" xfId="307" xr:uid="{8DAD00FA-F4CD-4E65-821C-86CF5320034A}"/>
    <cellStyle name="Percent 3 2 2 3 2 3" xfId="481" xr:uid="{B3034332-F54E-4010-B779-D9C4209A1DBE}"/>
    <cellStyle name="Percent 3 2 2 3 3" xfId="187" xr:uid="{7F46B7C6-2183-4590-8C5C-2664ADBF30C4}"/>
    <cellStyle name="Percent 3 2 2 3 3 2" xfId="365" xr:uid="{2710E822-5D08-4173-8B6D-FB4D22198E73}"/>
    <cellStyle name="Percent 3 2 2 3 3 3" xfId="539" xr:uid="{5A151105-796A-406F-9857-0B058E4B51CA}"/>
    <cellStyle name="Percent 3 2 2 3 4" xfId="249" xr:uid="{B94402F6-8DF8-4C5B-90EC-B210EB768B8F}"/>
    <cellStyle name="Percent 3 2 2 3 5" xfId="423" xr:uid="{5C9524DE-27EC-41CD-9957-6F4B1EE65E93}"/>
    <cellStyle name="Percent 3 2 2 4" xfId="45" xr:uid="{9EB1490C-4487-4C61-8887-4041FC05F85B}"/>
    <cellStyle name="Percent 3 2 2 4 2" xfId="135" xr:uid="{3E29236E-E6A8-4324-9E6D-18ECE397C1B5}"/>
    <cellStyle name="Percent 3 2 2 4 2 2" xfId="315" xr:uid="{186655AD-ADBB-42F6-B30A-FA270035E4D6}"/>
    <cellStyle name="Percent 3 2 2 4 2 3" xfId="489" xr:uid="{1E7B7420-DE6F-43D8-81E5-1A26912B51FD}"/>
    <cellStyle name="Percent 3 2 2 4 3" xfId="197" xr:uid="{59DB5292-5156-4F46-948F-260E9D7C0489}"/>
    <cellStyle name="Percent 3 2 2 4 3 2" xfId="373" xr:uid="{C3685BBB-FEA4-45DD-94EC-E4CF9F960AAF}"/>
    <cellStyle name="Percent 3 2 2 4 3 3" xfId="547" xr:uid="{CFCE5FDC-50A8-4685-97B2-80B0524B3CC3}"/>
    <cellStyle name="Percent 3 2 2 4 4" xfId="257" xr:uid="{39696E49-730E-4642-BBC1-34D138455583}"/>
    <cellStyle name="Percent 3 2 2 4 5" xfId="431" xr:uid="{53F8D565-5818-4461-A501-5C8C1DBCFF99}"/>
    <cellStyle name="Percent 3 2 2 5" xfId="73" xr:uid="{BFB55905-AA31-450C-A07F-4F7AEAAB9DEC}"/>
    <cellStyle name="Percent 3 2 2 5 2" xfId="151" xr:uid="{83EBA118-D909-4BFA-83D5-CB1F997DF4CE}"/>
    <cellStyle name="Percent 3 2 2 5 2 2" xfId="331" xr:uid="{EB6A6C34-7BF5-4D77-B215-24E7D5976457}"/>
    <cellStyle name="Percent 3 2 2 5 2 3" xfId="505" xr:uid="{BE2A639D-6AA0-49EC-9645-3F3345A6BDC7}"/>
    <cellStyle name="Percent 3 2 2 5 3" xfId="213" xr:uid="{E36A3409-C0CD-4D05-9E3E-6F12CB94B3B9}"/>
    <cellStyle name="Percent 3 2 2 5 3 2" xfId="389" xr:uid="{F910EDA8-9B0E-476C-BB31-9FC762182BF0}"/>
    <cellStyle name="Percent 3 2 2 5 3 3" xfId="563" xr:uid="{3A1B24CB-B738-4B9A-B277-583097D337C1}"/>
    <cellStyle name="Percent 3 2 2 5 4" xfId="273" xr:uid="{8EB0A8A3-1570-4120-B457-2224EF13235C}"/>
    <cellStyle name="Percent 3 2 2 5 5" xfId="447" xr:uid="{362313BB-7B23-4E96-8279-29F5E7A4B998}"/>
    <cellStyle name="Percent 3 2 2 6" xfId="116" xr:uid="{156DFB9C-CE8A-4C0F-BC58-2BB1E046CB03}"/>
    <cellStyle name="Percent 3 2 2 6 2" xfId="298" xr:uid="{21841C58-0C0C-4762-BC75-EBB86265A461}"/>
    <cellStyle name="Percent 3 2 2 6 3" xfId="472" xr:uid="{9D7947F7-E484-4D15-A910-31FC5AE699EE}"/>
    <cellStyle name="Percent 3 2 2 7" xfId="178" xr:uid="{E9BB8E9E-A748-478C-BD83-184B2BF0F68F}"/>
    <cellStyle name="Percent 3 2 2 7 2" xfId="356" xr:uid="{0AEED968-0542-488C-AE24-070118AA4C23}"/>
    <cellStyle name="Percent 3 2 2 7 3" xfId="530" xr:uid="{08D83FAF-F26F-4E7A-A0BE-038F5891EEC0}"/>
    <cellStyle name="Percent 3 2 2 8" xfId="240" xr:uid="{9238E5A4-5E4C-453F-9A0D-9B8D8F53BBB9}"/>
    <cellStyle name="Percent 3 2 2 9" xfId="414" xr:uid="{03DD8203-363F-4AF1-9B8D-8BA9E4330609}"/>
    <cellStyle name="Percent 3 3" xfId="24" xr:uid="{FDA45752-0404-44A5-8C20-EA6F8A6FAC91}"/>
    <cellStyle name="Percent 3 3 2" xfId="37" xr:uid="{5DD49E8D-9953-47FF-B65F-7673D0CEF64F}"/>
    <cellStyle name="Percent 3 3 2 2" xfId="128" xr:uid="{2F016BA7-78A4-4693-B4AE-039498F201C6}"/>
    <cellStyle name="Percent 3 3 2 2 2" xfId="310" xr:uid="{2129C72A-8050-4923-822A-AFE4D12010F7}"/>
    <cellStyle name="Percent 3 3 2 2 3" xfId="484" xr:uid="{5A5582FD-1B93-4CF9-B169-52F629A19360}"/>
    <cellStyle name="Percent 3 3 2 3" xfId="190" xr:uid="{F8227E0F-7629-4ACB-A31E-9BA6B9B845D5}"/>
    <cellStyle name="Percent 3 3 2 3 2" xfId="368" xr:uid="{1EBA2792-4B28-472D-B1A4-81A7FFC60EAD}"/>
    <cellStyle name="Percent 3 3 2 3 3" xfId="542" xr:uid="{564A5F54-54D9-4802-93B4-C037610B0265}"/>
    <cellStyle name="Percent 3 3 2 4" xfId="252" xr:uid="{607826AA-CA44-4F68-9C3A-066632756122}"/>
    <cellStyle name="Percent 3 3 2 5" xfId="426" xr:uid="{53D0744D-B45B-4DFB-90B1-7E940495708B}"/>
    <cellStyle name="Percent 3 3 3" xfId="48" xr:uid="{1CF9A52B-EC06-444A-A1F4-ED36CBD3E3DF}"/>
    <cellStyle name="Percent 3 3 3 2" xfId="138" xr:uid="{57FDF11B-C5E8-4979-B5D1-4CA09587E13B}"/>
    <cellStyle name="Percent 3 3 3 2 2" xfId="318" xr:uid="{EB492220-1081-4D4C-A838-45764979A8F6}"/>
    <cellStyle name="Percent 3 3 3 2 3" xfId="492" xr:uid="{ACD09EA7-7119-4336-8F8B-D14A1BDE4A5B}"/>
    <cellStyle name="Percent 3 3 3 3" xfId="200" xr:uid="{B9AB8A2E-1863-460E-8C37-B4F59035EBDE}"/>
    <cellStyle name="Percent 3 3 3 3 2" xfId="376" xr:uid="{D8815FA4-F7A8-4391-B71A-F981A2F921BC}"/>
    <cellStyle name="Percent 3 3 3 3 3" xfId="550" xr:uid="{BFCAA5F8-827A-49A5-9931-AF7D4C5387A5}"/>
    <cellStyle name="Percent 3 3 3 4" xfId="260" xr:uid="{FA4C70CB-BA27-4C01-8C97-25B100E0C413}"/>
    <cellStyle name="Percent 3 3 3 5" xfId="434" xr:uid="{CAB635B2-F35D-4DAB-9762-DC00FBB332BB}"/>
    <cellStyle name="Percent 3 3 4" xfId="119" xr:uid="{14F696A6-A650-425B-998E-7CF7F5D53CC4}"/>
    <cellStyle name="Percent 3 3 4 2" xfId="301" xr:uid="{C0F9E137-7386-4B86-BBCA-2B9148CFEE05}"/>
    <cellStyle name="Percent 3 3 4 3" xfId="475" xr:uid="{5C49FC61-8875-4974-B1EB-FDD53E6CEF53}"/>
    <cellStyle name="Percent 3 3 5" xfId="181" xr:uid="{82967455-64A4-4EC2-887C-611F1AA82C99}"/>
    <cellStyle name="Percent 3 3 5 2" xfId="359" xr:uid="{FC3A9D28-223E-4CA9-9BC6-124D1D9BC9EC}"/>
    <cellStyle name="Percent 3 3 5 3" xfId="533" xr:uid="{6972138E-A7D0-4F2C-9DA3-A0934669652D}"/>
    <cellStyle name="Percent 3 3 6" xfId="243" xr:uid="{F8583D7B-8E67-4B63-AFC8-A158FA1D96C5}"/>
    <cellStyle name="Percent 3 3 7" xfId="417" xr:uid="{96F22885-AC21-4F12-BDAE-B3A2CA2E2D60}"/>
    <cellStyle name="Percent 3 4" xfId="31" xr:uid="{A7D281BC-009E-499A-89F6-C9330BCB37ED}"/>
    <cellStyle name="Percent 3 4 2" xfId="124" xr:uid="{D25AA78F-666F-4731-B7AE-E943BA7219E3}"/>
    <cellStyle name="Percent 3 4 2 2" xfId="306" xr:uid="{A567D2B1-18D9-4FFF-AE0E-8A2C0C95D5D5}"/>
    <cellStyle name="Percent 3 4 2 3" xfId="480" xr:uid="{A6B6A549-E54A-4575-8D8F-DB65939A6403}"/>
    <cellStyle name="Percent 3 4 3" xfId="186" xr:uid="{9D974554-7004-4198-AAF8-6645E4F1E5DD}"/>
    <cellStyle name="Percent 3 4 3 2" xfId="364" xr:uid="{E595F239-FD7C-4C68-BB8D-9F3D6D61CB0B}"/>
    <cellStyle name="Percent 3 4 3 3" xfId="538" xr:uid="{19F21837-D6DE-4F5A-9150-D6061A4CED6F}"/>
    <cellStyle name="Percent 3 4 4" xfId="248" xr:uid="{4AD60BF4-040C-4553-9E6E-C8F6B5A07C72}"/>
    <cellStyle name="Percent 3 4 5" xfId="422" xr:uid="{42CB6B0A-2981-441D-9471-9A3747AE305F}"/>
    <cellStyle name="Percent 3 5" xfId="44" xr:uid="{E2E5DF28-CCAE-4E36-9D97-1EA785CBF16F}"/>
    <cellStyle name="Percent 3 5 2" xfId="134" xr:uid="{13B77DC9-631B-4FEF-88A8-0A74DDDB58B6}"/>
    <cellStyle name="Percent 3 5 2 2" xfId="314" xr:uid="{897B5BAC-9043-4D37-8FE6-5A10AE142C02}"/>
    <cellStyle name="Percent 3 5 2 3" xfId="488" xr:uid="{29A6D0F8-3FF7-45DF-8459-19435A67DDFA}"/>
    <cellStyle name="Percent 3 5 3" xfId="196" xr:uid="{A22B6F27-3C7E-484E-A401-6B35B8E21DCD}"/>
    <cellStyle name="Percent 3 5 3 2" xfId="372" xr:uid="{20E5D400-0E8F-4C34-A5A5-A7A10E54E10F}"/>
    <cellStyle name="Percent 3 5 3 3" xfId="546" xr:uid="{2D3A78C5-5929-4044-AE6F-A116082D488E}"/>
    <cellStyle name="Percent 3 5 4" xfId="256" xr:uid="{0DA1E9CA-6F48-4225-8640-26B7B6E1FDE8}"/>
    <cellStyle name="Percent 3 5 5" xfId="430" xr:uid="{D08F9112-0081-4910-AB8C-F96193A96ACA}"/>
    <cellStyle name="Percent 3 6" xfId="71" xr:uid="{FD81AC15-2943-42E3-910E-03E2CFDA271A}"/>
    <cellStyle name="Percent 3 6 2" xfId="150" xr:uid="{4DE25F07-F252-4719-8326-E32AB3363353}"/>
    <cellStyle name="Percent 3 6 2 2" xfId="330" xr:uid="{E6088A65-EF86-452F-8DCF-679B22502FD0}"/>
    <cellStyle name="Percent 3 6 2 3" xfId="504" xr:uid="{3AFE781F-A1A3-4442-BBCD-D9F73171673B}"/>
    <cellStyle name="Percent 3 6 3" xfId="212" xr:uid="{9A56E734-F893-45C2-8C88-55D5C821319D}"/>
    <cellStyle name="Percent 3 6 3 2" xfId="388" xr:uid="{3243C0DA-F5F7-4417-BE27-08D3331C3B47}"/>
    <cellStyle name="Percent 3 6 3 3" xfId="562" xr:uid="{AA849720-9BF5-4AD9-816B-F0EA48A2680E}"/>
    <cellStyle name="Percent 3 6 4" xfId="272" xr:uid="{0D818558-E77F-4A8F-A20A-16E7414114BA}"/>
    <cellStyle name="Percent 3 6 5" xfId="446" xr:uid="{DCF302AA-1CE0-4FFA-8362-D7C259F0FDF6}"/>
    <cellStyle name="Percent 3 7" xfId="115" xr:uid="{048B4A54-D751-4BB8-A1DE-7EEA19F1A82E}"/>
    <cellStyle name="Percent 3 7 2" xfId="297" xr:uid="{87E4575B-F4E1-4361-9FA1-78D642457BE7}"/>
    <cellStyle name="Percent 3 7 3" xfId="471" xr:uid="{0E25253C-2D0C-48BD-B925-7D5DE09BB08E}"/>
    <cellStyle name="Percent 3 8" xfId="177" xr:uid="{5BC67198-8CD2-4605-A0F0-A1037288050F}"/>
    <cellStyle name="Percent 3 8 2" xfId="355" xr:uid="{4174EAF9-707E-4AE8-988D-B036C2CDBD32}"/>
    <cellStyle name="Percent 3 8 3" xfId="529" xr:uid="{2E2977E6-3730-4104-AA7E-9FA901388FA8}"/>
    <cellStyle name="Percent 3 9" xfId="239" xr:uid="{F8CB9198-15A8-49C4-AB6D-E1E75FE466E8}"/>
    <cellStyle name="Percent 4" xfId="16" xr:uid="{5736976C-9147-4D81-B615-768F383667E9}"/>
    <cellStyle name="Percent 5" xfId="17" xr:uid="{F848CD00-3FE9-49D0-ADB1-6D6C12E9D2CF}"/>
    <cellStyle name="Title 2" xfId="50" xr:uid="{04F9D8BD-A41C-4922-9A73-07A67FBEC749}"/>
    <cellStyle name="Total 2" xfId="94" xr:uid="{31AE311B-41B2-492E-87C6-B9A1AA04E1EA}"/>
    <cellStyle name="Warning Text 2" xfId="95" xr:uid="{5649743D-244E-4A43-B6FB-77B4DD208570}"/>
  </cellStyles>
  <dxfs count="222">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C0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C00000"/>
      </font>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b/>
        <i val="0"/>
        <color rgb="FFC00000"/>
      </font>
    </dxf>
    <dxf>
      <font>
        <color rgb="FF9C0006"/>
      </font>
      <fill>
        <patternFill>
          <bgColor rgb="FFFFC7CE"/>
        </patternFill>
      </fill>
    </dxf>
    <dxf>
      <fill>
        <patternFill>
          <bgColor theme="4" tint="0.79998168889431442"/>
        </patternFill>
      </fill>
    </dxf>
    <dxf>
      <font>
        <b/>
        <i val="0"/>
        <color rgb="FFC00000"/>
      </font>
    </dxf>
    <dxf>
      <font>
        <color rgb="FF9C0006"/>
      </font>
      <fill>
        <patternFill>
          <bgColor rgb="FFFFC7CE"/>
        </patternFill>
      </fill>
    </dxf>
    <dxf>
      <font>
        <color rgb="FF9C0006"/>
      </font>
      <fill>
        <patternFill>
          <bgColor rgb="FFFFC7CE"/>
        </patternFill>
      </fill>
    </dxf>
    <dxf>
      <fill>
        <patternFill>
          <bgColor theme="4" tint="0.79998168889431442"/>
        </patternFill>
      </fill>
    </dxf>
    <dxf>
      <font>
        <b/>
        <i val="0"/>
        <color rgb="FFC00000"/>
      </font>
    </dxf>
    <dxf>
      <fill>
        <patternFill>
          <bgColor theme="4" tint="0.79998168889431442"/>
        </patternFill>
      </fill>
    </dxf>
    <dxf>
      <numFmt numFmtId="0" formatCode="General"/>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fill>
        <patternFill patternType="none">
          <fgColor theme="4" tint="0.79998168889431442"/>
          <bgColor auto="1"/>
        </patternFill>
      </fill>
      <border diagonalUp="0" diagonalDown="0" outline="0">
        <left/>
        <right style="thin">
          <color theme="4" tint="0.39997558519241921"/>
        </right>
        <top style="thin">
          <color theme="4" tint="0.39997558519241921"/>
        </top>
        <bottom style="thin">
          <color theme="4" tint="0.39997558519241921"/>
        </bottom>
      </border>
    </dxf>
    <dxf>
      <fill>
        <patternFill patternType="none">
          <bgColor auto="1"/>
        </patternFill>
      </fill>
    </dxf>
    <dxf>
      <numFmt numFmtId="19" formatCode="dd/mm/yyyy"/>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dxf>
    <dxf>
      <numFmt numFmtId="19" formatCode="dd/mm/yyyy"/>
      <alignment horizontal="center" vertical="bottom" textRotation="0" wrapText="0" indent="0" justifyLastLine="0" shrinkToFit="0" readingOrder="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indent="0" justifyLastLine="0" shrinkToFit="0"/>
      <protection locked="1" hidden="0"/>
    </dxf>
    <dxf>
      <font>
        <strike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3"/>
        <color auto="1"/>
        <name val="Calibri"/>
        <family val="2"/>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medium">
          <color indexed="64"/>
        </right>
        <top style="hair">
          <color indexed="64"/>
        </top>
        <bottom style="hair">
          <color indexed="64"/>
        </bottom>
      </border>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border>
        <bottom style="medium">
          <color rgb="FF000000"/>
        </bottom>
      </border>
    </dxf>
    <dxf>
      <font>
        <strike val="0"/>
        <outline val="0"/>
        <shadow val="0"/>
        <u val="none"/>
        <vertAlign val="baseline"/>
        <sz val="13"/>
        <color theme="0"/>
        <name val="Calibri"/>
        <family val="2"/>
        <scheme val="minor"/>
      </font>
      <fill>
        <patternFill patternType="solid">
          <fgColor indexed="64"/>
          <bgColor theme="4"/>
        </patternFill>
      </fill>
      <alignment horizontal="center" vertical="center" textRotation="0" indent="0" justifyLastLine="0" shrinkToFit="0" readingOrder="0"/>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indent="0" justifyLastLine="0" shrinkToFit="0"/>
      <protection locked="1" hidden="0"/>
    </dxf>
    <dxf>
      <font>
        <strike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3"/>
        <color auto="1"/>
        <name val="Calibri"/>
        <family val="2"/>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1"/>
        <color theme="1"/>
        <name val="Calibri"/>
        <family val="2"/>
        <scheme val="minor"/>
      </font>
      <fill>
        <patternFill patternType="solid">
          <fgColor indexed="64"/>
          <bgColor theme="2" tint="-9.9978637043366805E-2"/>
        </patternFill>
      </fill>
      <alignment horizontal="center" vertical="center" textRotation="0" wrapText="0" indent="0" justifyLastLine="0" shrinkToFit="0" readingOrder="0"/>
      <border diagonalUp="0" diagonalDown="0">
        <left style="hair">
          <color indexed="64"/>
        </left>
        <right style="medium">
          <color indexed="64"/>
        </right>
        <top style="hair">
          <color indexed="64"/>
        </top>
        <bottom style="hair">
          <color indexed="64"/>
        </bottom>
      </border>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border>
        <bottom style="medium">
          <color rgb="FF000000"/>
        </bottom>
      </border>
    </dxf>
    <dxf>
      <font>
        <strike val="0"/>
        <outline val="0"/>
        <shadow val="0"/>
        <u val="none"/>
        <vertAlign val="baseline"/>
        <sz val="13"/>
        <color theme="0"/>
        <name val="Calibri"/>
        <family val="2"/>
        <scheme val="minor"/>
      </font>
      <fill>
        <patternFill patternType="solid">
          <fgColor indexed="64"/>
          <bgColor theme="4"/>
        </patternFill>
      </fill>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indent="0" justifyLastLine="0" shrinkToFit="0"/>
      <protection locked="1" hidden="0"/>
    </dxf>
    <dxf>
      <font>
        <strike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3"/>
        <color auto="1"/>
        <name val="Calibri"/>
        <family val="2"/>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1"/>
        <color auto="1"/>
        <name val="Calibri"/>
        <family val="2"/>
        <scheme val="minor"/>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vertical/>
        <horizontal/>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i val="0"/>
        <strike val="0"/>
        <condense val="0"/>
        <extend val="0"/>
        <outline val="0"/>
        <shadow val="0"/>
        <u val="none"/>
        <vertAlign val="baseline"/>
        <sz val="11"/>
        <color theme="1"/>
        <name val="Calibri"/>
        <family val="2"/>
        <scheme val="minor"/>
      </font>
      <fill>
        <patternFill patternType="none">
          <fgColor indexed="64"/>
          <bgColor theme="2" tint="-9.9978637043366805E-2"/>
        </patternFill>
      </fill>
      <alignment horizontal="center" vertical="center" textRotation="0" wrapText="0" indent="0" justifyLastLine="0" shrinkToFit="0" readingOrder="0"/>
      <border diagonalUp="0" diagonalDown="0">
        <left style="hair">
          <color indexed="64"/>
        </left>
        <right style="medium">
          <color indexed="64"/>
        </right>
        <top style="hair">
          <color indexed="64"/>
        </top>
        <bottom style="hair">
          <color indexed="64"/>
        </bottom>
      </border>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fill>
        <patternFill patternType="none">
          <fgColor rgb="FF000000"/>
          <bgColor auto="1"/>
        </patternFill>
      </fill>
      <alignment vertical="center" textRotation="0" indent="0" justifyLastLine="0" shrinkToFit="0"/>
      <protection locked="1" hidden="0"/>
    </dxf>
    <dxf>
      <border>
        <bottom style="medium">
          <color rgb="FF000000"/>
        </bottom>
      </border>
    </dxf>
    <dxf>
      <font>
        <strike val="0"/>
        <outline val="0"/>
        <shadow val="0"/>
        <u val="none"/>
        <vertAlign val="baseline"/>
        <sz val="13"/>
        <color theme="0"/>
        <name val="Calibri"/>
        <family val="2"/>
        <scheme val="minor"/>
      </font>
      <fill>
        <patternFill patternType="solid">
          <fgColor indexed="64"/>
          <bgColor theme="4"/>
        </patternFill>
      </fill>
      <alignment horizontal="center" vertical="center" textRotation="0" wrapText="1" indent="0" justifyLastLine="0" shrinkToFit="0" readingOrder="0"/>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3"/>
        <color auto="1"/>
        <name val="Calibri"/>
        <family val="2"/>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medium">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medium">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alignment horizontal="center" vertical="center" textRotation="0" wrapText="1" indent="0" justifyLastLine="0" shrinkToFit="0" readingOrder="0"/>
      <border diagonalUp="0" diagonalDown="0">
        <left/>
        <right style="hair">
          <color indexed="64"/>
        </right>
        <top style="hair">
          <color indexed="64"/>
        </top>
        <bottom style="hair">
          <color indexed="64"/>
        </bottom>
      </border>
      <protection locked="1"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indexed="64"/>
        </right>
        <top/>
        <bottom style="hair">
          <color indexed="64"/>
        </bottom>
        <vertical/>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indexed="64"/>
        </right>
        <top/>
        <bottom style="hair">
          <color indexed="64"/>
        </bottom>
        <vertical/>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indexed="64"/>
        </right>
        <top/>
        <bottom style="hair">
          <color indexed="64"/>
        </bottom>
        <vertical/>
        <horizontal/>
      </border>
      <protection locked="0" hidden="0"/>
    </dxf>
    <dxf>
      <numFmt numFmtId="0" formatCode="General"/>
      <fill>
        <patternFill patternType="solid">
          <fgColor indexed="64"/>
          <bgColor theme="2" tint="-9.9978637043366805E-2"/>
        </patternFill>
      </fill>
      <alignment horizontal="center" vertical="center" textRotation="0" wrapText="1" indent="0" justifyLastLine="0" shrinkToFit="0" readingOrder="0"/>
      <border diagonalUp="0" diagonalDown="0">
        <left/>
        <right style="hair">
          <color indexed="64"/>
        </right>
        <top/>
        <bottom style="hair">
          <color indexed="64"/>
        </bottom>
      </border>
      <protection locked="1" hidden="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1"/>
        <color theme="1"/>
        <name val="Calibri"/>
        <family val="2"/>
        <scheme val="minor"/>
      </font>
      <fill>
        <patternFill patternType="none">
          <fgColor indexed="64"/>
          <bgColor theme="2"/>
        </patternFill>
      </fill>
      <alignment horizontal="center" vertical="center" textRotation="0" wrapText="1" indent="0" justifyLastLine="0" shrinkToFit="0" readingOrder="0"/>
      <border diagonalUp="0" diagonalDown="0" outline="0">
        <left/>
        <right style="medium">
          <color indexed="64"/>
        </right>
        <top style="hair">
          <color indexed="64"/>
        </top>
        <bottom style="hair">
          <color indexed="64"/>
        </bottom>
      </border>
      <protection locked="1" hidden="0"/>
    </dxf>
    <dxf>
      <font>
        <strike val="0"/>
        <outline val="0"/>
        <shadow val="0"/>
        <u val="none"/>
        <vertAlign val="baseline"/>
        <sz val="11"/>
        <name val="Calibri"/>
        <family val="2"/>
        <scheme val="none"/>
      </font>
      <numFmt numFmtId="19" formatCode="dd/mm/yyyy"/>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none"/>
      </font>
      <fill>
        <patternFill patternType="none">
          <fgColor rgb="FF000000"/>
          <bgColor auto="1"/>
        </patternFill>
      </fill>
      <alignment horizontal="center" vertical="center" textRotation="0" wrapText="1" indent="0" justifyLastLine="0" shrinkToFit="0" readingOrder="0"/>
      <protection locked="1" hidden="0"/>
    </dxf>
    <dxf>
      <border>
        <bottom style="medium">
          <color rgb="FF000000"/>
        </bottom>
      </border>
    </dxf>
    <dxf>
      <font>
        <strike val="0"/>
        <outline val="0"/>
        <shadow val="0"/>
        <u val="none"/>
        <vertAlign val="baseline"/>
        <sz val="13"/>
        <color theme="0"/>
        <name val="Calibri"/>
        <family val="2"/>
        <scheme val="minor"/>
      </font>
      <fill>
        <patternFill patternType="solid">
          <fgColor indexed="64"/>
          <bgColor theme="4"/>
        </patternFill>
      </fill>
      <alignment horizontal="center" vertical="center" textRotation="0" indent="0" justifyLastLine="0" shrinkToFit="0" readingOrder="0"/>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protection locked="1" hidden="0"/>
    </dxf>
    <dxf>
      <font>
        <strike val="0"/>
        <outline val="0"/>
        <shadow val="0"/>
        <u val="none"/>
        <vertAlign val="baseline"/>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thin">
          <color rgb="FF000000"/>
        </right>
        <top style="hair">
          <color indexed="64"/>
        </top>
        <bottom style="hair">
          <color indexed="64"/>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strike val="0"/>
        <outline val="0"/>
        <shadow val="0"/>
        <u val="none"/>
        <vertAlign val="baseline"/>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strike val="0"/>
        <outline val="0"/>
        <shadow val="0"/>
        <u val="none"/>
        <vertAlign val="baseline"/>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0"/>
        <color theme="1"/>
        <name val="Calibri"/>
        <family val="2"/>
        <scheme val="minor"/>
      </font>
      <numFmt numFmtId="164" formatCode="0.0"/>
      <fill>
        <patternFill patternType="solid">
          <fgColor indexed="64"/>
          <bgColor theme="2"/>
        </patternFill>
      </fill>
      <alignment horizontal="center" vertical="center" textRotation="0" wrapText="0" indent="0" justifyLastLine="0" shrinkToFit="0" readingOrder="0"/>
      <border diagonalUp="0" diagonalDown="0">
        <left style="hair">
          <color indexed="64"/>
        </left>
        <right style="hair">
          <color indexed="64"/>
        </right>
        <top/>
        <bottom style="hair">
          <color indexed="64"/>
        </bottom>
      </border>
      <protection locked="1" hidden="0"/>
    </dxf>
    <dxf>
      <font>
        <b/>
        <i val="0"/>
        <strike val="0"/>
        <condense val="0"/>
        <extend val="0"/>
        <outline val="0"/>
        <shadow val="0"/>
        <u val="none"/>
        <vertAlign val="baseline"/>
        <sz val="10"/>
        <color theme="1"/>
        <name val="Calibri"/>
        <family val="2"/>
        <scheme val="minor"/>
      </font>
      <numFmt numFmtId="164" formatCode="0.0"/>
      <fill>
        <patternFill patternType="solid">
          <fgColor indexed="64"/>
          <bgColor theme="2"/>
        </patternFill>
      </fill>
      <alignment horizontal="center" vertical="center" textRotation="0" wrapText="0" indent="0" justifyLastLine="0" shrinkToFit="0" readingOrder="0"/>
      <border diagonalUp="0" diagonalDown="0">
        <left style="hair">
          <color indexed="64"/>
        </left>
        <right style="hair">
          <color indexed="64"/>
        </right>
        <top/>
        <bottom style="hair">
          <color indexed="64"/>
        </bottom>
      </border>
      <protection locked="1" hidden="0"/>
    </dxf>
    <dxf>
      <font>
        <b val="0"/>
        <i val="0"/>
        <strike val="0"/>
        <condense val="0"/>
        <extend val="0"/>
        <outline val="0"/>
        <shadow val="0"/>
        <u val="none"/>
        <vertAlign val="baseline"/>
        <sz val="10"/>
        <color auto="1"/>
        <name val="Calibri"/>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Calibri"/>
        <family val="2"/>
        <scheme val="minor"/>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0"/>
        <color theme="1"/>
        <name val="Calibri"/>
        <family val="2"/>
        <scheme val="minor"/>
      </font>
      <fill>
        <patternFill patternType="none">
          <fgColor indexed="64"/>
          <bgColor theme="2"/>
        </patternFill>
      </fill>
      <alignment horizontal="center" vertical="center" textRotation="0" wrapText="0" indent="0" justifyLastLine="0" shrinkToFit="0" readingOrder="0"/>
      <border diagonalUp="0" diagonalDown="0">
        <left style="hair">
          <color indexed="64"/>
        </left>
        <right style="medium">
          <color indexed="64"/>
        </right>
        <top style="hair">
          <color indexed="64"/>
        </top>
        <bottom style="hair">
          <color indexed="64"/>
        </bottom>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protection locked="1" hidden="0"/>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fill>
        <patternFill patternType="none">
          <fgColor indexed="64"/>
          <bgColor auto="1"/>
        </patternFill>
      </fill>
      <alignment horizontal="center" vertical="center" textRotation="0" indent="0" justifyLastLine="0" shrinkToFit="0" readingOrder="0"/>
      <protection locked="1" hidden="0"/>
    </dxf>
    <dxf>
      <border>
        <bottom style="medium">
          <color theme="1"/>
        </bottom>
      </border>
    </dxf>
    <dxf>
      <font>
        <strike val="0"/>
        <outline val="0"/>
        <shadow val="0"/>
        <u val="none"/>
        <vertAlign val="baseline"/>
        <sz val="13"/>
        <color theme="0"/>
        <name val="Calibri"/>
        <family val="2"/>
        <scheme val="minor"/>
      </font>
      <fill>
        <patternFill patternType="solid">
          <fgColor indexed="64"/>
          <bgColor theme="4"/>
        </patternFill>
      </fill>
      <alignment horizontal="center" vertical="center" textRotation="0" indent="0" justifyLastLine="0" shrinkToFit="0" readingOrder="0"/>
      <protection locked="1" hidden="0"/>
    </dxf>
  </dxfs>
  <tableStyles count="0" defaultTableStyle="TableStyleMedium2" defaultPivotStyle="PivotStyleLight16"/>
  <colors>
    <mruColors>
      <color rgb="FF005EB8"/>
      <color rgb="FFE7E6E6"/>
      <color rgb="FFFF5050"/>
      <color rgb="FFFFEB9C"/>
      <color rgb="FFEAB2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17</xdr:col>
      <xdr:colOff>257175</xdr:colOff>
      <xdr:row>0</xdr:row>
      <xdr:rowOff>63501</xdr:rowOff>
    </xdr:from>
    <xdr:to>
      <xdr:col>18</xdr:col>
      <xdr:colOff>549460</xdr:colOff>
      <xdr:row>2</xdr:row>
      <xdr:rowOff>153219</xdr:rowOff>
    </xdr:to>
    <xdr:pic>
      <xdr:nvPicPr>
        <xdr:cNvPr id="2" name="Picture 1">
          <a:extLst>
            <a:ext uri="{FF2B5EF4-FFF2-40B4-BE49-F238E27FC236}">
              <a16:creationId xmlns:a16="http://schemas.microsoft.com/office/drawing/2014/main" id="{7848A694-44EA-4387-B3A8-21A208C792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125" y="63501"/>
          <a:ext cx="901885" cy="699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1547812</xdr:colOff>
      <xdr:row>0</xdr:row>
      <xdr:rowOff>106829</xdr:rowOff>
    </xdr:from>
    <xdr:to>
      <xdr:col>8</xdr:col>
      <xdr:colOff>2619560</xdr:colOff>
      <xdr:row>2</xdr:row>
      <xdr:rowOff>75184</xdr:rowOff>
    </xdr:to>
    <xdr:pic>
      <xdr:nvPicPr>
        <xdr:cNvPr id="3" name="Picture 2">
          <a:extLst>
            <a:ext uri="{FF2B5EF4-FFF2-40B4-BE49-F238E27FC236}">
              <a16:creationId xmlns:a16="http://schemas.microsoft.com/office/drawing/2014/main" id="{307E830D-207C-917C-55D3-A566EDA70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0" y="106829"/>
          <a:ext cx="1071748" cy="785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L-Backup\ProjectsLPL\10309\00\Design%20Information\Schedules\HH%20Hospital%20Clinical\20210329%201_200%20OBC%20SOA's\Review%20WXH%20OBC%20Stage%20SoA%20v2.2%20210126%20Final%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XH Totals Comparison"/>
      <sheetName val="Emergency Services - Obselete"/>
      <sheetName val="Summary - Short"/>
      <sheetName val="ETL baseline vs IBI v9"/>
      <sheetName val="Emergency Department Old"/>
      <sheetName val="Departmental Summary"/>
      <sheetName val="Functional Content"/>
      <sheetName val="Emergency Department"/>
      <sheetName val="Ambulatory Care"/>
      <sheetName val="Adult Inpatients"/>
      <sheetName val="Paediatrics"/>
      <sheetName val="Theatres"/>
      <sheetName val="Maternity"/>
      <sheetName val="Imaging"/>
      <sheetName val="Clinical Support"/>
      <sheetName val="Non-Clinical Support"/>
      <sheetName val="Centralised Admin"/>
      <sheetName val="Redevelopment Space Standards"/>
      <sheetName val="OP Pods"/>
      <sheetName val="Ambulatory Care Old"/>
      <sheetName val="Ambulatory Care MW old changes"/>
      <sheetName val="Adult Inpatients Old"/>
      <sheetName val="Paediatrics Old"/>
      <sheetName val="Children's Unit - Obselete"/>
      <sheetName val="Ambulatory Care MWPB changes"/>
      <sheetName val="Operating Theatres Old"/>
      <sheetName val="Maternity Old"/>
      <sheetName val="Maternity PB old changes"/>
      <sheetName val="Imaging Old"/>
      <sheetName val="Therapies Old"/>
      <sheetName val="Clinical Support Old"/>
      <sheetName val="Non-Clinical Support Old"/>
      <sheetName val="Standard Rooms"/>
      <sheetName val="Total Beds Old"/>
      <sheetName val="Impact of Centralisation"/>
      <sheetName val="DHSC Report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im Vohra" refreshedDate="44977.458544560184" createdVersion="8" refreshedVersion="8" minRefreshableVersion="3" recordCount="96" xr:uid="{C176760F-E646-430D-BD8A-21870A9BAFEF}">
  <cacheSource type="worksheet">
    <worksheetSource name="Tbl_HBN"/>
  </cacheSource>
  <cacheFields count="6">
    <cacheField name="Reference" numFmtId="0">
      <sharedItems containsBlank="1" count="72">
        <s v="HBN 00-01"/>
        <m/>
        <s v="HBN 00-02"/>
        <s v="HBN 00-03"/>
        <s v="HBN 00-04"/>
        <s v="HBN 00-07"/>
        <s v="HBN 00-08"/>
        <s v="HBN 00-09"/>
        <s v="HBN 00-10"/>
        <s v="HBN 00-10 A"/>
        <s v="HBN 00-10 B"/>
        <s v="HBN 00-10 C"/>
        <s v="HBN 00-10 D"/>
        <s v="HBN 01-01"/>
        <s v="HBN 02-01"/>
        <s v="HBN 03-01"/>
        <s v="HBN 03-02"/>
        <s v="HBN 04-01"/>
        <s v="HBN 04-01 A"/>
        <s v="HBN 04-02"/>
        <s v="HBN 07-01"/>
        <s v="HBN 07-02"/>
        <s v="HBN 08-02"/>
        <s v="HBN 09-02"/>
        <s v="HBN 09-03"/>
        <s v="HBN 10-02"/>
        <s v="HBN 11-01"/>
        <s v="HBN 11-01 A"/>
        <s v="HBN 12-01 A"/>
        <s v="HBN 14-01"/>
        <s v="HBN 15-01"/>
        <s v="HBN 15-03"/>
        <s v="HBN 1"/>
        <s v="HBN 2"/>
        <s v="HBN 4"/>
        <s v="HBN 6"/>
        <s v="HBN 8"/>
        <s v="HBN 10"/>
        <s v="HBN 12"/>
        <s v="HBN 12: 1"/>
        <s v="HBN 12: 2"/>
        <s v="HBN 12: 3"/>
        <s v="HBN 12: 4"/>
        <s v="HBN 13"/>
        <s v="HBN 15"/>
        <s v="HBN 18"/>
        <s v="HBN 20"/>
        <s v="HBN 21"/>
        <s v="HBN 22"/>
        <s v="HBN 22 Sup 1"/>
        <s v="HBN 23"/>
        <s v="HBN 25"/>
        <s v="HBN 26"/>
        <s v="HBN 27"/>
        <s v="HBN 28"/>
        <s v="HBN 29"/>
        <s v="HBN 34"/>
        <s v="HBN 35"/>
        <s v="HBN 36"/>
        <s v="HBN 37"/>
        <s v="HBN 40"/>
        <s v="HBN 44"/>
        <s v="HBN 45"/>
        <s v="HBN 47"/>
        <s v="HBN 48"/>
        <s v="HBN 51"/>
        <s v="HBN 51 Supl 1"/>
        <s v="HBN 52"/>
        <s v="HBN 53"/>
        <s v="HBN 54"/>
        <s v="HBN 57"/>
        <s v="HBN03-02" u="1"/>
      </sharedItems>
    </cacheField>
    <cacheField name="Title" numFmtId="0">
      <sharedItems containsBlank="1"/>
    </cacheField>
    <cacheField name="Location and Status" numFmtId="0">
      <sharedItems containsBlank="1"/>
    </cacheField>
    <cacheField name="Date" numFmtId="14">
      <sharedItems containsDate="1" containsBlank="1" containsMixedTypes="1" minDate="1988-07-01T00:00:00" maxDate="2017-07-01T00:00:00"/>
    </cacheField>
    <cacheField name="Year" numFmtId="0">
      <sharedItems containsMixedTypes="1" containsNumber="1" containsInteger="1" minValue="1988" maxValue="2017"/>
    </cacheField>
    <cacheField name="HBN Reference" numFmtId="0">
      <sharedItems count="75">
        <s v="HBN 00-01 General design principles (2014)"/>
        <s v=""/>
        <s v="HBN 00-02 Sanitary spaces  (2016)"/>
        <s v="HBN 00-03 Clinical and clinical support spaces (2013)"/>
        <s v="HBN 00-04 Circulation and communication spaces (2013)"/>
        <s v="HBN 00-07 Resilience planning for the healthcare estate (2014)"/>
        <s v="HBN 00-08 Strategic framework for the efficient management of healthcare estates and facilities (2014)"/>
        <s v="HBN 00-08 Estatecode – Land and property appraisal (2007)"/>
        <s v="HBN 00-09 Infection control (2013)"/>
        <s v="HBN 00-10 Performance requirements for building elements used in healthcare facilities"/>
        <s v="HBN 00-10 A Flooring (2013)"/>
        <s v="HBN 00-10 B Walls &amp; Ceilings (2013)"/>
        <s v="HBN 00-10 C Sanitary Assemblies (2013)"/>
        <s v="HBN 00-10 D Windows &amp; Associated Hardware (2013)"/>
        <s v="HBN 01-01 Cardiac facilities (2013)"/>
        <s v="HBN 02-01 Cancer Care – facilities for cancer services (2013)"/>
        <s v="HBN 03-01 Mental Health – Adult Acute units (2013)"/>
        <s v="HBN 03-02 Facilities for child and adolescent mental health services   (2017)"/>
        <s v="HBN 04-01 Adult in-patient facilities (2009)"/>
        <s v="HBN 04-01 Schedules of accommodation (2010)"/>
        <s v="HBN 04-01 A Isolation rooms supplement (2013)"/>
        <s v="HBN 04-02 Critical care (2013)"/>
        <s v="HBN 07-01 Satellite dialysis unit (2013)"/>
        <s v="HBN 07-02 Main renal unit (2013)"/>
        <s v="HBN 08-02 Dementia-friendly Health &amp; Social Care Environments (2015)"/>
        <s v="HBN 09-02 Maternity care facilities (2013)"/>
        <s v="HBN 09-03 Neonatal (2013)"/>
        <s v="HBN 10-02 Day surgery facilities (2007)"/>
        <s v="HBN 11-01 Facilities for primary and community care services (English edition) (2013)"/>
        <s v="HBN 11-01 A Facilities for primary and community care services - Supplement A: Case studies (2009)"/>
        <s v="HBN 12-01 A Supplement A: Consultation, examination and treatment facilities – Supplement A: Sexual and reproductive health clinics (2008)"/>
        <s v="HBN 14-01 Pharmacy and Radiopharmacy (2013)"/>
        <s v="HBN 15-01 A&amp;E (2013)"/>
        <s v="HBN 15-03 Hospital helipads (2008)"/>
        <s v="HBN 1 Buildings for the health Service  (1988)"/>
        <s v="HBN 2 The whole hospital briefing and operational policies (1993)"/>
        <s v="HBN 4 In-patient accommodation – options for choice, Supplement 1: Isolation facilities in acute settings (2005)"/>
        <s v="HBN 6 Volume 1, Facilities for diagnostic imaging and interventional radiology (2001)"/>
        <s v="HBN 8 Facilities for rehabilitation services (2004)"/>
        <s v="HBN 10 Catering department  (1997)"/>
        <s v="HBN 12 Out-patients department (2004)"/>
        <s v="HBN 12: 1 Supplement 1: Genito-urinary medicine clinic (1990)"/>
        <s v="HBN 12: 2 Supplement 2: Oral surgery, orthodontics, restorative dentistry (1993)"/>
        <s v="HBN 12: 3 Supplement 3: ENT  and audiology clinics, hearing aid centre (1994)"/>
        <s v="HBN 12: 4 Supplement 4: Ophthalmology (1996)"/>
        <s v="HBN 13 Sterile services department (2004)"/>
        <s v="HBN 15 Accommodation/Facilities for pathology services (2005)"/>
        <s v="HBN 18 Office accommodation in health buildings (1991)"/>
        <s v="HBN 20 Facilities for mortuary and post-mortem room services (2005)"/>
        <s v="HBN 21 Maternity departments (1996)"/>
        <s v="HBN 22 Accident and emergency facilities for adults and children (2005)"/>
        <s v="HBN 22 Sup 1 Trauma care and minor injury (1996)"/>
        <s v="HBN 23 Hospital accommodation for children and young people (2005)"/>
        <s v="HBN 25 Laundry (1994)"/>
        <s v="HBN 26 Operating Department (2004)"/>
        <s v="HBN 27 Intensive therapy unit (1992)"/>
        <s v="HBN 28 Facilities for cardiac services (2006)"/>
        <s v="HBN 29 Accommodation for pharmaceutical services  (1997)"/>
        <s v="HBN 34 Estate maintenance and works operations (1992)"/>
        <s v="HBN 35 Accommodation for people with mental illness, Part 1 – (1996)"/>
        <s v="HBN 36 Local healthcare facilities, Supplement 1 - Accommodation for professions allied to medicine  (1997)"/>
        <s v="HBN 37 In-patient facilities for older people (2005)"/>
        <s v="HBN 40 Common activity spaces, Volume 1 – Public areas (1995)"/>
        <s v="HBN 44 Accommodation for ambulance services  (1994)"/>
        <s v="HBN 45 External works for Health buildings (1992)"/>
        <s v="HBN 47 Health records department (1991)"/>
        <s v="HBN 48 Telephone services  (1997)"/>
        <s v="HBN 51 Accommodation at the main entrance of a District General Hospital (1991)"/>
        <s v="HBN 51 Supl 1 Miscellaneous spaces in a district general hospital (1991)"/>
        <s v="HBN 52 Supplement 1, Day surgery – Review of schedules of accommodation  (1997)"/>
        <s v="HBN 53 Volume 1, Satellite dialysis unit (2004)"/>
        <s v="HBN 54 Facilities for cancer services (2006)"/>
        <s v="HBN 57 Facilities for critical care (2003)"/>
        <s v="HBN03-02 Facilities for child and adolescent mental health services   (2017)" u="1"/>
        <s v="HBN 00-10 Performance requirements for building elements used in healthcare facilities ()"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im Vohra" refreshedDate="44978.616872916667" createdVersion="8" refreshedVersion="8" minRefreshableVersion="3" recordCount="177" xr:uid="{BDDE7092-1566-4906-9FB3-F062D7936EC6}">
  <cacheSource type="worksheet">
    <worksheetSource name="Tbl_HTM"/>
  </cacheSource>
  <cacheFields count="6">
    <cacheField name="Reference" numFmtId="0">
      <sharedItems containsBlank="1"/>
    </cacheField>
    <cacheField name="Title" numFmtId="0">
      <sharedItems containsBlank="1"/>
    </cacheField>
    <cacheField name="Location and Status" numFmtId="0">
      <sharedItems containsBlank="1"/>
    </cacheField>
    <cacheField name="Publication Date1" numFmtId="14">
      <sharedItems containsNonDate="0" containsDate="1" containsString="0" containsBlank="1" minDate="1989-02-01T00:00:00" maxDate="2021-06-23T00:00:00"/>
    </cacheField>
    <cacheField name="Year" numFmtId="0">
      <sharedItems containsMixedTypes="1" containsNumber="1" containsInteger="1" minValue="1989" maxValue="2021"/>
    </cacheField>
    <cacheField name="HTM Reference" numFmtId="0">
      <sharedItems count="91">
        <s v="HTM 00 Policy and principles of healthcare engineering (2014)"/>
        <s v=""/>
        <s v="HTM 01-01 Management and decontamination of surgical instruments (medical devices) used in acute care  (2016)"/>
        <s v="HTM 01-04 Decontamination of Linen for Health &amp; Social Care (formerly CFPP) (2016)"/>
        <s v="HTM 01-05 Decontamination in primary care dental practices (2013)"/>
        <s v="HTM 01-06 Decontamination of flexible endoscopes (formerly CFPP) (2016)"/>
        <s v="HTM 02-01 A Medical gas pipeline systems, Part A – Design, installation, validation and verification (2006)"/>
        <s v="HTM 02-01 B Medical gas pipeline systems, Part B – Operational management (2006)"/>
        <s v="HTM 03-01 A Specialised ventilation for healthcare premises: Design and validation (2007)"/>
        <s v="HTM 03-01 A Specialised ventilation for healthcare premises Part A: The concept, design, specification, installation and acceptance testing of healthcare ventilation systems (2021)"/>
        <s v="HTM 03-01 B Specialised ventilation for healthcare premises: Operational management and performance verification (2007)"/>
        <s v="HTM 03-01 B Specialised ventilation for healthcare premises Part B: The management, operation, maintenance and routine testing of existing healthcare ventilation systems (2021)"/>
        <s v="HTM 04-01 A Safe water in healthcare premises - Design, installation and commissioning (2016)"/>
        <s v="HTM 04-01 B Safe water in healthcare premises - operational management (2016)"/>
        <s v="HTM 04-01 C Safe water in healthcare premises - Pseudomonas aeruginosa  - advice for augmented care units (formerly an addendum) (2016)"/>
        <s v="HTM 05-01 Managing healthcare fire safety (2013)"/>
        <s v="HTM 05-02 Guidance in support of functional provisions (Fire safety in the design of healthcare premises) (2015)"/>
        <s v="HTM 05-03: A Operational provisions, Part A – General fire safety (2008)"/>
        <s v="HTM 05-03: B Operational provisions, Part B – Fire detection and alarm systems (2006)"/>
        <s v="HTM 05-03: C Operational provisions, Part C – Textiles and furnishings (2007)"/>
        <s v="HTM 05-03: D Operational provisions, Part D – Commercial enterprises on hospital premises (2008)"/>
        <s v="HTM 05-03: E Operational provisions, Part E – Escape lifts in healthcare premises (2006)"/>
        <s v="HTM 05-03: F Operational provisions, Part F – Arson prevention in NHS premises (2008)"/>
        <s v="HTM 05-03: G Operational provisions, Part G – Laboratories on healthcare premises (2006)"/>
        <s v="HTM 05-03: H Operational provisions, Part H - Reducing false alarms in hospital premises (2009)"/>
        <s v="HTM 05-03: J Operational provisions, Part J – Guidance on fire engineering of healthcare premises (2008)"/>
        <s v="HTM 05-03: K Operational provisions, Part K – Guidance on fire risk assessments in complex healthcare premises (2008)"/>
        <s v="HTM 05-03: L Operational provisions, Part L – NHS fire statistics 1994/95–2004/05 (2007)"/>
        <s v="HTM 05-03: M Operational provisions, Part M – Fire Safety in Atria"/>
        <s v="HTM 06-01 Electrical services supply and distribution, Part A – Design considerations (2017)"/>
        <s v="HTM 06-02 Electrical safety guidance for low voltage systems (2006)"/>
        <s v="HTM 06-03 Electrical safety guidance for high voltage systems (2006)"/>
        <s v="HTM 07-01 Safe management of healthcare waste (2013)"/>
        <s v="HTM 07-02 Encode 2015 – making energy work in healthcare (2015)"/>
        <s v="HTM 07-03 NHS car-parking management: environment and sustainability (2015)"/>
        <s v="HTM 07-04 Water management and water efficiency – best practice advice for the healthcare sector (2013)"/>
        <s v="HTM 07-05 The treatment, recovery, recycling and safe disposal of waste electrical and electronic equipment (2007)"/>
        <s v="HTM 07-06 Disposal of pharmaceutical waste in community pharmacies (2007)"/>
        <s v="HTM 07-07 Sustainable health and social care buildings (2013)"/>
        <s v="HTM 08-01 Acoustics (2013)"/>
        <s v="HTM 08-02 Lifts (2016)"/>
        <s v="HTM 08-03 Bedhead services (2013)"/>
        <s v="HTM 08-06 Pathology laboratory gas systems (2007)"/>
        <s v="HTM 54 User Manual (2005)"/>
        <s v="HTM 55 Windows (1998)"/>
        <s v="HTM 56 Partitions (2005)"/>
        <s v="HTM 57 Internal glazing (2005)"/>
        <s v="HTM 58 Internal doorsets (2005)"/>
        <s v="HTM 59 Ironmongery (2005)"/>
        <s v="HTM 60 Ceilings (2005)"/>
        <s v="HTM 61 Flooring (2006)"/>
        <s v="HTM 62 Demountable storage system  (2005)"/>
        <s v="HTM 63 Fitted storage system  (2005)"/>
        <s v="HTM 64 Sanitary assemblies (2006)"/>
        <s v="HTM 66 Cubicle curtain track (2005)"/>
        <s v="HTM 67 Laboratory fitting out system (2005)"/>
        <s v="HTM 68 Duct and panel assemblies (1993)"/>
        <s v="HTM 69 Protection (2005)"/>
        <s v="HTM 70 Fixings  (1993)"/>
        <s v="HTM 71 Materials management modular storage  (1998)"/>
        <s v="HTM 81 Fire precautions in new hospitals  (1996)"/>
        <s v="HTM 82 Alarm and detection systems  (1996)"/>
        <s v="HTM 83 Fire safety in healthcare premises – General fire precautions  (1994)"/>
        <s v="HTM 85 Fire precautions in existing hospitals  (1994)"/>
        <s v="HTM 86 Fire risk assessment in hospitals  (1997)"/>
        <s v="HTM 87 Textiles and furniture (1999)"/>
        <s v="HTM 88 Fire precautions in housing providing NHS-supported living in the community  (2001)"/>
        <s v="HTM 2005 Building management systems – Design considerations (1996)"/>
        <s v="HTM 2007 Electrical services supply and distribution – Design considerations  (1993)"/>
        <s v="HTM 2009 Pneumatic air tube transport systems – Design considerations and Good practice guide (1995)"/>
        <s v="HTM 2010 Sterilization, Part 1 – Management policy (1994)"/>
        <s v="HTM 2011 Emergency electrical services – Design considerations  (1992)"/>
        <s v="HTM 2014 Abatement of electrical interference – Design considerations  (1993)"/>
        <s v="HTM 2015 Bedhead services – Design considerations  (1995)"/>
        <s v="HTM 2020 Electrical safety code for low voltage systems (Escode - LV), Vol 1 - Operational management  (1998)"/>
        <s v="HTM 2021 Electrical safety code for high voltage systems (Escode - HV) - Management policy (1993)"/>
        <s v="HTM 2022 Medical gas pipeline systems – Operational management (1997)"/>
        <s v="HTM 2023 Access and accommodation for engineering services – Good practice guide  (1995)"/>
        <s v="HTM 2024  Lifts – Design considerations  (1995)"/>
        <s v="HTM 2025 Ventilation in healthcare premises – Design considerations  (1994)"/>
        <s v="HTM 2027 Hot and cold water supply, storage and mains services – Design considerations  (1995)"/>
        <s v="HTM 2030 Washer-disinfectors – Design considerations (1997)"/>
        <s v="HTM 2031 Clean steam for sterilization (1997)"/>
        <s v="HTM 2035 Mains signalling – Management policy  (1996)"/>
        <s v="HTM 2040 The control of legionellae in healthcare premises – A code of practice – Design considerations  (1994)"/>
        <s v="HTM 2045 Acoustics – Audiology  (1996)"/>
        <s v="HTM 2050 Risk management in the NHS estate – Design considerations  (1994)"/>
        <s v="HTM 2055 Telecommunications (telephone exchanges) Design considerations  (1994)"/>
        <s v="HTM 2065 Healthcare waste management – segregation of waste streams in clinical areas  (1997)"/>
        <s v="HTM 2070 Estates emergency and contingency planning  (1997)"/>
        <s v="HTM 2075 Clinical waste disposal: treatment technologies (alternatives to incineration) (199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s v="General design principles"/>
    <s v="england.nhs.uk/estates - Current"/>
    <s v="03/06/2014"/>
    <n v="2014"/>
    <x v="0"/>
  </r>
  <r>
    <x v="1"/>
    <m/>
    <s v="Not available - Archived"/>
    <s v="02/04/2013"/>
    <n v="2013"/>
    <x v="1"/>
  </r>
  <r>
    <x v="2"/>
    <s v="Sanitary spaces "/>
    <s v="england.nhs.uk/estates - Current"/>
    <s v="25/05/2016"/>
    <n v="2016"/>
    <x v="2"/>
  </r>
  <r>
    <x v="1"/>
    <m/>
    <s v="Not available - Archived"/>
    <s v="01/03/2013"/>
    <n v="2013"/>
    <x v="1"/>
  </r>
  <r>
    <x v="1"/>
    <m/>
    <s v="Not available - Archived"/>
    <s v="01/07/2008"/>
    <n v="2008"/>
    <x v="1"/>
  </r>
  <r>
    <x v="3"/>
    <s v="Clinical and clinical support spaces"/>
    <s v="england.nhs.uk/estates - Current"/>
    <s v="01/03/2013"/>
    <n v="2013"/>
    <x v="3"/>
  </r>
  <r>
    <x v="1"/>
    <m/>
    <s v="Not available - Archived"/>
    <s v="19/01/2010"/>
    <n v="2010"/>
    <x v="1"/>
  </r>
  <r>
    <x v="4"/>
    <s v="Circulation and communication spaces"/>
    <s v="england.nhs.uk/estates - Current"/>
    <s v="16/04/2013"/>
    <n v="2013"/>
    <x v="4"/>
  </r>
  <r>
    <x v="1"/>
    <m/>
    <s v="Not available - Archived"/>
    <s v="01/05/2007"/>
    <n v="2007"/>
    <x v="1"/>
  </r>
  <r>
    <x v="5"/>
    <s v="Resilience planning for the healthcare estate"/>
    <s v="england.nhs.uk/estates - Current"/>
    <s v="30/04/2014"/>
    <n v="2014"/>
    <x v="5"/>
  </r>
  <r>
    <x v="1"/>
    <m/>
    <s v="Not available - Archived"/>
    <s v="01/05/2007"/>
    <n v="2007"/>
    <x v="1"/>
  </r>
  <r>
    <x v="6"/>
    <s v="Strategic framework for the efficient management of healthcare estates and facilities"/>
    <s v="england.nhs.uk/estates - Current"/>
    <s v="04/11/2014"/>
    <n v="2014"/>
    <x v="6"/>
  </r>
  <r>
    <x v="1"/>
    <s v="Estatecode"/>
    <s v="Not available - Archived"/>
    <s v="01/05/2007"/>
    <n v="2007"/>
    <x v="1"/>
  </r>
  <r>
    <x v="6"/>
    <s v="Estatecode – Land and property appraisal"/>
    <s v="england.nhs.uk/estates - Current"/>
    <d v="2007-05-15T00:00:00"/>
    <n v="2007"/>
    <x v="7"/>
  </r>
  <r>
    <x v="7"/>
    <s v="Infection control"/>
    <s v="england.nhs.uk/estates - Current"/>
    <d v="2013-04-02T00:00:00"/>
    <n v="2013"/>
    <x v="8"/>
  </r>
  <r>
    <x v="8"/>
    <s v="Performance requirements for building elements used in healthcare facilities"/>
    <s v="Not available - Archived"/>
    <m/>
    <s v=""/>
    <x v="9"/>
  </r>
  <r>
    <x v="9"/>
    <s v="Flooring"/>
    <s v="england.nhs.uk/estates - Current"/>
    <d v="2013-04-02T00:00:00"/>
    <n v="2013"/>
    <x v="10"/>
  </r>
  <r>
    <x v="10"/>
    <s v="Walls &amp; Ceilings"/>
    <s v="england.nhs.uk/estates - Current"/>
    <d v="2013-04-02T00:00:00"/>
    <n v="2013"/>
    <x v="11"/>
  </r>
  <r>
    <x v="11"/>
    <s v="Sanitary Assemblies"/>
    <s v="england.nhs.uk/estates - Current"/>
    <d v="2013-04-02T00:00:00"/>
    <n v="2013"/>
    <x v="12"/>
  </r>
  <r>
    <x v="12"/>
    <s v="Windows &amp; Associated Hardware"/>
    <s v="england.nhs.uk/estates - Current"/>
    <d v="2013-12-30T00:00:00"/>
    <n v="2013"/>
    <x v="13"/>
  </r>
  <r>
    <x v="13"/>
    <s v="Cardiac facilities"/>
    <s v="england.nhs.uk/estates - Current"/>
    <d v="2013-04-02T00:00:00"/>
    <n v="2013"/>
    <x v="14"/>
  </r>
  <r>
    <x v="14"/>
    <s v="Cancer Care – facilities for cancer services"/>
    <s v="england.nhs.uk/estates - Current"/>
    <d v="2013-04-02T00:00:00"/>
    <n v="2013"/>
    <x v="15"/>
  </r>
  <r>
    <x v="15"/>
    <s v="Mental Health – Adult Acute units"/>
    <s v="england.nhs.uk/estates - Current"/>
    <d v="2013-03-20T00:00:00"/>
    <n v="2013"/>
    <x v="16"/>
  </r>
  <r>
    <x v="16"/>
    <s v="Facilities for child and adolescent mental health services  "/>
    <s v="england.nhs.uk/estates - Current"/>
    <d v="2017-06-30T00:00:00"/>
    <n v="2017"/>
    <x v="17"/>
  </r>
  <r>
    <x v="17"/>
    <s v="Adult in-patient facilities"/>
    <s v="england.nhs.uk/estates - Current"/>
    <d v="2009-12-09T00:00:00"/>
    <n v="2009"/>
    <x v="18"/>
  </r>
  <r>
    <x v="1"/>
    <m/>
    <s v="Not available - Archived"/>
    <d v="2008-07-01T00:00:00"/>
    <n v="2008"/>
    <x v="1"/>
  </r>
  <r>
    <x v="17"/>
    <s v="Schedules of accommodation"/>
    <s v="Not available - Archived"/>
    <d v="2010-06-01T00:00:00"/>
    <n v="2010"/>
    <x v="19"/>
  </r>
  <r>
    <x v="18"/>
    <s v="Isolation rooms supplement"/>
    <s v="england.nhs.uk/estates - Current"/>
    <d v="2013-04-02T00:00:00"/>
    <n v="2013"/>
    <x v="20"/>
  </r>
  <r>
    <x v="19"/>
    <s v="Critical care"/>
    <s v="england.nhs.uk/estates - Current"/>
    <d v="2013-03-20T00:00:00"/>
    <n v="2013"/>
    <x v="21"/>
  </r>
  <r>
    <x v="20"/>
    <s v="Satellite dialysis unit"/>
    <s v="england.nhs.uk/estates - Current"/>
    <d v="2013-03-20T00:00:00"/>
    <n v="2013"/>
    <x v="22"/>
  </r>
  <r>
    <x v="1"/>
    <m/>
    <s v="Not available - Archived"/>
    <d v="2008-04-01T00:00:00"/>
    <n v="2008"/>
    <x v="1"/>
  </r>
  <r>
    <x v="21"/>
    <s v="Main renal unit"/>
    <s v="england.nhs.uk/estates - Current"/>
    <d v="2013-03-20T00:00:00"/>
    <n v="2013"/>
    <x v="23"/>
  </r>
  <r>
    <x v="22"/>
    <s v="Dementia-friendly Health &amp; Social Care Environments"/>
    <s v="england.nhs.uk/estates - Current"/>
    <d v="2015-03-25T00:00:00"/>
    <n v="2015"/>
    <x v="24"/>
  </r>
  <r>
    <x v="23"/>
    <s v="Maternity care facilities"/>
    <s v="england.nhs.uk/estates - Current"/>
    <d v="2013-03-20T00:00:00"/>
    <n v="2013"/>
    <x v="25"/>
  </r>
  <r>
    <x v="24"/>
    <s v="Neonatal"/>
    <s v="england.nhs.uk/estates - Current"/>
    <d v="2013-04-02T00:00:00"/>
    <n v="2013"/>
    <x v="26"/>
  </r>
  <r>
    <x v="25"/>
    <s v="Day surgery facilities"/>
    <s v="england.nhs.uk/estates - Current"/>
    <d v="2007-05-01T00:00:00"/>
    <n v="2007"/>
    <x v="27"/>
  </r>
  <r>
    <x v="26"/>
    <s v="Facilities for primary and community care services (English edition)"/>
    <s v="england.nhs.uk/estates - Current"/>
    <d v="2013-03-20T00:00:00"/>
    <n v="2013"/>
    <x v="28"/>
  </r>
  <r>
    <x v="27"/>
    <s v="Facilities for primary and community care services - Supplement A: Case studies"/>
    <s v="england.nhs.uk/estates - Current"/>
    <d v="2009-12-16T00:00:00"/>
    <n v="2009"/>
    <x v="29"/>
  </r>
  <r>
    <x v="28"/>
    <s v="Supplement A: Consultation, examination and treatment facilities – Supplement A: Sexual and reproductive health clinics"/>
    <s v="england.nhs.uk/estates - Current"/>
    <d v="2008-04-01T00:00:00"/>
    <n v="2008"/>
    <x v="30"/>
  </r>
  <r>
    <x v="29"/>
    <s v="Pharmacy and Radiopharmacy"/>
    <s v="england.nhs.uk/estates - Current"/>
    <d v="2013-03-30T00:00:00"/>
    <n v="2013"/>
    <x v="31"/>
  </r>
  <r>
    <x v="1"/>
    <s v="Pharmacy and Radiopharmacy facilities (2009 edition)"/>
    <s v="Not available - Archived"/>
    <d v="2009-03-12T00:00:00"/>
    <n v="2009"/>
    <x v="1"/>
  </r>
  <r>
    <x v="30"/>
    <s v="A&amp;E"/>
    <s v="england.nhs.uk/estates - Current"/>
    <d v="2013-06-11T00:00:00"/>
    <n v="2013"/>
    <x v="32"/>
  </r>
  <r>
    <x v="31"/>
    <s v="Hospital helipads"/>
    <s v="Not available - Archived"/>
    <d v="2008-02-05T00:00:00"/>
    <n v="2008"/>
    <x v="33"/>
  </r>
  <r>
    <x v="32"/>
    <s v="Buildings for the health Service "/>
    <s v="Not available - Archived"/>
    <d v="1988-07-01T00:00:00"/>
    <n v="1988"/>
    <x v="34"/>
  </r>
  <r>
    <x v="33"/>
    <s v="The whole hospital briefing and operational policies"/>
    <s v="Not available - Archived"/>
    <d v="1993-02-01T00:00:00"/>
    <n v="1993"/>
    <x v="35"/>
  </r>
  <r>
    <x v="34"/>
    <s v="In-patient accommodation – options for choice, Supplement 1: Isolation facilities in acute settings"/>
    <s v="Not available - Archived"/>
    <d v="2005-05-01T00:00:00"/>
    <n v="2005"/>
    <x v="36"/>
  </r>
  <r>
    <x v="1"/>
    <s v="In-patient accommodation – Volume 2, European case studies "/>
    <m/>
    <d v="1998-03-03T00:00:00"/>
    <n v="1998"/>
    <x v="1"/>
  </r>
  <r>
    <x v="35"/>
    <s v="Volume 1, Facilities for diagnostic imaging and interventional radiology"/>
    <s v="england.nhs.uk/estates - Current"/>
    <d v="2001-11-08T00:00:00"/>
    <n v="2001"/>
    <x v="37"/>
  </r>
  <r>
    <x v="1"/>
    <s v="Volume 2, PACS and specialist imaging"/>
    <s v="england.nhs.uk/estates - Current"/>
    <d v="2003-07-09T00:00:00"/>
    <n v="2003"/>
    <x v="1"/>
  </r>
  <r>
    <x v="1"/>
    <s v="Volume 3, Extremity and open MRI, magnetic shielding and construction for radiation protection "/>
    <s v="Not available - Archived"/>
    <d v="2003-09-10T00:00:00"/>
    <n v="2003"/>
    <x v="1"/>
  </r>
  <r>
    <x v="36"/>
    <s v="Facilities for rehabilitation services"/>
    <s v="Not available - Archived"/>
    <d v="2004-10-14T00:00:00"/>
    <n v="2004"/>
    <x v="38"/>
  </r>
  <r>
    <x v="37"/>
    <s v="Catering department "/>
    <s v="Not available - Archived"/>
    <d v="1997-04-06T00:00:00"/>
    <n v="1997"/>
    <x v="39"/>
  </r>
  <r>
    <x v="38"/>
    <s v="Out-patients department"/>
    <s v="england.nhs.uk/estates - Current"/>
    <d v="2004-09-01T00:00:00"/>
    <n v="2004"/>
    <x v="40"/>
  </r>
  <r>
    <x v="39"/>
    <s v="Supplement 1: Genito-urinary medicine clinic"/>
    <s v="Not available - Archived"/>
    <d v="1990-09-01T00:00:00"/>
    <n v="1990"/>
    <x v="41"/>
  </r>
  <r>
    <x v="40"/>
    <s v="Supplement 2: Oral surgery, orthodontics, restorative dentistry"/>
    <s v="Not available - Archived"/>
    <d v="1993-02-01T00:00:00"/>
    <n v="1993"/>
    <x v="42"/>
  </r>
  <r>
    <x v="41"/>
    <s v="Supplement 3: ENT  and audiology clinics, hearing aid centre"/>
    <s v="Not available - Archived"/>
    <d v="1994-04-01T00:00:00"/>
    <n v="1994"/>
    <x v="43"/>
  </r>
  <r>
    <x v="42"/>
    <s v="Supplement 4: Ophthalmology"/>
    <s v="Not available - Archived"/>
    <d v="1996-05-01T00:00:00"/>
    <n v="1996"/>
    <x v="44"/>
  </r>
  <r>
    <x v="43"/>
    <s v="Sterile services department"/>
    <s v="england.nhs.uk/estates - Current"/>
    <d v="2004-04-02T00:00:00"/>
    <n v="2004"/>
    <x v="45"/>
  </r>
  <r>
    <x v="1"/>
    <s v="Sterile services department- Supplement 1: Ethylene oxide sterilization section"/>
    <s v="Not available - Archived"/>
    <d v="1994-04-01T00:00:00"/>
    <n v="1994"/>
    <x v="1"/>
  </r>
  <r>
    <x v="44"/>
    <s v="Accommodation/Facilities for pathology services"/>
    <s v="england.nhs.uk/estates - Current"/>
    <d v="2005-04-28T00:00:00"/>
    <n v="2005"/>
    <x v="46"/>
  </r>
  <r>
    <x v="45"/>
    <s v="Office accommodation in health buildings"/>
    <s v="Not available - Archived"/>
    <d v="1991-05-01T00:00:00"/>
    <n v="1991"/>
    <x v="47"/>
  </r>
  <r>
    <x v="46"/>
    <s v="Facilities for mortuary and post-mortem room services"/>
    <s v="Not available - Older or out of date"/>
    <d v="2005-04-03T00:00:00"/>
    <n v="2005"/>
    <x v="48"/>
  </r>
  <r>
    <x v="1"/>
    <m/>
    <s v="Not available - Archived"/>
    <d v="2001-08-01T00:00:00"/>
    <n v="2001"/>
    <x v="1"/>
  </r>
  <r>
    <x v="47"/>
    <s v="Maternity departments"/>
    <s v="Not available - Archived"/>
    <d v="1996-07-01T00:00:00"/>
    <n v="1996"/>
    <x v="49"/>
  </r>
  <r>
    <x v="48"/>
    <s v="Accident and emergency facilities for adults and children"/>
    <s v="Not available - Archived"/>
    <d v="2005-04-04T00:00:00"/>
    <n v="2005"/>
    <x v="50"/>
  </r>
  <r>
    <x v="49"/>
    <s v="Trauma care and minor injury"/>
    <s v="Not available - Archived"/>
    <d v="1996-06-01T00:00:00"/>
    <n v="1996"/>
    <x v="51"/>
  </r>
  <r>
    <x v="50"/>
    <s v="Hospital accommodation for children and young people"/>
    <s v="england.nhs.uk/estates - Current"/>
    <d v="2005-01-03T00:00:00"/>
    <n v="2005"/>
    <x v="52"/>
  </r>
  <r>
    <x v="51"/>
    <s v="Laundry"/>
    <s v="Not available - Archived"/>
    <d v="1994-04-01T00:00:00"/>
    <n v="1994"/>
    <x v="53"/>
  </r>
  <r>
    <x v="52"/>
    <s v="Operating Department"/>
    <s v="england.nhs.uk/estates - Current"/>
    <d v="2004-10-01T00:00:00"/>
    <n v="2004"/>
    <x v="54"/>
  </r>
  <r>
    <x v="1"/>
    <s v="Volume 1: Facilities for surgical procedures"/>
    <m/>
    <d v="2004-10-07T00:00:00"/>
    <n v="2004"/>
    <x v="1"/>
  </r>
  <r>
    <x v="53"/>
    <s v="Intensive therapy unit"/>
    <s v="Not available - Archived"/>
    <d v="1992-01-01T00:00:00"/>
    <n v="1992"/>
    <x v="55"/>
  </r>
  <r>
    <x v="54"/>
    <s v="Facilities for cardiac services"/>
    <s v="Not available - Archived"/>
    <d v="2006-12-04T00:00:00"/>
    <n v="2006"/>
    <x v="56"/>
  </r>
  <r>
    <x v="1"/>
    <m/>
    <m/>
    <d v="2001-11-08T00:00:00"/>
    <n v="2001"/>
    <x v="1"/>
  </r>
  <r>
    <x v="55"/>
    <s v="Accommodation for pharmaceutical services "/>
    <s v="Not available - Archived"/>
    <d v="1997-04-01T00:00:00"/>
    <n v="1997"/>
    <x v="57"/>
  </r>
  <r>
    <x v="56"/>
    <s v="Estate maintenance and works operations"/>
    <s v="Not available - Archived"/>
    <d v="1992-04-01T00:00:00"/>
    <n v="1992"/>
    <x v="58"/>
  </r>
  <r>
    <x v="57"/>
    <s v="Accommodation for people with mental illness, Part 1 –"/>
    <s v="Not available - Archived"/>
    <d v="1996-07-01T00:00:00"/>
    <n v="1996"/>
    <x v="59"/>
  </r>
  <r>
    <x v="1"/>
    <s v="Accommodation for people with mental illness, Part 2 – Treatment and care in the community"/>
    <m/>
    <d v="1998-12-01T00:00:00"/>
    <n v="1998"/>
    <x v="1"/>
  </r>
  <r>
    <x v="1"/>
    <s v="Accommodation for people with mental illness, Part 3 – Case studies "/>
    <m/>
    <d v="1997-10-01T00:00:00"/>
    <n v="1997"/>
    <x v="1"/>
  </r>
  <r>
    <x v="58"/>
    <s v="Local healthcare facilities, Supplement 1 - Accommodation for professions allied to medicine "/>
    <s v="Not available - Archived"/>
    <d v="1997-04-07T00:00:00"/>
    <n v="1997"/>
    <x v="60"/>
  </r>
  <r>
    <x v="1"/>
    <s v="Volume 2, Case studies – Local healthcare facilities "/>
    <m/>
    <d v="1998-02-01T00:00:00"/>
    <n v="1998"/>
    <x v="1"/>
  </r>
  <r>
    <x v="59"/>
    <s v="In-patient facilities for older people"/>
    <s v="Not available - Archived"/>
    <d v="2005-04-12T00:00:00"/>
    <n v="2005"/>
    <x v="61"/>
  </r>
  <r>
    <x v="60"/>
    <s v="Common activity spaces, Volume 1 – Public areas"/>
    <s v="Not available - Archived"/>
    <d v="1995-04-15T00:00:00"/>
    <n v="1995"/>
    <x v="62"/>
  </r>
  <r>
    <x v="1"/>
    <s v="Common activity spaces, Volume 2 – Treatment areas"/>
    <m/>
    <m/>
    <s v=""/>
    <x v="1"/>
  </r>
  <r>
    <x v="1"/>
    <s v="Common activity spaces, Volume 3 – Staff areas"/>
    <m/>
    <m/>
    <s v=""/>
    <x v="1"/>
  </r>
  <r>
    <x v="61"/>
    <s v="Accommodation for ambulance services "/>
    <s v="Not available - Archived"/>
    <d v="1994-02-01T00:00:00"/>
    <n v="1994"/>
    <x v="63"/>
  </r>
  <r>
    <x v="62"/>
    <s v="External works for Health buildings"/>
    <s v="Not available - Archived"/>
    <d v="1992-06-01T00:00:00"/>
    <n v="1992"/>
    <x v="64"/>
  </r>
  <r>
    <x v="63"/>
    <s v="Health records department"/>
    <s v="Not available - Archived"/>
    <d v="1991-05-01T00:00:00"/>
    <n v="1991"/>
    <x v="65"/>
  </r>
  <r>
    <x v="64"/>
    <s v="Telephone services "/>
    <s v="Not available - Archived"/>
    <d v="1997-04-01T00:00:00"/>
    <n v="1997"/>
    <x v="66"/>
  </r>
  <r>
    <x v="65"/>
    <s v="Accommodation at the main entrance of a District General Hospital"/>
    <s v="Not available - Archived"/>
    <d v="1991-08-01T00:00:00"/>
    <n v="1991"/>
    <x v="67"/>
  </r>
  <r>
    <x v="66"/>
    <s v="Miscellaneous spaces in a district general hospital"/>
    <s v="Not available - Archived"/>
    <d v="1991-08-01T00:00:00"/>
    <n v="1991"/>
    <x v="68"/>
  </r>
  <r>
    <x v="67"/>
    <s v="Supplement 1, Day surgery – Review of schedules of accommodation "/>
    <s v="Not available - Archived"/>
    <d v="1997-04-08T00:00:00"/>
    <n v="1997"/>
    <x v="69"/>
  </r>
  <r>
    <x v="1"/>
    <s v="Volume 2 - Endoscopy unit"/>
    <m/>
    <d v="1994-05-01T00:00:00"/>
    <n v="1994"/>
    <x v="1"/>
  </r>
  <r>
    <x v="1"/>
    <s v="Accommodation for day care, Volume 3 – Medical investigation and treatment unit "/>
    <m/>
    <d v="1995-03-01T00:00:00"/>
    <n v="1995"/>
    <x v="1"/>
  </r>
  <r>
    <x v="68"/>
    <s v="Volume 1, Satellite dialysis unit"/>
    <s v="Not available - Archived"/>
    <d v="2004-01-05T00:00:00"/>
    <n v="2004"/>
    <x v="70"/>
  </r>
  <r>
    <x v="69"/>
    <s v="Facilities for cancer services"/>
    <s v="Not available - Archived"/>
    <d v="2006-04-05T00:00:00"/>
    <n v="2006"/>
    <x v="71"/>
  </r>
  <r>
    <x v="70"/>
    <s v="Facilities for critical care"/>
    <s v="Not available - Archived"/>
    <d v="2003-07-03T00:00:00"/>
    <n v="2003"/>
    <x v="7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7">
  <r>
    <s v="HTM 00"/>
    <s v="Policy and principles of healthcare engineering"/>
    <s v="england.nhs.uk/estates - Current"/>
    <d v="2014-04-02T00:00:00"/>
    <n v="2014"/>
    <x v="0"/>
  </r>
  <r>
    <m/>
    <m/>
    <s v="Not available - Archived"/>
    <d v="2013-04-02T00:00:00"/>
    <n v="2013"/>
    <x v="1"/>
  </r>
  <r>
    <m/>
    <m/>
    <s v="Not available - Archived"/>
    <d v="2006-10-01T00:00:00"/>
    <n v="2006"/>
    <x v="1"/>
  </r>
  <r>
    <s v="HTM 01-01"/>
    <s v="Management and decontamination of surgical instruments (medical devices) used in acute care "/>
    <s v="england.nhs.uk/estates - Current"/>
    <d v="2016-07-08T00:00:00"/>
    <n v="2016"/>
    <x v="2"/>
  </r>
  <r>
    <m/>
    <s v="Management and decontamination of surgical instruments (medical devices) used in acute care (CFPP)"/>
    <s v="Not available - Archived"/>
    <d v="2012-05-20T00:00:00"/>
    <n v="2012"/>
    <x v="1"/>
  </r>
  <r>
    <m/>
    <s v="Decontamination of reusable medical devices, Part A – Management and environment (English edition)"/>
    <s v="Not available - Archived"/>
    <d v="2007-10-01T00:00:00"/>
    <n v="2007"/>
    <x v="1"/>
  </r>
  <r>
    <s v="HTM 01-04"/>
    <s v="Decontamination of Linen for Health &amp; Social Care (formerly CFPP)"/>
    <s v="england.nhs.uk/estates - Current"/>
    <d v="2016-06-09T00:00:00"/>
    <n v="2016"/>
    <x v="3"/>
  </r>
  <r>
    <m/>
    <m/>
    <s v="Not available - Archived"/>
    <d v="2012-07-23T00:00:00"/>
    <n v="2012"/>
    <x v="1"/>
  </r>
  <r>
    <s v="HTM 01-05"/>
    <s v="Decontamination in primary care dental practices"/>
    <s v="england.nhs.uk/estates - Current"/>
    <d v="2013-04-02T00:00:00"/>
    <n v="2013"/>
    <x v="4"/>
  </r>
  <r>
    <s v="HTM 01-06"/>
    <s v="Decontamination of flexible endoscopes (formerly CFPP)"/>
    <s v="england.nhs.uk/estates - Current"/>
    <d v="2016-06-30T00:00:00"/>
    <n v="2016"/>
    <x v="5"/>
  </r>
  <r>
    <m/>
    <s v="Reprocessing of flexible endoscopes: management and decontamination"/>
    <s v="Not available - Archived"/>
    <d v="2012-06-01T00:00:00"/>
    <n v="2012"/>
    <x v="1"/>
  </r>
  <r>
    <s v="HTM 02-01 A"/>
    <s v="Medical gas pipeline systems, Part A – Design, installation, validation and verification"/>
    <s v="england.nhs.uk/estates - Current"/>
    <d v="2006-05-01T00:00:00"/>
    <n v="2006"/>
    <x v="6"/>
  </r>
  <r>
    <s v="HTM 02-01 B"/>
    <s v="Medical gas pipeline systems, Part B – Operational management"/>
    <s v="england.nhs.uk/estates - Current"/>
    <d v="2006-05-01T00:00:00"/>
    <n v="2006"/>
    <x v="7"/>
  </r>
  <r>
    <s v="HTM 03-01 A"/>
    <s v="Specialised ventilation for healthcare premises: Design and validation"/>
    <s v="Not available - Archived"/>
    <d v="2007-11-01T00:00:00"/>
    <n v="2007"/>
    <x v="8"/>
  </r>
  <r>
    <s v="HTM 03-01 A"/>
    <s v="Specialised ventilation for healthcare premises Part A: The concept, design, specification, installation and acceptance testing of healthcare ventilation systems"/>
    <s v="england.nhs.uk/estates - Current"/>
    <d v="2021-06-22T00:00:00"/>
    <n v="2021"/>
    <x v="9"/>
  </r>
  <r>
    <s v="HTM 03-01 B"/>
    <s v="Specialised ventilation for healthcare premises: Operational management and performance verification"/>
    <s v="Not available - Archived"/>
    <d v="2007-11-01T00:00:00"/>
    <n v="2007"/>
    <x v="10"/>
  </r>
  <r>
    <s v="HTM 03-01 B"/>
    <s v="Specialised ventilation for healthcare premises Part B: The management, operation, maintenance and routine testing of existing healthcare ventilation systems"/>
    <s v="england.nhs.uk/estates - Current"/>
    <d v="2021-06-22T00:00:00"/>
    <n v="2021"/>
    <x v="11"/>
  </r>
  <r>
    <s v="HTM 04-01 A"/>
    <s v="Safe water in healthcare premises - Design, installation and commissioning"/>
    <s v="england.nhs.uk/estates - Current"/>
    <d v="2016-05-20T00:00:00"/>
    <n v="2016"/>
    <x v="12"/>
  </r>
  <r>
    <m/>
    <s v="The control of Legionella, hygiene, “safe” hot water, cold water and drinking water systems - Design, installation and testing"/>
    <s v="Not available - Archived"/>
    <d v="2006-10-01T00:00:00"/>
    <n v="2006"/>
    <x v="1"/>
  </r>
  <r>
    <s v="HTM 04-01 B"/>
    <s v="Safe water in healthcare premises - operational management"/>
    <s v="england.nhs.uk/estates - Current"/>
    <d v="2016-05-20T00:00:00"/>
    <n v="2016"/>
    <x v="13"/>
  </r>
  <r>
    <m/>
    <s v="The control of Legionella, hygiene, “safe” hot water, cold water and drinking water systems - Operational management"/>
    <s v="Not available - Archived"/>
    <d v="2006-10-01T00:00:00"/>
    <n v="2006"/>
    <x v="1"/>
  </r>
  <r>
    <s v="HTM 04-01 C"/>
    <s v="Safe water in healthcare premises - Pseudomonas aeruginosa  - advice for augmented care units (formerly an addendum)"/>
    <s v="england.nhs.uk/estates - Current"/>
    <d v="2016-05-20T00:00:00"/>
    <n v="2016"/>
    <x v="14"/>
  </r>
  <r>
    <s v="HTM 05-01"/>
    <s v="Managing healthcare fire safety"/>
    <s v="england.nhs.uk/estates - Current"/>
    <d v="2013-04-25T00:00:00"/>
    <n v="2013"/>
    <x v="15"/>
  </r>
  <r>
    <s v="HTM 05-02"/>
    <s v="Guidance in support of functional provisions (Fire safety in the design of healthcare premises)"/>
    <s v="england.nhs.uk/estates - Current"/>
    <d v="2015-11-04T00:00:00"/>
    <n v="2015"/>
    <x v="16"/>
  </r>
  <r>
    <m/>
    <m/>
    <s v="Not available - Archived"/>
    <d v="2014-05-08T00:00:00"/>
    <n v="2014"/>
    <x v="1"/>
  </r>
  <r>
    <m/>
    <s v="Guidance in support of functional provisions for healthcare premises"/>
    <s v="Not available - Archived"/>
    <d v="2007-01-08T00:00:00"/>
    <n v="2007"/>
    <x v="1"/>
  </r>
  <r>
    <s v="HTM 05-03: A"/>
    <s v="Operational provisions, Part A – General fire safety"/>
    <s v="england.nhs.uk/estates - Current"/>
    <d v="2008-08-04T00:00:00"/>
    <n v="2008"/>
    <x v="17"/>
  </r>
  <r>
    <s v="HTM 05-03: B"/>
    <s v="Operational provisions, Part B – Fire detection and alarm systems"/>
    <s v="england.nhs.uk/estates - Current"/>
    <d v="2006-10-11T00:00:00"/>
    <n v="2006"/>
    <x v="18"/>
  </r>
  <r>
    <s v="HTM 05-03: C"/>
    <s v="Operational provisions, Part C – Textiles and furnishings"/>
    <s v="england.nhs.uk/estates - Current"/>
    <d v="2007-06-05T00:00:00"/>
    <n v="2007"/>
    <x v="19"/>
  </r>
  <r>
    <s v="HTM 05-03: D"/>
    <s v="Operational provisions, Part D – Commercial enterprises on hospital premises"/>
    <s v="england.nhs.uk/estates - Current"/>
    <d v="2008-06-02T00:00:00"/>
    <n v="2008"/>
    <x v="20"/>
  </r>
  <r>
    <m/>
    <s v="Operational provisions, Part D – Commercial enterprises on healthcare premises (2006 edition)"/>
    <s v="Not available - Archived"/>
    <d v="2006-12-03T00:00:00"/>
    <n v="2006"/>
    <x v="1"/>
  </r>
  <r>
    <s v="HTM 05-03: E"/>
    <s v="Operational provisions, Part E – Escape lifts in healthcare premises"/>
    <s v="england.nhs.uk/estates - Current"/>
    <d v="2006-08-01T00:00:00"/>
    <n v="2006"/>
    <x v="21"/>
  </r>
  <r>
    <s v="HTM 05-03: F"/>
    <s v="Operational provisions, Part F – Arson prevention in NHS premises"/>
    <s v="england.nhs.uk/estates - Current"/>
    <d v="2008-07-31T00:00:00"/>
    <n v="2008"/>
    <x v="22"/>
  </r>
  <r>
    <m/>
    <m/>
    <s v="Not available - Archived"/>
    <d v="2006-12-03T00:00:00"/>
    <n v="2006"/>
    <x v="1"/>
  </r>
  <r>
    <s v="HTM 05-03: G"/>
    <s v="Operational provisions, Part G – Laboratories on healthcare premises"/>
    <s v="england.nhs.uk/estates - Current"/>
    <d v="2006-12-13T00:00:00"/>
    <n v="2006"/>
    <x v="23"/>
  </r>
  <r>
    <s v="HTM 05-03: H"/>
    <s v="Operational provisions, Part H - Reducing false alarms in hospital premises"/>
    <s v="england.nhs.uk/estates - Current"/>
    <d v="2009-07-03T00:00:00"/>
    <n v="2009"/>
    <x v="24"/>
  </r>
  <r>
    <m/>
    <m/>
    <s v="Not available - Archived"/>
    <d v="2006-12-10T00:00:00"/>
    <n v="2006"/>
    <x v="1"/>
  </r>
  <r>
    <s v="HTM 05-03: J"/>
    <s v="Operational provisions, Part J – Guidance on fire engineering of healthcare premises"/>
    <s v="england.nhs.uk/estates - Current"/>
    <d v="2008-01-08T00:00:00"/>
    <n v="2008"/>
    <x v="25"/>
  </r>
  <r>
    <s v="HTM 05-03: K"/>
    <s v="Operational provisions, Part K – Guidance on fire risk assessments in complex healthcare premises"/>
    <s v="england.nhs.uk/estates - Current"/>
    <d v="2008-04-01T00:00:00"/>
    <n v="2008"/>
    <x v="26"/>
  </r>
  <r>
    <m/>
    <s v="Operational provisions, Part K – Guidance on fire risk assessments in complex healthcare premises - Template"/>
    <s v="england.nhs.uk/estates - Current"/>
    <d v="2008-04-01T00:00:00"/>
    <n v="2008"/>
    <x v="1"/>
  </r>
  <r>
    <s v="HTM 05-03: L"/>
    <s v="Operational provisions, Part L – NHS fire statistics 1994/95–2004/05"/>
    <s v="Not available - Older or out of date"/>
    <d v="2007-03-05T00:00:00"/>
    <n v="2007"/>
    <x v="27"/>
  </r>
  <r>
    <s v="HTM 05-03: M"/>
    <s v="Operational provisions, Part M – Fire Safety in Atria"/>
    <s v="england.nhs.uk/estates - Current"/>
    <m/>
    <s v=""/>
    <x v="28"/>
  </r>
  <r>
    <s v="HTM 06-01"/>
    <s v="Electrical services supply and distribution, Part A – Design considerations"/>
    <s v="england.nhs.uk/estates - Current"/>
    <d v="2017-04-11T00:00:00"/>
    <n v="2017"/>
    <x v="29"/>
  </r>
  <r>
    <m/>
    <s v="Electrical services supply and distribution, Part B – Operational management"/>
    <m/>
    <d v="2017-04-11T00:00:00"/>
    <n v="2017"/>
    <x v="1"/>
  </r>
  <r>
    <s v="HTM 06-02"/>
    <s v="Electrical safety guidance for low voltage systems"/>
    <s v="england.nhs.uk/estates - Current"/>
    <d v="2006-10-01T00:00:00"/>
    <n v="2006"/>
    <x v="30"/>
  </r>
  <r>
    <m/>
    <s v="Electrical safety handbook"/>
    <s v="Not available - Archived"/>
    <d v="2006-12-01T00:00:00"/>
    <n v="2006"/>
    <x v="1"/>
  </r>
  <r>
    <s v="HTM 06-03"/>
    <s v="Electrical safety guidance for high voltage systems"/>
    <s v="england.nhs.uk/estates - Current"/>
    <d v="2006-10-01T00:00:00"/>
    <n v="2006"/>
    <x v="31"/>
  </r>
  <r>
    <m/>
    <s v="Electrical safety guidance for high voltage systems – Authorised person’s logbook"/>
    <s v="Not available - Archived"/>
    <m/>
    <s v=""/>
    <x v="1"/>
  </r>
  <r>
    <m/>
    <s v="Electrical safety guidance for high voltage systems – Safety guidance poster"/>
    <s v="Not available - Archived"/>
    <m/>
    <s v=""/>
    <x v="1"/>
  </r>
  <r>
    <s v="HTM 07-01"/>
    <s v="Safe management of healthcare waste"/>
    <s v="england.nhs.uk/estates - Current"/>
    <d v="2013-03-20T00:00:00"/>
    <n v="2013"/>
    <x v="32"/>
  </r>
  <r>
    <s v="HTM 07-02"/>
    <s v="Encode 2015 – making energy work in healthcare"/>
    <s v="england.nhs.uk/estates - Current"/>
    <d v="2015-03-25T00:00:00"/>
    <n v="2015"/>
    <x v="33"/>
  </r>
  <r>
    <m/>
    <m/>
    <s v="Not available - Archived"/>
    <d v="2006-01-01T00:00:00"/>
    <n v="2006"/>
    <x v="1"/>
  </r>
  <r>
    <s v="HTM 07-03"/>
    <s v="NHS car-parking management: environment and sustainability"/>
    <s v="england.nhs.uk/estates - Current"/>
    <d v="2015-12-03T00:00:00"/>
    <n v="2015"/>
    <x v="34"/>
  </r>
  <r>
    <m/>
    <m/>
    <s v="Not available - Archived"/>
    <d v="2015-03-25T00:00:00"/>
    <n v="2015"/>
    <x v="1"/>
  </r>
  <r>
    <m/>
    <s v="Transport management and car-parking"/>
    <s v="Not available - Archived"/>
    <d v="2006-02-01T00:00:00"/>
    <n v="2006"/>
    <x v="1"/>
  </r>
  <r>
    <m/>
    <s v="Transport management and car-parking – Car Parking Assessment Tool"/>
    <m/>
    <m/>
    <s v=""/>
    <x v="1"/>
  </r>
  <r>
    <s v="HTM 07-04"/>
    <s v="Water management and water efficiency – best practice advice for the healthcare sector"/>
    <s v="england.nhs.uk/estates - Current"/>
    <d v="2013-03-20T00:00:00"/>
    <n v="2013"/>
    <x v="35"/>
  </r>
  <r>
    <s v="HTM 07-05"/>
    <s v="The treatment, recovery, recycling and safe disposal of waste electrical and electronic equipment"/>
    <s v="Not available - Archived"/>
    <d v="2007-07-01T00:00:00"/>
    <n v="2007"/>
    <x v="36"/>
  </r>
  <r>
    <s v="HTM 07-06"/>
    <s v="Disposal of pharmaceutical waste in community pharmacies"/>
    <s v="Not available - Archived"/>
    <d v="2007-09-12T00:00:00"/>
    <n v="2007"/>
    <x v="37"/>
  </r>
  <r>
    <s v="HTM 07-07"/>
    <s v="Sustainable health and social care buildings"/>
    <s v="england.nhs.uk/estates - Current"/>
    <d v="2013-03-20T00:00:00"/>
    <n v="2013"/>
    <x v="38"/>
  </r>
  <r>
    <s v="HTM 08-01"/>
    <s v="Acoustics"/>
    <s v="england.nhs.uk/estates - Current"/>
    <d v="2013-03-19T00:00:00"/>
    <n v="2013"/>
    <x v="39"/>
  </r>
  <r>
    <s v="HTM 08-02"/>
    <s v="Lifts"/>
    <s v="england.nhs.uk/estates - Current"/>
    <d v="2016-09-03T00:00:00"/>
    <n v="2016"/>
    <x v="40"/>
  </r>
  <r>
    <m/>
    <m/>
    <s v="Not available - Archived"/>
    <d v="2010-02-26T00:00:00"/>
    <n v="2010"/>
    <x v="1"/>
  </r>
  <r>
    <s v="HTM 08-03"/>
    <s v="Bedhead services"/>
    <s v="england.nhs.uk/estates - Current"/>
    <d v="2013-03-19T00:00:00"/>
    <n v="2013"/>
    <x v="41"/>
  </r>
  <r>
    <s v="HTM 08-06"/>
    <s v="Pathology laboratory gas systems"/>
    <s v="Not available - Archived"/>
    <d v="2007-03-05T00:00:00"/>
    <n v="2007"/>
    <x v="42"/>
  </r>
  <r>
    <s v="HTM 54"/>
    <s v="User Manual"/>
    <s v="Not available - Archived"/>
    <d v="2005-03-08T00:00:00"/>
    <n v="2005"/>
    <x v="43"/>
  </r>
  <r>
    <m/>
    <m/>
    <m/>
    <d v="1993-03-01T00:00:00"/>
    <n v="1993"/>
    <x v="1"/>
  </r>
  <r>
    <m/>
    <m/>
    <m/>
    <d v="1989-05-01T00:00:00"/>
    <n v="1989"/>
    <x v="1"/>
  </r>
  <r>
    <s v="HTM 55"/>
    <s v="Windows"/>
    <s v="Not available - Archived"/>
    <d v="1998-01-05T00:00:00"/>
    <n v="1998"/>
    <x v="44"/>
  </r>
  <r>
    <s v="HTM 56"/>
    <s v="Partitions"/>
    <s v="Not available - Archived"/>
    <d v="2005-08-17T00:00:00"/>
    <n v="2005"/>
    <x v="45"/>
  </r>
  <r>
    <m/>
    <m/>
    <m/>
    <d v="1997-12-28T00:00:00"/>
    <n v="1997"/>
    <x v="1"/>
  </r>
  <r>
    <s v="HTM 57"/>
    <s v="Internal glazing"/>
    <s v="Not available - Older or out of date"/>
    <d v="2005-03-14T00:00:00"/>
    <n v="2005"/>
    <x v="46"/>
  </r>
  <r>
    <m/>
    <m/>
    <s v="Not available - Archived"/>
    <d v="1994-12-04T00:00:00"/>
    <n v="1994"/>
    <x v="1"/>
  </r>
  <r>
    <s v="HTM 58"/>
    <s v="Internal doorsets"/>
    <s v="Not available - Older or out of date"/>
    <d v="2005-03-14T00:00:00"/>
    <n v="2005"/>
    <x v="47"/>
  </r>
  <r>
    <m/>
    <m/>
    <s v="Not available - Archived"/>
    <d v="1997-12-29T00:00:00"/>
    <n v="1997"/>
    <x v="1"/>
  </r>
  <r>
    <s v="HTM 59"/>
    <s v="Ironmongery"/>
    <s v="Not available - Older or out of date"/>
    <d v="2005-04-05T00:00:00"/>
    <n v="2005"/>
    <x v="48"/>
  </r>
  <r>
    <m/>
    <m/>
    <s v="Not available - Archived"/>
    <d v="1998-01-04T00:00:00"/>
    <n v="1998"/>
    <x v="1"/>
  </r>
  <r>
    <s v="HTM 60"/>
    <s v="Ceilings"/>
    <s v="Not available - Archived"/>
    <d v="2005-03-06T00:00:00"/>
    <n v="2005"/>
    <x v="49"/>
  </r>
  <r>
    <m/>
    <m/>
    <m/>
    <d v="1989-05-01T00:00:00"/>
    <n v="1989"/>
    <x v="1"/>
  </r>
  <r>
    <s v="HTM 61"/>
    <s v="Flooring"/>
    <s v="Not available - Archived"/>
    <d v="2006-05-09T00:00:00"/>
    <n v="2006"/>
    <x v="50"/>
  </r>
  <r>
    <m/>
    <m/>
    <m/>
    <d v="1995-02-01T00:00:00"/>
    <n v="1995"/>
    <x v="1"/>
  </r>
  <r>
    <s v="HTM 62"/>
    <s v="Demountable storage system "/>
    <s v="Not available - Archived"/>
    <d v="2005-03-06T00:00:00"/>
    <n v="2005"/>
    <x v="51"/>
  </r>
  <r>
    <m/>
    <m/>
    <m/>
    <d v="1989-03-01T00:00:00"/>
    <n v="1989"/>
    <x v="1"/>
  </r>
  <r>
    <s v="HTM 63"/>
    <s v="Fitted storage system "/>
    <s v="Not available - Archived"/>
    <d v="2005-03-06T00:00:00"/>
    <n v="2005"/>
    <x v="52"/>
  </r>
  <r>
    <s v="HTM 64"/>
    <s v="Sanitary assemblies"/>
    <s v="Not available - Archived"/>
    <d v="2006-02-28T00:00:00"/>
    <n v="2006"/>
    <x v="53"/>
  </r>
  <r>
    <m/>
    <m/>
    <m/>
    <d v="1995-01-01T00:00:00"/>
    <n v="1995"/>
    <x v="1"/>
  </r>
  <r>
    <s v="HTM 66"/>
    <s v="Cubicle curtain track"/>
    <s v="england.nhs.uk/estates - Current"/>
    <d v="2005-03-02T00:00:00"/>
    <n v="2005"/>
    <x v="54"/>
  </r>
  <r>
    <m/>
    <m/>
    <s v="Not available - Archived"/>
    <d v="1989-02-01T00:00:00"/>
    <n v="1989"/>
    <x v="1"/>
  </r>
  <r>
    <s v="HTM 67"/>
    <s v="Laboratory fitting out system"/>
    <s v="england.nhs.uk/estates - Current"/>
    <d v="2005-03-06T00:00:00"/>
    <n v="2005"/>
    <x v="55"/>
  </r>
  <r>
    <m/>
    <m/>
    <s v="Not available - Archived"/>
    <d v="1993-01-01T00:00:00"/>
    <n v="1993"/>
    <x v="1"/>
  </r>
  <r>
    <s v="HTM 68"/>
    <s v="Duct and panel assemblies"/>
    <s v="Not available - Archived"/>
    <d v="1993-11-02T00:00:00"/>
    <n v="1993"/>
    <x v="56"/>
  </r>
  <r>
    <s v="HTM 69"/>
    <s v="Protection"/>
    <s v="Not available - Archived"/>
    <d v="2005-07-12T00:00:00"/>
    <n v="2005"/>
    <x v="57"/>
  </r>
  <r>
    <s v="HTM 70"/>
    <s v="Fixings "/>
    <s v="Not available - Archived"/>
    <d v="1993-01-03T00:00:00"/>
    <n v="1993"/>
    <x v="58"/>
  </r>
  <r>
    <s v="HTM 71"/>
    <s v="Materials management modular storage "/>
    <s v="Not available - Archived"/>
    <d v="1998-01-04T00:00:00"/>
    <n v="1998"/>
    <x v="59"/>
  </r>
  <r>
    <s v="HTM 81"/>
    <s v="Fire precautions in new hospitals "/>
    <s v="Not available - Archived"/>
    <d v="1996-05-05T00:00:00"/>
    <n v="1996"/>
    <x v="60"/>
  </r>
  <r>
    <s v="HTM 82"/>
    <s v="Alarm and detection systems "/>
    <s v="Not available - Archived"/>
    <d v="1996-09-01T00:00:00"/>
    <n v="1996"/>
    <x v="61"/>
  </r>
  <r>
    <s v="HTM 83"/>
    <s v="Fire safety in healthcare premises – General fire precautions "/>
    <s v="Not available - Archived"/>
    <d v="1994-03-06T00:00:00"/>
    <n v="1994"/>
    <x v="62"/>
  </r>
  <r>
    <s v="HTM 85"/>
    <s v="Fire precautions in existing hospitals "/>
    <s v="Not available - Archived"/>
    <d v="1994-04-03T00:00:00"/>
    <n v="1994"/>
    <x v="63"/>
  </r>
  <r>
    <s v="HTM 86"/>
    <s v="Fire risk assessment in hospitals "/>
    <s v="Not available - Archived"/>
    <d v="1997-10-05T00:00:00"/>
    <n v="1997"/>
    <x v="64"/>
  </r>
  <r>
    <s v="HTM 87"/>
    <s v="Textiles and furniture"/>
    <s v="Not available - Archived"/>
    <d v="1999-05-02T00:00:00"/>
    <n v="1999"/>
    <x v="65"/>
  </r>
  <r>
    <s v="HTM 88"/>
    <s v="Fire precautions in housing providing NHS-supported living in the community "/>
    <s v="Not available - Archived"/>
    <d v="2001-11-12T00:00:00"/>
    <n v="2001"/>
    <x v="66"/>
  </r>
  <r>
    <s v="HTM 2005"/>
    <s v="Building management systems – Design considerations"/>
    <s v="Not available - Archived"/>
    <d v="1996-09-10T00:00:00"/>
    <n v="1996"/>
    <x v="67"/>
  </r>
  <r>
    <m/>
    <s v="Building management systems – Management policy"/>
    <m/>
    <d v="1996-09-01T00:00:00"/>
    <n v="1996"/>
    <x v="1"/>
  </r>
  <r>
    <m/>
    <s v="Building management systems – Operational management"/>
    <m/>
    <d v="1996-09-01T00:00:00"/>
    <n v="1996"/>
    <x v="1"/>
  </r>
  <r>
    <m/>
    <s v="Building management systems – Validation and verification"/>
    <m/>
    <d v="1996-09-01T00:00:00"/>
    <n v="1996"/>
    <x v="1"/>
  </r>
  <r>
    <s v="HTM 2007"/>
    <s v="Electrical services supply and distribution – Design considerations "/>
    <s v="Not available - Archived"/>
    <d v="1993-01-03T00:00:00"/>
    <n v="1993"/>
    <x v="68"/>
  </r>
  <r>
    <m/>
    <s v="Electrical services supply and distribution – Management policy "/>
    <m/>
    <d v="1993-01-03T00:00:00"/>
    <n v="1993"/>
    <x v="1"/>
  </r>
  <r>
    <m/>
    <s v="Electrical services supply and distribution – Operational management "/>
    <m/>
    <d v="1993-10-03T00:00:00"/>
    <n v="1993"/>
    <x v="1"/>
  </r>
  <r>
    <m/>
    <s v="Electrical services supply and distribution – Validation and verification "/>
    <m/>
    <d v="1993-10-03T00:00:00"/>
    <n v="1993"/>
    <x v="1"/>
  </r>
  <r>
    <s v="HTM 2009"/>
    <s v="Pneumatic air tube transport systems – Design considerations and Good practice guide"/>
    <s v="Not available - Archived"/>
    <d v="1995-04-11T00:00:00"/>
    <n v="1995"/>
    <x v="69"/>
  </r>
  <r>
    <m/>
    <s v="Pneumatic air tube transport systems – Management policy"/>
    <m/>
    <d v="1995-04-02T00:00:00"/>
    <n v="1995"/>
    <x v="1"/>
  </r>
  <r>
    <s v="HTM 2010"/>
    <s v="Sterilization, Part 1 – Management policy"/>
    <s v="Not available - Archived"/>
    <d v="1994-08-01T00:00:00"/>
    <n v="1994"/>
    <x v="70"/>
  </r>
  <r>
    <m/>
    <s v="Sterilization, Part 2 – Design considerations"/>
    <m/>
    <d v="1995-04-02T00:00:00"/>
    <n v="1995"/>
    <x v="1"/>
  </r>
  <r>
    <m/>
    <s v="Sterilization, Part 3 – Validation and verification"/>
    <m/>
    <d v="1995-04-02T00:00:00"/>
    <n v="1995"/>
    <x v="1"/>
  </r>
  <r>
    <m/>
    <s v="Sterilization, Part 4 – Operational management and Part 6, Testing and validation protocols"/>
    <m/>
    <d v="1997-06-04T00:00:00"/>
    <n v="1997"/>
    <x v="1"/>
  </r>
  <r>
    <m/>
    <s v="Sterilization, Part 5 – Good Practice Guide"/>
    <m/>
    <d v="1995-04-11T00:00:00"/>
    <n v="1995"/>
    <x v="1"/>
  </r>
  <r>
    <s v="HTM 2011"/>
    <s v="Emergency electrical services – Design considerations "/>
    <s v="Not available - Archived"/>
    <d v="1992-12-01T00:00:00"/>
    <n v="1992"/>
    <x v="71"/>
  </r>
  <r>
    <m/>
    <s v="Emergency electrical services – Management policy "/>
    <m/>
    <d v="1992-12-06T00:00:00"/>
    <n v="1992"/>
    <x v="1"/>
  </r>
  <r>
    <m/>
    <s v="Emergency electrical services – Operational management "/>
    <m/>
    <d v="1992-12-06T00:00:00"/>
    <n v="1992"/>
    <x v="1"/>
  </r>
  <r>
    <m/>
    <s v="Emergency electrical services – Validation and verification "/>
    <m/>
    <d v="1992-12-06T00:00:00"/>
    <n v="1992"/>
    <x v="1"/>
  </r>
  <r>
    <s v="HTM 2014"/>
    <s v="Abatement of electrical interference – Design considerations "/>
    <s v="Not available - Archived"/>
    <d v="1993-11-01T00:00:00"/>
    <n v="1993"/>
    <x v="72"/>
  </r>
  <r>
    <m/>
    <s v="Abatement of electrical interference – Management policy "/>
    <m/>
    <d v="1993-11-07T00:00:00"/>
    <n v="1993"/>
    <x v="1"/>
  </r>
  <r>
    <m/>
    <s v="Abatement of electrical interference – Operational management "/>
    <m/>
    <d v="1993-11-07T00:00:00"/>
    <n v="1993"/>
    <x v="1"/>
  </r>
  <r>
    <m/>
    <s v="Abatement of electrical interference – Validation and verification"/>
    <m/>
    <d v="1993-11-07T00:00:00"/>
    <n v="1993"/>
    <x v="1"/>
  </r>
  <r>
    <s v="HTM 2015"/>
    <s v="Bedhead services – Design considerations "/>
    <s v="Not available - Archived"/>
    <d v="1995-02-01T00:00:00"/>
    <n v="1995"/>
    <x v="73"/>
  </r>
  <r>
    <m/>
    <s v="Bedhead services – Management Policy "/>
    <m/>
    <d v="1994-03-06T00:00:00"/>
    <n v="1994"/>
    <x v="1"/>
  </r>
  <r>
    <m/>
    <s v="Bedhead services – Validation and verification and Operational management"/>
    <m/>
    <d v="1995-02-01T00:00:00"/>
    <n v="1995"/>
    <x v="1"/>
  </r>
  <r>
    <s v="HTM 2020"/>
    <s v="Electrical safety code for low voltage systems (Escode - LV), Vol 1 - Operational management "/>
    <s v="Not available - Archived"/>
    <d v="1998-03-01T00:00:00"/>
    <n v="1998"/>
    <x v="74"/>
  </r>
  <r>
    <m/>
    <s v="Electrical safety code for low voltage systems (Escode - LV), Vol 2 - Electrical safety rulebook "/>
    <m/>
    <m/>
    <s v=""/>
    <x v="1"/>
  </r>
  <r>
    <s v="HTM 2021"/>
    <s v="Electrical safety code for high voltage systems (Escode - HV) - Management policy"/>
    <s v="Not available - Archived"/>
    <d v="1993-03-01T00:00:00"/>
    <n v="1993"/>
    <x v="75"/>
  </r>
  <r>
    <m/>
    <s v="Electrical safety code for high voltage systems (Escode - HV) - Operational management"/>
    <m/>
    <d v="1994-08-02T00:00:00"/>
    <n v="1994"/>
    <x v="1"/>
  </r>
  <r>
    <s v="HTM 2022"/>
    <s v="Medical gas pipeline systems – Operational management"/>
    <s v="Not available - Archived"/>
    <d v="1997-10-05T00:00:00"/>
    <n v="1997"/>
    <x v="76"/>
  </r>
  <r>
    <m/>
    <s v="Medical gas pipeline systems, Supplement 1 update – Dental compressed air and vacuum systems"/>
    <s v="england.nhs.uk/estates - Current"/>
    <d v="2003-07-15T00:00:00"/>
    <n v="2003"/>
    <x v="1"/>
  </r>
  <r>
    <m/>
    <s v="Medical gas pipeline systems, Supplement 2 – Piped medical gases in ambulance vehicles"/>
    <s v="Not available - Archived"/>
    <d v="1997-04-07T00:00:00"/>
    <n v="1997"/>
    <x v="1"/>
  </r>
  <r>
    <m/>
    <s v="Medical gas pipeline systems: Design, installation, validation and verification "/>
    <s v="Not available - Archived"/>
    <d v="1997-10-01T00:00:00"/>
    <n v="1997"/>
    <x v="1"/>
  </r>
  <r>
    <m/>
    <s v="Supplement 1, Dental compressed air and vacuum systems "/>
    <s v="Not available - Archived"/>
    <d v="1996-11-03T00:00:00"/>
    <n v="1996"/>
    <x v="1"/>
  </r>
  <r>
    <s v="HTM 2023"/>
    <s v="Access and accommodation for engineering services – Good practice guide "/>
    <s v="Not available - Archived"/>
    <d v="1995-04-02T00:00:00"/>
    <n v="1995"/>
    <x v="77"/>
  </r>
  <r>
    <m/>
    <s v="Access and accommodation for engineering services – Management Policy"/>
    <m/>
    <m/>
    <s v=""/>
    <x v="1"/>
  </r>
  <r>
    <s v="HTM 2024 "/>
    <s v="Lifts – Design considerations "/>
    <s v="Not available - Archived"/>
    <d v="1995-10-05T00:00:00"/>
    <n v="1995"/>
    <x v="78"/>
  </r>
  <r>
    <m/>
    <s v="Lifts – Management policy "/>
    <m/>
    <d v="1995-10-01T00:00:00"/>
    <n v="1995"/>
    <x v="1"/>
  </r>
  <r>
    <m/>
    <s v="Lifts – Operational management "/>
    <m/>
    <d v="1995-10-01T00:00:00"/>
    <n v="1995"/>
    <x v="1"/>
  </r>
  <r>
    <m/>
    <s v="Lifts – Validation and verification "/>
    <m/>
    <d v="1995-10-02T00:00:00"/>
    <n v="1995"/>
    <x v="1"/>
  </r>
  <r>
    <s v="HTM 2025"/>
    <s v="Ventilation in healthcare premises – Design considerations "/>
    <s v="Not available - Archived"/>
    <d v="1994-04-03T00:00:00"/>
    <n v="1994"/>
    <x v="79"/>
  </r>
  <r>
    <m/>
    <s v="Ventilation in healthcare premises – Management policy "/>
    <m/>
    <m/>
    <s v=""/>
    <x v="1"/>
  </r>
  <r>
    <m/>
    <s v="Ventilation in healthcare premises – Operational management "/>
    <m/>
    <m/>
    <s v=""/>
    <x v="1"/>
  </r>
  <r>
    <m/>
    <s v="Ventilation in healthcare premises – Validation and verification "/>
    <m/>
    <m/>
    <s v=""/>
    <x v="1"/>
  </r>
  <r>
    <s v="HTM 2027"/>
    <s v="Hot and cold water supply, storage and mains services – Design considerations "/>
    <s v="Not available - Archived"/>
    <d v="1995-03-01T00:00:00"/>
    <n v="1995"/>
    <x v="80"/>
  </r>
  <r>
    <m/>
    <s v="Hot and cold water supply, storage and mains services – Management policy"/>
    <m/>
    <d v="1995-03-05T00:00:00"/>
    <n v="1995"/>
    <x v="1"/>
  </r>
  <r>
    <m/>
    <s v="Hot and cold water supply, storage and mains services – Operational management "/>
    <m/>
    <d v="1995-03-05T00:00:00"/>
    <n v="1995"/>
    <x v="1"/>
  </r>
  <r>
    <m/>
    <s v="Hot and cold water supply, storage and mains services – Validation and verification "/>
    <m/>
    <d v="1995-03-05T00:00:00"/>
    <n v="1995"/>
    <x v="1"/>
  </r>
  <r>
    <s v="HTM 2030"/>
    <s v="Washer-disinfectors – Design considerations"/>
    <s v="Not available - Archived"/>
    <d v="1997-10-08T00:00:00"/>
    <n v="1997"/>
    <x v="81"/>
  </r>
  <r>
    <m/>
    <s v="Washer-disinfectors – Operational management"/>
    <m/>
    <d v="1997-10-05T00:00:00"/>
    <n v="1997"/>
    <x v="1"/>
  </r>
  <r>
    <m/>
    <s v="Washer-disinfectors – Validation and verification"/>
    <m/>
    <d v="1997-10-05T00:00:00"/>
    <n v="1997"/>
    <x v="1"/>
  </r>
  <r>
    <s v="HTM 2031"/>
    <s v="Clean steam for sterilization"/>
    <s v="Not available - Archived"/>
    <d v="1997-05-26T00:00:00"/>
    <n v="1997"/>
    <x v="82"/>
  </r>
  <r>
    <s v="HTM 2035"/>
    <s v="Mains signalling – Management policy "/>
    <s v="Not available - Archived"/>
    <d v="1996-04-07T00:00:00"/>
    <n v="1996"/>
    <x v="83"/>
  </r>
  <r>
    <m/>
    <s v="Mains signalling – Design considerations "/>
    <m/>
    <d v="1996-05-01T00:00:00"/>
    <n v="1996"/>
    <x v="1"/>
  </r>
  <r>
    <m/>
    <s v="Mains signalling – Validation and verification/Operational management"/>
    <m/>
    <d v="1996-04-07T00:00:00"/>
    <n v="1996"/>
    <x v="1"/>
  </r>
  <r>
    <s v="HTM 2040"/>
    <s v="The control of legionellae in healthcare premises – A code of practice – Design considerations "/>
    <s v="Not available - Archived"/>
    <d v="1994-01-16T00:00:00"/>
    <n v="1994"/>
    <x v="84"/>
  </r>
  <r>
    <m/>
    <s v="The control of legionellae in healthcare premises – A code of practice – Good practice guide "/>
    <m/>
    <d v="1994-01-02T00:00:00"/>
    <n v="1994"/>
    <x v="1"/>
  </r>
  <r>
    <m/>
    <s v="The control of legionellae in healthcare premises – A code of practice – Management policy "/>
    <m/>
    <d v="1994-01-02T00:00:00"/>
    <n v="1994"/>
    <x v="1"/>
  </r>
  <r>
    <m/>
    <s v="The control of legionellae in healthcare premises – A code of practice – Operational management "/>
    <m/>
    <d v="1994-01-02T00:00:00"/>
    <n v="1994"/>
    <x v="1"/>
  </r>
  <r>
    <m/>
    <s v="The control of legionellae in healthcare premises – A code of practice – Validation and verification "/>
    <m/>
    <d v="1994-01-02T00:00:00"/>
    <n v="1994"/>
    <x v="1"/>
  </r>
  <r>
    <s v="HTM 2045"/>
    <s v="Acoustics – Audiology "/>
    <s v="Not available - Archived"/>
    <d v="1996-03-03T00:00:00"/>
    <n v="1996"/>
    <x v="85"/>
  </r>
  <r>
    <m/>
    <s v="Acoustics – Design considerations "/>
    <m/>
    <d v="1996-03-03T00:00:00"/>
    <n v="1996"/>
    <x v="1"/>
  </r>
  <r>
    <m/>
    <s v="Acoustics – Management policy"/>
    <m/>
    <d v="1996-03-03T00:00:00"/>
    <n v="1996"/>
    <x v="1"/>
  </r>
  <r>
    <m/>
    <s v="Acoustics – Validation and verification/Operational management "/>
    <m/>
    <d v="1996-03-03T00:00:00"/>
    <n v="1996"/>
    <x v="1"/>
  </r>
  <r>
    <s v="HTM 2050"/>
    <s v="Risk management in the NHS estate – Design considerations "/>
    <s v="Not available - Archived"/>
    <d v="1994-04-03T00:00:00"/>
    <n v="1994"/>
    <x v="86"/>
  </r>
  <r>
    <m/>
    <s v="Risk management in the NHS estate – Management policy "/>
    <m/>
    <d v="1994-04-03T00:00:00"/>
    <n v="1994"/>
    <x v="1"/>
  </r>
  <r>
    <m/>
    <s v="Risk management in the NHS estate – Operational management "/>
    <m/>
    <d v="1994-04-03T00:00:00"/>
    <n v="1994"/>
    <x v="1"/>
  </r>
  <r>
    <m/>
    <s v="Risk management in the NHS estate – Validation and verification "/>
    <m/>
    <d v="1994-04-03T00:00:00"/>
    <n v="1994"/>
    <x v="1"/>
  </r>
  <r>
    <s v="HTM 2055"/>
    <s v="Telecommunications (telephone exchanges) Design considerations "/>
    <s v="Not available - Archived"/>
    <d v="1994-04-03T00:00:00"/>
    <n v="1994"/>
    <x v="87"/>
  </r>
  <r>
    <m/>
    <s v="Telecommunications (telephone exchanges) Management policy "/>
    <m/>
    <d v="1994-03-06T00:00:00"/>
    <n v="1994"/>
    <x v="1"/>
  </r>
  <r>
    <m/>
    <s v="Telecommunications (telephone exchanges) Operational management "/>
    <m/>
    <d v="1994-03-06T00:00:00"/>
    <n v="1994"/>
    <x v="1"/>
  </r>
  <r>
    <m/>
    <s v="Telecommunications (telephone exchanges) Validation and verification "/>
    <m/>
    <d v="1994-04-03T00:00:00"/>
    <n v="1994"/>
    <x v="1"/>
  </r>
  <r>
    <s v="HTM 2065"/>
    <s v="Healthcare waste management – segregation of waste streams in clinical areas "/>
    <s v="Not available - Archived"/>
    <d v="1997-10-05T00:00:00"/>
    <n v="1997"/>
    <x v="88"/>
  </r>
  <r>
    <s v="HTM 2070"/>
    <s v="Estates emergency and contingency planning "/>
    <s v="Not available - Archived"/>
    <d v="1997-10-05T00:00:00"/>
    <n v="1997"/>
    <x v="89"/>
  </r>
  <r>
    <s v="HTM 2075"/>
    <s v="Clinical waste disposal: treatment technologies (alternatives to incineration)"/>
    <s v="Not available - Archived"/>
    <d v="1998-12-01T00:00:00"/>
    <n v="1998"/>
    <x v="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42330C-83CA-45CD-9D60-3268FAA3D24D}" name="Pvt_HTM" cacheId="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Q4:Q95" firstHeaderRow="1" firstDataRow="1" firstDataCol="1"/>
  <pivotFields count="6">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91">
        <item x="1"/>
        <item x="0"/>
        <item x="2"/>
        <item x="3"/>
        <item x="4"/>
        <item x="5"/>
        <item x="6"/>
        <item x="7"/>
        <item x="9"/>
        <item x="8"/>
        <item x="11"/>
        <item x="10"/>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67"/>
        <item x="68"/>
        <item x="69"/>
        <item x="70"/>
        <item x="71"/>
        <item x="72"/>
        <item x="73"/>
        <item x="74"/>
        <item x="75"/>
        <item x="76"/>
        <item x="77"/>
        <item x="78"/>
        <item x="79"/>
        <item x="80"/>
        <item x="81"/>
        <item x="82"/>
        <item x="83"/>
        <item x="84"/>
        <item x="85"/>
        <item x="86"/>
        <item x="87"/>
        <item x="88"/>
        <item x="89"/>
        <item x="90"/>
        <item x="43"/>
        <item x="44"/>
        <item x="45"/>
        <item x="46"/>
        <item x="47"/>
        <item x="48"/>
        <item x="49"/>
        <item x="50"/>
        <item x="51"/>
        <item x="52"/>
        <item x="53"/>
        <item x="54"/>
        <item x="55"/>
        <item x="56"/>
        <item x="57"/>
        <item x="58"/>
        <item x="59"/>
        <item x="60"/>
        <item x="61"/>
        <item x="62"/>
        <item x="63"/>
        <item x="64"/>
        <item x="65"/>
        <item x="66"/>
      </items>
    </pivotField>
  </pivotFields>
  <rowFields count="1">
    <field x="5"/>
  </rowFields>
  <rowItems count="9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4C4CD10-CE8A-4B1B-840B-FC6386BA4C3F}" name="Pvt_HBN" cacheId="8"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H4:H77" firstHeaderRow="1" firstDataRow="1" firstDataCol="1"/>
  <pivotFields count="6">
    <pivotField compact="0" outline="0" multipleItemSelectionAllowed="1" showAll="0" defaultSubtotal="0">
      <items count="72">
        <item x="0"/>
        <item x="2"/>
        <item x="3"/>
        <item x="4"/>
        <item x="5"/>
        <item x="6"/>
        <item x="7"/>
        <item x="8"/>
        <item x="9"/>
        <item x="10"/>
        <item x="11"/>
        <item x="12"/>
        <item x="13"/>
        <item x="14"/>
        <item x="15"/>
        <item x="17"/>
        <item x="18"/>
        <item x="19"/>
        <item x="20"/>
        <item x="21"/>
        <item x="22"/>
        <item x="23"/>
        <item x="24"/>
        <item x="32"/>
        <item x="37"/>
        <item x="25"/>
        <item x="26"/>
        <item x="27"/>
        <item x="38"/>
        <item x="39"/>
        <item x="40"/>
        <item x="41"/>
        <item x="42"/>
        <item x="28"/>
        <item x="43"/>
        <item x="29"/>
        <item x="44"/>
        <item x="30"/>
        <item x="31"/>
        <item x="45"/>
        <item x="33"/>
        <item x="46"/>
        <item x="47"/>
        <item x="48"/>
        <item x="49"/>
        <item x="50"/>
        <item x="51"/>
        <item x="52"/>
        <item x="53"/>
        <item x="54"/>
        <item x="55"/>
        <item x="56"/>
        <item x="57"/>
        <item x="58"/>
        <item x="59"/>
        <item x="34"/>
        <item x="60"/>
        <item x="61"/>
        <item x="62"/>
        <item x="63"/>
        <item x="64"/>
        <item x="65"/>
        <item x="66"/>
        <item x="67"/>
        <item x="68"/>
        <item x="69"/>
        <item x="70"/>
        <item x="35"/>
        <item x="36"/>
        <item m="1" x="71"/>
        <item h="1" x="1"/>
        <item h="1" x="16"/>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75">
        <item x="1"/>
        <item x="0"/>
        <item x="2"/>
        <item x="3"/>
        <item x="4"/>
        <item x="5"/>
        <item x="7"/>
        <item x="6"/>
        <item x="8"/>
        <item x="9"/>
        <item x="10"/>
        <item x="11"/>
        <item x="12"/>
        <item x="13"/>
        <item m="1" x="74"/>
        <item x="34"/>
        <item x="14"/>
        <item x="35"/>
        <item x="15"/>
        <item x="16"/>
        <item m="1" x="73"/>
        <item x="36"/>
        <item x="20"/>
        <item x="18"/>
        <item x="19"/>
        <item x="21"/>
        <item x="37"/>
        <item x="22"/>
        <item x="23"/>
        <item x="38"/>
        <item x="24"/>
        <item x="25"/>
        <item x="26"/>
        <item x="39"/>
        <item x="27"/>
        <item x="29"/>
        <item x="28"/>
        <item x="40"/>
        <item x="41"/>
        <item x="42"/>
        <item x="43"/>
        <item x="44"/>
        <item x="30"/>
        <item x="45"/>
        <item x="31"/>
        <item x="46"/>
        <item x="32"/>
        <item x="33"/>
        <item x="47"/>
        <item x="48"/>
        <item x="49"/>
        <item x="50"/>
        <item x="51"/>
        <item x="52"/>
        <item x="53"/>
        <item x="54"/>
        <item x="55"/>
        <item x="56"/>
        <item x="57"/>
        <item x="58"/>
        <item x="59"/>
        <item x="60"/>
        <item x="61"/>
        <item x="62"/>
        <item x="63"/>
        <item x="64"/>
        <item x="65"/>
        <item x="66"/>
        <item x="67"/>
        <item x="68"/>
        <item x="69"/>
        <item x="70"/>
        <item x="71"/>
        <item x="72"/>
        <item x="17"/>
      </items>
    </pivotField>
  </pivotFields>
  <rowFields count="1">
    <field x="5"/>
  </rowFields>
  <rowItems count="73">
    <i>
      <x/>
    </i>
    <i>
      <x v="1"/>
    </i>
    <i>
      <x v="2"/>
    </i>
    <i>
      <x v="3"/>
    </i>
    <i>
      <x v="4"/>
    </i>
    <i>
      <x v="5"/>
    </i>
    <i>
      <x v="6"/>
    </i>
    <i>
      <x v="7"/>
    </i>
    <i>
      <x v="8"/>
    </i>
    <i>
      <x v="9"/>
    </i>
    <i>
      <x v="10"/>
    </i>
    <i>
      <x v="11"/>
    </i>
    <i>
      <x v="12"/>
    </i>
    <i>
      <x v="13"/>
    </i>
    <i>
      <x v="15"/>
    </i>
    <i>
      <x v="16"/>
    </i>
    <i>
      <x v="17"/>
    </i>
    <i>
      <x v="18"/>
    </i>
    <i>
      <x v="19"/>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DC371-F457-4E2B-898E-548269316136}" name="Tbl_SoA_HBN_Derogations" displayName="Tbl_SoA_HBN_Derogations" ref="A18:AF519" totalsRowShown="0" headerRowDxfId="221" dataDxfId="219" headerRowBorderDxfId="220" tableBorderDxfId="218">
  <autoFilter ref="A18:AF519" xr:uid="{2FA3D115-4F2E-48CA-A8B4-2A68DF608E79}"/>
  <tableColumns count="32">
    <tableColumn id="31" xr3:uid="{8E379889-2D0A-4F6A-A6EA-677A024447CB}" name="DEROGATION SCHEDULE" dataDxfId="217"/>
    <tableColumn id="32" xr3:uid="{65D3EC0A-DB9F-4D7F-95E1-022C1FBC4AC9}" name="Business Case Stage" dataDxfId="216"/>
    <tableColumn id="17" xr3:uid="{C445B5C0-DB70-49F4-BCA8-D9B164C1AC97}" name="Project Name" dataDxfId="215"/>
    <tableColumn id="19" xr3:uid="{B22D5AF1-CB8F-41FA-A01B-529F1942F1DD}" name="Lead Organisation" dataDxfId="214"/>
    <tableColumn id="20" xr3:uid="{5AC08F27-DEB7-435E-BB55-3AC2B5B399E6}" name="Site Name" dataDxfId="213"/>
    <tableColumn id="21" xr3:uid="{669EABE3-B5F0-4810-82CE-D38EAA3085E7}" name="Senior Responsible Owner" dataDxfId="212"/>
    <tableColumn id="22" xr3:uid="{E9658102-6D64-4B4D-ADE5-4E8935879A4E}" name="Trust Project Manager" dataDxfId="211"/>
    <tableColumn id="23" xr3:uid="{83285ECE-0253-4C11-9732-75196CBBFB12}" name="Clinical Lead" dataDxfId="210"/>
    <tableColumn id="24" xr3:uid="{DB8A5E96-0F11-42A3-A12B-05658A3507D5}" name="Lead Organisation Code" dataDxfId="209"/>
    <tableColumn id="25" xr3:uid="{230D53D3-0020-4E68-82BC-A92CA53ED0D7}" name="Region" dataDxfId="208"/>
    <tableColumn id="26" xr3:uid="{67C02196-5430-4047-9F8A-4720158D9AE4}" name="Healthcare Planner" dataDxfId="207"/>
    <tableColumn id="27" xr3:uid="{6818E0DE-3B76-461F-8D58-647AF9CB0461}" name="Main Contractor" dataDxfId="206"/>
    <tableColumn id="28" xr3:uid="{7CA6F5AD-AD3A-4FC0-B23B-1E9D5C16740B}" name="MEP Lead / Consultant" dataDxfId="205"/>
    <tableColumn id="29" xr3:uid="{0C775C75-0A91-4D2C-9E61-215759105A9C}" name="Schedule of Derogation Lead" dataDxfId="204"/>
    <tableColumn id="30" xr3:uid="{BFDE2961-0CEA-4C8B-A90A-D4D375599365}" name="Derogation Schedule Start Date" dataDxfId="203"/>
    <tableColumn id="1" xr3:uid="{C38C2C00-5304-4E55-B059-D221E93ED39F}" name="Entry" dataDxfId="202"/>
    <tableColumn id="2" xr3:uid="{24DEA1F7-5648-4259-8525-CE6F29463C6A}" name="Unit / Department name" dataDxfId="201"/>
    <tableColumn id="6" xr3:uid="{4E2E4F5A-FFAE-4FD1-A19E-DA4165A7E344}" name="Room Name" dataDxfId="200"/>
    <tableColumn id="7" xr3:uid="{8011DA08-BD86-40B9-9224-3B0A785BCAE2}" name="Drawing Number" dataDxfId="199"/>
    <tableColumn id="16" xr3:uid="{4C68F9A4-99EC-4637-BE00-BB03758B2827}" name="Drawing Date" dataDxfId="198"/>
    <tableColumn id="8" xr3:uid="{5DC0372C-98A6-4D0A-83A8-FFEE0E99628B}" name="HBN Document and Year" dataDxfId="197"/>
    <tableColumn id="10" xr3:uid="{6D81DBCE-42C8-46E7-BA87-518CFC8BD310}" name="HBN_x000a_NIA/m²" dataDxfId="196"/>
    <tableColumn id="11" xr3:uid="{619E74E7-1A08-452F-9B23-D7A98D98BB8D}" name="Proposed NIA/m²" dataDxfId="195"/>
    <tableColumn id="12" xr3:uid="{107E3DAD-D77B-456E-8DE2-091F2A95B876}" name="+/-_x000a_NIA/m²" dataDxfId="194">
      <calculatedColumnFormula>IF(Tbl_SoA_HBN_Derogations[[#This Row],[HBN
NIA/m²]]="","",+W19-V19)</calculatedColumnFormula>
    </tableColumn>
    <tableColumn id="18" xr3:uid="{768E5663-C828-41F8-8C18-FFFE58A72757}" name="% '+/-_x000a_NIA/m²" dataDxfId="193">
      <calculatedColumnFormula>IF(Tbl_SoA_HBN_Derogations[[#This Row],[HBN
NIA/m²]]="","",Tbl_SoA_HBN_Derogations[[#This Row],[Proposed NIA/m²]]/Tbl_SoA_HBN_Derogations[[#This Row],[HBN
NIA/m²]])</calculatedColumnFormula>
    </tableColumn>
    <tableColumn id="13" xr3:uid="{D2BEF27D-30EF-4773-B5F6-36B5E05A6744}" name="HBN Reason or nature of proposed derogation" dataDxfId="192"/>
    <tableColumn id="3" xr3:uid="{F4C0602E-9957-4716-9112-31F751CCDFD4}" name="Impact assessment, risk, benefit, disadvantage" dataDxfId="191"/>
    <tableColumn id="4" xr3:uid="{1EE340F7-8A84-4BF1-90F0-633B0DE19764}" name="Functionality proven response" dataDxfId="190"/>
    <tableColumn id="15" xr3:uid="{C22D5ACA-88D5-429B-9EFA-02EA872AF708}" name="Project Manager / Clinical Lead Sign Off Name" dataDxfId="189"/>
    <tableColumn id="14" xr3:uid="{C97C7DF3-3547-4052-A802-CE75B98C135B}" name="Project Manager / Clinical Lead Sign Off Date" dataDxfId="188"/>
    <tableColumn id="5" xr3:uid="{0313E0CB-A91B-46D5-B3FE-5D6A4F846FC5}" name="SRO Sign Off Name" dataDxfId="187"/>
    <tableColumn id="9" xr3:uid="{85856A78-DDAB-403C-904D-7B146741DCED}" name="SRO Sign Off Date" dataDxfId="18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DE5D8D-4651-4BA9-BA58-F6D89F95857B}" name="Tbl_HBN_Derogation_Other" displayName="Tbl_HBN_Derogation_Other" ref="A18:AH119" totalsRowShown="0" headerRowDxfId="185" dataDxfId="183" headerRowBorderDxfId="184" tableBorderDxfId="182">
  <autoFilter ref="A18:AH119" xr:uid="{2FA3D115-4F2E-48CA-A8B4-2A68DF608E79}"/>
  <tableColumns count="34">
    <tableColumn id="13" xr3:uid="{1D1175FB-6F8C-436F-AC87-33BE6D40801D}" name="DEROGATION SCHEDULE" dataDxfId="181"/>
    <tableColumn id="16" xr3:uid="{C345A3EB-A876-4FA5-B50D-F40488296394}" name="Business Case Stage" dataDxfId="180"/>
    <tableColumn id="17" xr3:uid="{99302CF3-E48E-45A6-BB3F-B4143EFA1B05}" name="Project Name" dataDxfId="179"/>
    <tableColumn id="18" xr3:uid="{3F50A978-9B88-4E93-B187-70C9233DF688}" name="Lead Organisation" dataDxfId="178"/>
    <tableColumn id="19" xr3:uid="{24F19647-8F69-4952-9EE7-DD915455682F}" name="Site Name" dataDxfId="177"/>
    <tableColumn id="25" xr3:uid="{8551EAC8-12B8-4769-95A0-77879FC9F15E}" name="Senior Responsible Owner" dataDxfId="176"/>
    <tableColumn id="26" xr3:uid="{95804948-1178-4EBC-931A-91E301B5E169}" name="Trust Project Manager" dataDxfId="175"/>
    <tableColumn id="27" xr3:uid="{2CAEF7BC-28DE-4335-B524-EE6F5F320A03}" name="MEP Lead / Consultant" dataDxfId="174"/>
    <tableColumn id="28" xr3:uid="{314074C2-3C6D-4D23-8658-02CD9DEC0A3D}" name="Architect" dataDxfId="173"/>
    <tableColumn id="29" xr3:uid="{410F315A-5A91-4FDA-A992-9A5D62804317}" name="Lead Organisation Code" dataDxfId="172"/>
    <tableColumn id="30" xr3:uid="{0BD4E020-F45B-42C1-9C9B-877FCA272A0F}" name="Region" dataDxfId="171"/>
    <tableColumn id="31" xr3:uid="{DE5EB443-B9C2-47BB-A029-82CB94B134BE}" name="Healthcare Planner" dataDxfId="170"/>
    <tableColumn id="32" xr3:uid="{E8CE60E1-4182-46FD-9AD8-71113960D842}" name="Main Contractor" dataDxfId="169"/>
    <tableColumn id="33" xr3:uid="{162B4982-161E-40B0-A2DC-496163DC233A}" name="Schedule of Derogation Lead" dataDxfId="168"/>
    <tableColumn id="34" xr3:uid="{11A7C02C-6B5F-4DA1-9DDD-AC3B94C3A1FD}" name="Derogation Schedule Start Date" dataDxfId="167"/>
    <tableColumn id="1" xr3:uid="{B51EC199-AB18-4B7F-8FEF-FC9BD36A2121}" name="Entry" dataDxfId="166"/>
    <tableColumn id="23" xr3:uid="{16BDB518-68F6-4D10-9703-37C264550AB9}" name="Room No.(s)" dataDxfId="165"/>
    <tableColumn id="9" xr3:uid="{B8A3FA3C-CFAB-4018-AA5F-C0F13D77C1D3}" name="HBN Title and Year" dataDxfId="164">
      <calculatedColumnFormula>IF(#REF!="","",TRIM((CONCATENATE(#REF!," - ",#REF!," (",#REF!,")"))))</calculatedColumnFormula>
    </tableColumn>
    <tableColumn id="12" xr3:uid="{2B13EF89-BA68-4045-ABD2-7645DE9F2684}" name="HBN Page Number" dataDxfId="163"/>
    <tableColumn id="3" xr3:uid="{96286AD0-EFE6-448D-9DFC-95365EA26FEE}" name="HBN Paragraph Number" dataDxfId="162"/>
    <tableColumn id="2" xr3:uid="{3B012D2C-383A-41A1-AD65-02546FFB67B4}" name="HBN Figure Number" dataDxfId="161"/>
    <tableColumn id="14" xr3:uid="{AC2F6AAD-21C1-460F-8E73-93B774D1D6A6}" name="HBN Table Number" dataDxfId="160"/>
    <tableColumn id="6" xr3:uid="{82496A9E-EC3B-4CBD-87E3-1B3A5FD43262}" name="HBN Clause wording" dataDxfId="159"/>
    <tableColumn id="22" xr3:uid="{BD548EF2-C5FE-4EF1-8D92-5F5B9E8EF99C}" name="Description of Derogation Issue" dataDxfId="158"/>
    <tableColumn id="7" xr3:uid="{85255B9D-913E-4C87-92CB-441F027FEA3E}" name="Derogation Raised by (Full Name)" dataDxfId="157"/>
    <tableColumn id="8" xr3:uid="{1D6B3F6F-86F8-49DF-845B-F5C584737EE6}" name="Date Raised" dataDxfId="156"/>
    <tableColumn id="24" xr3:uid="{98B39C54-C7CB-4AD4-9208-83A566A56818}" name="Derogation Reason / Benefit" dataDxfId="155"/>
    <tableColumn id="10" xr3:uid="{F21BF814-96DF-4E6D-A96E-2AF4722D39CF}" name="SRO Agreed  Project 'Owner' of Derogation" dataDxfId="154"/>
    <tableColumn id="11" xr3:uid="{F9532CB1-F0CB-4731-AAB3-26F8F276E78C}" name="Action Required by Date" dataDxfId="153"/>
    <tableColumn id="15" xr3:uid="{91158509-EC16-4312-A595-A7FD0FAB1D7B}" name="Impact Assessment, including Risk, Disadvantages, Response and Mitigation" dataDxfId="152"/>
    <tableColumn id="4" xr3:uid="{2AADD16D-6F14-45D7-B285-C608C99D4B94}" name="Project Manager / Clinical Lead Sign Off Name" dataDxfId="151"/>
    <tableColumn id="20" xr3:uid="{898C874B-3EFB-4C3E-900B-7C88FD26BC48}" name="Project Manager / Clinical Lead Sign Off Date" dataDxfId="150"/>
    <tableColumn id="5" xr3:uid="{EB4A8201-D931-464A-90A9-3FEDC674A991}" name="SRO Sign Off Name" dataDxfId="149"/>
    <tableColumn id="21" xr3:uid="{08A039B7-2231-488A-90EB-6213C589BA36}" name="SRO Sign Off Date" dataDxfId="1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159A61-46D0-4ECB-8253-D518ED704997}" name="Tbl_HTM_Derogation" displayName="Tbl_HTM_Derogation" ref="A18:AI119" totalsRowShown="0" headerRowDxfId="147" dataDxfId="145" headerRowBorderDxfId="146" tableBorderDxfId="144">
  <autoFilter ref="A18:AI119" xr:uid="{2FA3D115-4F2E-48CA-A8B4-2A68DF608E79}"/>
  <tableColumns count="35">
    <tableColumn id="14" xr3:uid="{C05FD831-693F-4217-A582-E49E8B7960ED}" name="DEROGATION SCHEDULE" dataDxfId="143"/>
    <tableColumn id="16" xr3:uid="{8678A7C1-32EB-4192-B3BC-24D8FCD56E2D}" name="Business Case Stage" dataDxfId="142"/>
    <tableColumn id="17" xr3:uid="{EE62DDD5-9E60-4287-9D7C-D882F03B3DAF}" name="Project Name" dataDxfId="141"/>
    <tableColumn id="18" xr3:uid="{5F04F1DC-6CF8-4FB1-9BDF-843288B020EF}" name="Lead Organisation" dataDxfId="140"/>
    <tableColumn id="19" xr3:uid="{7E69624B-816C-47CB-80E9-6B80BAF54F92}" name="Site Name" dataDxfId="139"/>
    <tableColumn id="25" xr3:uid="{AFDF2B94-CF51-4E8F-8D67-35BC871B134A}" name="Senior Responsible Owner" dataDxfId="138"/>
    <tableColumn id="26" xr3:uid="{D428A039-EBB3-4B51-BE86-DE919A87B93D}" name="Trust Project Manager" dataDxfId="137"/>
    <tableColumn id="27" xr3:uid="{2A6F4F48-8C9D-4335-863E-A0136BD1A18C}" name="Clinical Lead" dataDxfId="136"/>
    <tableColumn id="28" xr3:uid="{754130C5-C604-44FB-96A8-6A74EC54DA90}" name="Schedule of Derogation Lead" dataDxfId="135"/>
    <tableColumn id="29" xr3:uid="{409E8D94-6FD2-4D8A-9363-CD1104F241DE}" name="Architect" dataDxfId="134"/>
    <tableColumn id="30" xr3:uid="{C648EF5B-048D-47FF-8E2F-B1FE8599FBA5}" name="Lead Organisation Code" dataDxfId="133"/>
    <tableColumn id="31" xr3:uid="{F7E4DA79-8FCE-49CD-BEE6-8C803425EA0A}" name="Region" dataDxfId="132"/>
    <tableColumn id="32" xr3:uid="{72C4520A-2D3B-4AD7-877B-39B4995B0D2F}" name="Healthcare Planner" dataDxfId="131"/>
    <tableColumn id="33" xr3:uid="{330D6AB7-4344-43D8-93F5-F5D9BE9AE298}" name="Main Contractor" dataDxfId="130"/>
    <tableColumn id="34" xr3:uid="{A287CC4D-63C0-42DB-9958-9B1280191CE0}" name="MEP Lead / Consultant" dataDxfId="129"/>
    <tableColumn id="35" xr3:uid="{9F5A93C4-4EEA-4529-902C-6F0F1266EC99}" name="Derogation Schedule Start Date" dataDxfId="128"/>
    <tableColumn id="1" xr3:uid="{D51C75CE-1DBF-4F37-95F4-4F8C8E251D6F}" name="Entry" dataDxfId="127"/>
    <tableColumn id="23" xr3:uid="{6796B067-6270-4DDD-BC5C-7C00A038E97B}" name="Preferred Option SoA Ref (If applicable)" dataDxfId="126"/>
    <tableColumn id="2" xr3:uid="{7D9CBFD5-AD10-4181-A223-FC24E5AA1ED9}" name="HTM Title and Year" dataDxfId="125"/>
    <tableColumn id="13" xr3:uid="{A955EFD1-EEFD-4E04-A3DA-83B3729242BD}" name="HTM Page Number" dataDxfId="124"/>
    <tableColumn id="12" xr3:uid="{41077A8E-090B-4AFB-9763-38DC04AB2049}" name="HTM Parapgrah Number" dataDxfId="123"/>
    <tableColumn id="9" xr3:uid="{76D8CDA2-2C6A-4FBA-A1E7-5B6FB321AD05}" name="HTM Figure Number" dataDxfId="122"/>
    <tableColumn id="3" xr3:uid="{F129D067-FB09-4D16-A05F-FA2E499DFE16}" name="HTM Table Number" dataDxfId="121"/>
    <tableColumn id="6" xr3:uid="{81C34E2A-CACA-447D-965B-E1EAB764FA8E}" name="HBN Clause Wording" dataDxfId="120"/>
    <tableColumn id="22" xr3:uid="{E05E5D01-4BA7-4A5A-8BD5-65F3AC12863D}" name="Description of Derogation/Issue" dataDxfId="119"/>
    <tableColumn id="7" xr3:uid="{25991FE9-7AC6-4A93-9951-9B6BF0AF1EF5}" name="Derogation Risk Raised by _x000a_(Full Name)" dataDxfId="118"/>
    <tableColumn id="8" xr3:uid="{DC6BD3FD-00CD-44F8-9745-6CD25A4516E7}" name="Date Raised" dataDxfId="117"/>
    <tableColumn id="24" xr3:uid="{F4330ADD-DB47-42C2-A753-65799D55B307}" name="Derogation Reason / Benefit" dataDxfId="116"/>
    <tableColumn id="10" xr3:uid="{A57D7245-A793-4587-9057-452CBC915619}" name="SRO Agreed  Project 'Owner' of Derogation" dataDxfId="115"/>
    <tableColumn id="11" xr3:uid="{5962C0D8-3FCB-4825-A956-BC1A59E4EC1F}" name="Action Required by Date" dataDxfId="114"/>
    <tableColumn id="15" xr3:uid="{EA04BF91-8F15-42AA-B671-07A690F115C0}" name="Impact Assessment, including Risk, Disadvantages, Response and Mitigation" dataDxfId="113"/>
    <tableColumn id="4" xr3:uid="{6D3DB231-F053-48BA-BF79-480B761BB4F3}" name="Project Manager / Clinical Lead Sign Off Name" dataDxfId="112"/>
    <tableColumn id="20" xr3:uid="{90ACAFE1-2376-4039-8FEF-4E8BEAD9D2CE}" name="Project Manager / Clinical Lead Sign Off Date" dataDxfId="111"/>
    <tableColumn id="5" xr3:uid="{543FDD1C-77E8-420D-90FE-B3BC9A42DF90}" name="SRO Sign Off Name" dataDxfId="110"/>
    <tableColumn id="21" xr3:uid="{CCFD867E-BD8C-4E70-A0C7-62D503847670}" name="SRO Sign Off Date" dataDxfId="10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DAA7DC9-F6A5-43CE-A4F2-AA762F415E9D}" name="Tbl_Other" displayName="Tbl_Other" ref="A18:AE119" totalsRowShown="0" headerRowDxfId="108" dataDxfId="106" headerRowBorderDxfId="107" tableBorderDxfId="105">
  <autoFilter ref="A18:AE119" xr:uid="{2FA3D115-4F2E-48CA-A8B4-2A68DF608E79}"/>
  <tableColumns count="31">
    <tableColumn id="3" xr3:uid="{FC7F77E3-11E8-441D-8035-3D6580C95BC4}" name="DEROGATION SCHEDULE" dataDxfId="104"/>
    <tableColumn id="9" xr3:uid="{BB737B02-8689-4FCF-AC00-F893DFFAC60C}" name="Business Case Stage" dataDxfId="103"/>
    <tableColumn id="12" xr3:uid="{E08BB418-CC8C-4B79-AD0F-F0DDC184B1BA}" name="Project Name" dataDxfId="102"/>
    <tableColumn id="13" xr3:uid="{890CC1E5-6467-4CF8-A823-721E20792F81}" name="Lead Organisation" dataDxfId="101"/>
    <tableColumn id="14" xr3:uid="{A5CEE772-B9CF-4630-B2FE-0BEC3E280A49}" name="Site Name" dataDxfId="100"/>
    <tableColumn id="16" xr3:uid="{00091A5B-1F1F-4736-BF79-F82E1EA74B9A}" name="Senior Responsible Owner" dataDxfId="99"/>
    <tableColumn id="17" xr3:uid="{5762B9AD-F2DE-4A82-90FD-EB8709B4984E}" name="Trust Project Manager" dataDxfId="98"/>
    <tableColumn id="18" xr3:uid="{84CE54BA-5736-4DD3-B355-0DEF9D3CC1FC}" name="Clinical Lead" dataDxfId="97"/>
    <tableColumn id="19" xr3:uid="{E67CAEE0-24CB-4E85-A716-C71440A3D27C}" name="Schedule of Derogation Lead" dataDxfId="96"/>
    <tableColumn id="25" xr3:uid="{80409801-3A22-41A6-9400-4C82252210C8}" name="Architect" dataDxfId="95"/>
    <tableColumn id="26" xr3:uid="{552BDA81-34F3-4F62-AF8C-4737A02B8A3F}" name="Lead Organisation Code" dataDxfId="94"/>
    <tableColumn id="27" xr3:uid="{8B191694-D1E4-4E05-84B6-FC2FC400A305}" name="Region" dataDxfId="93"/>
    <tableColumn id="28" xr3:uid="{0ECC02FC-5D58-495C-93D9-7D01F90FB1FE}" name="Healthcare Planner" dataDxfId="92"/>
    <tableColumn id="29" xr3:uid="{4DF22EEF-DA77-49EB-9595-346C333933CF}" name="Main Contractor" dataDxfId="91"/>
    <tableColumn id="30" xr3:uid="{4755A8CE-6797-4B16-BB9B-3555BE8B641B}" name="MEP Lead / Consultant" dataDxfId="90"/>
    <tableColumn id="31" xr3:uid="{98A371CA-BEC0-4A2A-B7D3-CF4ABEC7E4B0}" name="Derogation Schedule Start Date" dataDxfId="89"/>
    <tableColumn id="1" xr3:uid="{5011233C-13DC-4812-B899-08D58ADB041D}" name="Entry" dataDxfId="88"/>
    <tableColumn id="23" xr3:uid="{0D8C6A08-6F91-47BB-B761-6691DB553C83}" name="Preferred Option SoA Ref" dataDxfId="87"/>
    <tableColumn id="2" xr3:uid="{FCB58137-3F40-4BBD-BC24-5887771B4827}" name="Reference Document Title and Year" dataDxfId="86"/>
    <tableColumn id="6" xr3:uid="{082B3C65-F814-442D-B0BE-DECCDDE3EDE5}" name="Clause Reference and wording" dataDxfId="85"/>
    <tableColumn id="22" xr3:uid="{DC5AE78E-1E7D-4589-968C-00DCA08D0F8E}" name="Description of Derogation/Issue" dataDxfId="84"/>
    <tableColumn id="7" xr3:uid="{CEEB5C41-94F9-4AA5-A154-DCD08EF53C6F}" name="Derogation Risk Raised by _x000a_(Full Name)" dataDxfId="83"/>
    <tableColumn id="8" xr3:uid="{0816FC27-6FD1-4EC9-9E8B-4F7F688AAE61}" name="Date Raised" dataDxfId="82"/>
    <tableColumn id="24" xr3:uid="{8B7CC350-552C-440F-B6EC-D4FBBF719A0E}" name="Derogation Reason / Benefit" dataDxfId="81"/>
    <tableColumn id="10" xr3:uid="{7DE4E04F-C401-4478-B119-58438474C4F4}" name="SRO Agreed  Project 'Owner' of Derogation" dataDxfId="80"/>
    <tableColumn id="11" xr3:uid="{E9448675-1566-4E9E-B936-F20C35354F0A}" name="Action Required by Date" dataDxfId="79"/>
    <tableColumn id="15" xr3:uid="{75F5D306-DEA3-43DE-94C1-6A581570828B}" name="Impact Assessment, including Risk, Disadvantages, Response and Mitigation" dataDxfId="78"/>
    <tableColumn id="4" xr3:uid="{4AFB52D8-777E-4555-B9EF-CB73F5B5BF5B}" name="Project Manager / Clinical Lead Sign Off Name" dataDxfId="77"/>
    <tableColumn id="20" xr3:uid="{B5264F80-B872-475E-B88D-F8515874A7B9}" name="Project Manager / Clinical Lead Sign Off Date" dataDxfId="76"/>
    <tableColumn id="5" xr3:uid="{76633EB7-0108-4CDF-9125-E746ADCCBC2C}" name="SRO Sign Off Name" dataDxfId="75"/>
    <tableColumn id="21" xr3:uid="{3A443235-D8C9-40C2-A280-380FDC544640}" name="SRO Sign Off Date" dataDxfId="7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9EB7882-256C-4FC7-9971-136D7E47C5B4}" name="Tbl_Green_Decarb_Plans348" displayName="Tbl_Green_Decarb_Plans348" ref="A20:AH121" totalsRowShown="0" headerRowDxfId="73" dataDxfId="71" headerRowBorderDxfId="72" tableBorderDxfId="70">
  <autoFilter ref="A20:AH121" xr:uid="{E9EB7882-256C-4FC7-9971-136D7E47C5B4}"/>
  <tableColumns count="34">
    <tableColumn id="3" xr3:uid="{D35C728A-236E-42C6-8DAF-057CDDC4C9D4}" name="DEROGATION SCHEDULE" dataDxfId="69"/>
    <tableColumn id="9" xr3:uid="{63BF0542-CD2C-4E82-99BC-AD0DDA5C1DB2}" name="Business Case Stage" dataDxfId="68"/>
    <tableColumn id="12" xr3:uid="{212A3981-15E6-4FB4-A359-7F74902C7B89}" name="Project Name" dataDxfId="67"/>
    <tableColumn id="13" xr3:uid="{3B6B98D8-6977-4886-B74B-6858456AE71B}" name="Lead Organisation" dataDxfId="66"/>
    <tableColumn id="14" xr3:uid="{84998C8C-DEA0-4EB9-A6C6-C84B1024790A}" name="Site Name" dataDxfId="65"/>
    <tableColumn id="16" xr3:uid="{F8965D0E-75FB-41CE-AD75-66156CDEC825}" name="Senior Responsible Owner" dataDxfId="64"/>
    <tableColumn id="17" xr3:uid="{7863067D-9694-4BB1-BCCE-903A1F9E00C2}" name="Trust Project Manager" dataDxfId="63"/>
    <tableColumn id="18" xr3:uid="{B4332DBA-BAA3-4FEE-925A-8EDF791B639B}" name="Clinical Lead" dataDxfId="62"/>
    <tableColumn id="19" xr3:uid="{11F41ADB-6E7A-403F-B00A-D34FF2180DF9}" name="Trust Sustainability Lead" dataDxfId="61"/>
    <tableColumn id="25" xr3:uid="{508BDD04-021C-43F3-9C61-4D9AC7B58E28}" name="Contractor Sustainability Lead" dataDxfId="60"/>
    <tableColumn id="26" xr3:uid="{6DD3EF9A-67D6-4865-B0EF-FA42B3FC0693}" name="Net Zero Carbon (NZS) Co-ordinator" dataDxfId="59"/>
    <tableColumn id="27" xr3:uid="{B601F5B5-D4D9-4781-B144-D8B55EBF603B}" name="Architect" dataDxfId="58"/>
    <tableColumn id="28" xr3:uid="{0E61EA71-E80A-43CC-922D-F2F6D376F16A}" name="Lead Organisation Code" dataDxfId="57"/>
    <tableColumn id="29" xr3:uid="{0D57F624-96D9-4234-888B-0AA8018BF0A0}" name="Region" dataDxfId="56"/>
    <tableColumn id="30" xr3:uid="{EF52FC11-A42E-4CF7-A90C-D2ADF54227BD}" name="Healthcare Planner" dataDxfId="55"/>
    <tableColumn id="31" xr3:uid="{A868F3FD-2660-48CB-BA72-5577E9A91C41}" name="Main Contractor" dataDxfId="54"/>
    <tableColumn id="32" xr3:uid="{DFA63424-99B6-4E46-A3B6-95020250B1BE}" name="MEP Lead / Consultant" dataDxfId="53"/>
    <tableColumn id="33" xr3:uid="{49CA7DAA-B128-4096-83CF-D13F918B7F0F}" name="Schedule of Derogation Lead" dataDxfId="52"/>
    <tableColumn id="34" xr3:uid="{DD2B1E89-FCA4-4F2F-9D28-92F44BA34D98}" name="Derogation Schedule Start Date" dataDxfId="51"/>
    <tableColumn id="1" xr3:uid="{7963E106-2426-463B-8A41-61F85EE89157}" name="Entry" dataDxfId="50"/>
    <tableColumn id="23" xr3:uid="{F5AB5F43-E6EF-4323-8454-D71EC6017F41}" name="Preferred Option SoA Ref" dataDxfId="49"/>
    <tableColumn id="2" xr3:uid="{16423296-5DC5-4D1E-BFE9-5CCB22B83B57}" name="Reference Document Title and Year" dataDxfId="48"/>
    <tableColumn id="6" xr3:uid="{15033594-D68D-4A19-A66A-E11A0D16D437}" name="Clause Reference and wording" dataDxfId="47"/>
    <tableColumn id="22" xr3:uid="{8626478A-847D-44F3-B4E3-66C06FA3C11E}" name="Description of Derogation/Issue" dataDxfId="46"/>
    <tableColumn id="7" xr3:uid="{BD32D8CD-F84C-44D3-A4D5-C6881E362842}" name="Derogation Risk Raised by _x000a_(Full Name)" dataDxfId="45"/>
    <tableColumn id="8" xr3:uid="{894C31DE-7E80-4693-8381-F5294E5F7642}" name="Date Raised" dataDxfId="44"/>
    <tableColumn id="24" xr3:uid="{37179663-F35C-47FB-91F0-D01032081A20}" name="Derogation Reason / Benefit" dataDxfId="43"/>
    <tableColumn id="10" xr3:uid="{87020D92-86BC-4AD6-AE05-CDDD410D6A60}" name="SRO Agreed  Project 'Owner' of Derogation" dataDxfId="42"/>
    <tableColumn id="11" xr3:uid="{554CDB2F-96D4-4686-B043-3BAF518ED049}" name="Action Required by Date" dataDxfId="41"/>
    <tableColumn id="15" xr3:uid="{EFA3C5DA-740F-454F-B496-0F1634E5941F}" name="Impact Assessment, including Risk, Disadvantages, Response and Mitigation" dataDxfId="40"/>
    <tableColumn id="4" xr3:uid="{33E18EA4-8FC4-4066-AD37-51A6C171DC36}" name="Sustainability Lead Sign Off Name" dataDxfId="39"/>
    <tableColumn id="20" xr3:uid="{E5CD8806-0A9D-4AFF-84D0-4C632EEF9394}" name="Sustainability Lead Sign Off Date" dataDxfId="38"/>
    <tableColumn id="5" xr3:uid="{31CAE560-F9F8-455D-8996-0D8013CCA584}" name="SRO Sign Off Name" dataDxfId="37"/>
    <tableColumn id="21" xr3:uid="{0D3DBD2E-E6C2-4801-A8B2-5E92AD389F0D}" name="SRO Sign Off Date" dataDxfId="3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4C51F3C-5509-4514-A6CB-7E5AEA72F8E8}" name="Tbl_HBN" displayName="Tbl_HBN" ref="A4:F100" totalsRowShown="0">
  <autoFilter ref="A4:F100" xr:uid="{54C51F3C-5509-4514-A6CB-7E5AEA72F8E8}"/>
  <tableColumns count="6">
    <tableColumn id="1" xr3:uid="{4884FD17-1C08-4D74-A955-1B14AF1BD6B7}" name="Reference"/>
    <tableColumn id="2" xr3:uid="{7E1008B1-368C-4A1A-A0EB-1F7D9682314D}" name="Title"/>
    <tableColumn id="3" xr3:uid="{F9050829-1BDF-433D-B340-D48A4EF242B3}" name="Location and Status"/>
    <tableColumn id="4" xr3:uid="{5455A0AF-6AE6-4D66-BBF3-1B7E88BF76E3}" name="Date" dataDxfId="35"/>
    <tableColumn id="5" xr3:uid="{7612AEF6-33ED-42CF-8695-19E3197A394B}" name="Year">
      <calculatedColumnFormula>IF(D5="","",YEAR(D5))</calculatedColumnFormula>
    </tableColumn>
    <tableColumn id="6" xr3:uid="{C41C69D0-BC36-49B5-823E-7EB2F0708FEF}" name="HBN Reference" dataDxfId="34">
      <calculatedColumnFormula>IF(A5="","",IF(Tbl_HBN[[#This Row],[Year]]&lt;&gt;"",_xlfn.CONCAT(A5," ",B5," (",E5,")"),_xlfn.CONCAT(A5," ",B5)))</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4F739B-4A36-4324-8660-BB0324716F7E}" name="Tbl_HTM" displayName="Tbl_HTM" ref="J4:O181" totalsRowShown="0" headerRowDxfId="33" dataDxfId="32">
  <autoFilter ref="J4:O181" xr:uid="{2A4F739B-4A36-4324-8660-BB0324716F7E}"/>
  <tableColumns count="6">
    <tableColumn id="1" xr3:uid="{3DCDD379-CD32-4469-B3F7-C991EA87B692}" name="Reference" dataDxfId="31"/>
    <tableColumn id="2" xr3:uid="{45B7B5E0-2A3E-47A7-A69F-EA1E9AADFDAD}" name="Title" dataDxfId="30"/>
    <tableColumn id="3" xr3:uid="{4D71F944-2AEC-4A94-A883-CFD0B723F70B}" name="Location and Status" dataDxfId="29"/>
    <tableColumn id="4" xr3:uid="{B8E52C94-99A5-47DD-BE81-E60ED72B194B}" name="Publication Date1" dataDxfId="28"/>
    <tableColumn id="5" xr3:uid="{5D38D093-B0DF-4F40-8B17-152CE8981B94}" name="Year" dataDxfId="27">
      <calculatedColumnFormula>IF(M5="","",YEAR(M5))</calculatedColumnFormula>
    </tableColumn>
    <tableColumn id="6" xr3:uid="{FB6DE2E7-EAE7-4A17-9FE5-00F79E6C1B78}" name="HTM Reference" dataDxfId="26">
      <calculatedColumnFormula>IF(J5="","",IF(Tbl_HTM[[#This Row],[Year]]&lt;&gt;"",_xlfn.CONCAT(J5," ",K5," (",N5,")"),_xlfn.CONCAT(J5," ",K5)))</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187DD8-455D-470A-8518-48354E74E156}" name="List_Org" displayName="List_Org" ref="S3:V215" totalsRowShown="0" headerRowDxfId="25">
  <autoFilter ref="S3:V215" xr:uid="{C7187DD8-455D-470A-8518-48354E74E156}"/>
  <sortState xmlns:xlrd2="http://schemas.microsoft.com/office/spreadsheetml/2017/richdata2" ref="S4:U215">
    <sortCondition ref="S3:S215"/>
  </sortState>
  <tableColumns count="4">
    <tableColumn id="1" xr3:uid="{CDD31E9F-31F6-4A42-9544-F20CEA77F4FE}" name="Organisation Name"/>
    <tableColumn id="5" xr3:uid="{BCD9249F-C2B8-48F4-800D-E98682CC6CDA}" name="Organisation Code"/>
    <tableColumn id="2" xr3:uid="{DB13B33D-9AF7-43E0-8179-FFF9AEFD24E1}" name="Region Name"/>
    <tableColumn id="4" xr3:uid="{4A7E968A-B674-41D3-91EF-0AEF77BC3FF3}" name="Region Code" dataDxfId="2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NHS Colours">
      <a:dk1>
        <a:sysClr val="windowText" lastClr="000000"/>
      </a:dk1>
      <a:lt1>
        <a:sysClr val="window" lastClr="FFFFFF"/>
      </a:lt1>
      <a:dk2>
        <a:srgbClr val="44546A"/>
      </a:dk2>
      <a:lt2>
        <a:srgbClr val="E7E6E6"/>
      </a:lt2>
      <a:accent1>
        <a:srgbClr val="005EB8"/>
      </a:accent1>
      <a:accent2>
        <a:srgbClr val="425563"/>
      </a:accent2>
      <a:accent3>
        <a:srgbClr val="009639"/>
      </a:accent3>
      <a:accent4>
        <a:srgbClr val="AE2573"/>
      </a:accent4>
      <a:accent5>
        <a:srgbClr val="ED8B00"/>
      </a:accent5>
      <a:accent6>
        <a:srgbClr val="8A1538"/>
      </a:accent6>
      <a:hlink>
        <a:srgbClr val="330072"/>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esta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7508E-AA3C-4143-B36D-D108FCE3D700}">
  <dimension ref="A1:S195"/>
  <sheetViews>
    <sheetView showGridLines="0" tabSelected="1" zoomScaleNormal="100" zoomScaleSheetLayoutView="100" workbookViewId="0">
      <pane ySplit="1" topLeftCell="A2" activePane="bottomLeft" state="frozen"/>
      <selection pane="bottomLeft"/>
    </sheetView>
  </sheetViews>
  <sheetFormatPr defaultColWidth="8.7265625" defaultRowHeight="14.5" x14ac:dyDescent="0.35"/>
  <cols>
    <col min="1" max="1" width="23.453125" customWidth="1"/>
    <col min="2" max="2" width="14.453125" customWidth="1"/>
  </cols>
  <sheetData>
    <row r="1" spans="1:19" ht="33.5" x14ac:dyDescent="0.75">
      <c r="A1" s="14" t="s">
        <v>691</v>
      </c>
    </row>
    <row r="3" spans="1:19" x14ac:dyDescent="0.35">
      <c r="B3" s="18" t="s">
        <v>18</v>
      </c>
    </row>
    <row r="4" spans="1:19" ht="14.5" customHeight="1" x14ac:dyDescent="0.35">
      <c r="B4" s="119" t="s">
        <v>1214</v>
      </c>
      <c r="C4" s="119"/>
      <c r="D4" s="119"/>
      <c r="E4" s="119"/>
      <c r="F4" s="119"/>
      <c r="G4" s="119"/>
      <c r="H4" s="119"/>
      <c r="I4" s="119"/>
      <c r="J4" s="119"/>
      <c r="K4" s="119"/>
      <c r="L4" s="119"/>
      <c r="M4" s="119"/>
      <c r="N4" s="119"/>
      <c r="O4" s="91"/>
      <c r="P4" s="91"/>
      <c r="Q4" s="91"/>
      <c r="R4" s="91"/>
      <c r="S4" s="91"/>
    </row>
    <row r="5" spans="1:19" x14ac:dyDescent="0.35">
      <c r="B5" s="119"/>
      <c r="C5" s="119"/>
      <c r="D5" s="119"/>
      <c r="E5" s="119"/>
      <c r="F5" s="119"/>
      <c r="G5" s="119"/>
      <c r="H5" s="119"/>
      <c r="I5" s="119"/>
      <c r="J5" s="119"/>
      <c r="K5" s="119"/>
      <c r="L5" s="119"/>
      <c r="M5" s="119"/>
      <c r="N5" s="119"/>
      <c r="O5" s="91"/>
      <c r="P5" s="91"/>
      <c r="Q5" s="91"/>
      <c r="R5" s="91"/>
      <c r="S5" s="91"/>
    </row>
    <row r="6" spans="1:19" x14ac:dyDescent="0.35">
      <c r="B6" s="119"/>
      <c r="C6" s="119"/>
      <c r="D6" s="119"/>
      <c r="E6" s="119"/>
      <c r="F6" s="119"/>
      <c r="G6" s="119"/>
      <c r="H6" s="119"/>
      <c r="I6" s="119"/>
      <c r="J6" s="119"/>
      <c r="K6" s="119"/>
      <c r="L6" s="119"/>
      <c r="M6" s="119"/>
      <c r="N6" s="119"/>
      <c r="O6" s="91"/>
      <c r="P6" s="91"/>
      <c r="Q6" s="91"/>
      <c r="R6" s="91"/>
      <c r="S6" s="91"/>
    </row>
    <row r="7" spans="1:19" x14ac:dyDescent="0.35">
      <c r="B7" s="119"/>
      <c r="C7" s="119"/>
      <c r="D7" s="119"/>
      <c r="E7" s="119"/>
      <c r="F7" s="119"/>
      <c r="G7" s="119"/>
      <c r="H7" s="119"/>
      <c r="I7" s="119"/>
      <c r="J7" s="119"/>
      <c r="K7" s="119"/>
      <c r="L7" s="119"/>
      <c r="M7" s="119"/>
      <c r="N7" s="119"/>
      <c r="O7" s="91"/>
      <c r="P7" s="91"/>
      <c r="Q7" s="91"/>
      <c r="R7" s="91"/>
      <c r="S7" s="91"/>
    </row>
    <row r="8" spans="1:19" x14ac:dyDescent="0.35">
      <c r="B8" s="119"/>
      <c r="C8" s="119"/>
      <c r="D8" s="119"/>
      <c r="E8" s="119"/>
      <c r="F8" s="119"/>
      <c r="G8" s="119"/>
      <c r="H8" s="119"/>
      <c r="I8" s="119"/>
      <c r="J8" s="119"/>
      <c r="K8" s="119"/>
      <c r="L8" s="119"/>
      <c r="M8" s="119"/>
      <c r="N8" s="119"/>
      <c r="O8" s="91"/>
      <c r="P8" s="91"/>
      <c r="Q8" s="91"/>
      <c r="R8" s="91"/>
      <c r="S8" s="91"/>
    </row>
    <row r="9" spans="1:19" x14ac:dyDescent="0.35">
      <c r="B9" s="119"/>
      <c r="C9" s="119"/>
      <c r="D9" s="119"/>
      <c r="E9" s="119"/>
      <c r="F9" s="119"/>
      <c r="G9" s="119"/>
      <c r="H9" s="119"/>
      <c r="I9" s="119"/>
      <c r="J9" s="119"/>
      <c r="K9" s="119"/>
      <c r="L9" s="119"/>
      <c r="M9" s="119"/>
      <c r="N9" s="119"/>
      <c r="O9" s="91"/>
      <c r="P9" s="91"/>
      <c r="Q9" s="91"/>
      <c r="R9" s="91"/>
      <c r="S9" s="91"/>
    </row>
    <row r="10" spans="1:19" x14ac:dyDescent="0.35">
      <c r="B10" s="18" t="s">
        <v>1222</v>
      </c>
      <c r="C10" s="88"/>
      <c r="D10" s="88"/>
      <c r="E10" s="88"/>
      <c r="F10" s="88"/>
      <c r="G10" s="88"/>
      <c r="H10" s="88"/>
      <c r="I10" s="88"/>
      <c r="J10" s="88"/>
      <c r="K10" s="88"/>
      <c r="L10" s="88"/>
      <c r="M10" s="88"/>
      <c r="N10" s="88"/>
      <c r="O10" s="91"/>
      <c r="P10" s="91"/>
      <c r="Q10" s="91"/>
      <c r="R10" s="91"/>
      <c r="S10" s="91"/>
    </row>
    <row r="11" spans="1:19" x14ac:dyDescent="0.35">
      <c r="B11" s="197" t="s">
        <v>1223</v>
      </c>
      <c r="C11" s="197"/>
      <c r="D11" s="197"/>
      <c r="E11" s="197"/>
      <c r="F11" s="197"/>
      <c r="G11" s="197"/>
      <c r="H11" s="197"/>
      <c r="I11" s="197"/>
      <c r="J11" s="197"/>
      <c r="K11" s="197"/>
      <c r="L11" s="197"/>
      <c r="M11" s="197"/>
      <c r="N11" s="197"/>
      <c r="O11" s="91"/>
      <c r="P11" s="91"/>
      <c r="Q11" s="91"/>
      <c r="R11" s="91"/>
      <c r="S11" s="91"/>
    </row>
    <row r="12" spans="1:19" x14ac:dyDescent="0.35">
      <c r="B12" s="197" t="s">
        <v>1224</v>
      </c>
      <c r="C12" s="197"/>
      <c r="D12" s="197"/>
      <c r="E12" s="197"/>
      <c r="F12" s="197"/>
      <c r="G12" s="197"/>
      <c r="H12" s="197"/>
      <c r="I12" s="197"/>
      <c r="J12" s="197"/>
      <c r="K12" s="197"/>
      <c r="L12" s="197"/>
      <c r="M12" s="197"/>
      <c r="N12" s="197"/>
      <c r="O12" s="91"/>
      <c r="P12" s="91"/>
      <c r="Q12" s="91"/>
      <c r="R12" s="91"/>
      <c r="S12" s="91"/>
    </row>
    <row r="14" spans="1:19" x14ac:dyDescent="0.35">
      <c r="B14" s="87" t="s">
        <v>933</v>
      </c>
    </row>
    <row r="15" spans="1:19" x14ac:dyDescent="0.35">
      <c r="B15" s="52" t="s">
        <v>932</v>
      </c>
    </row>
    <row r="17" spans="1:19" x14ac:dyDescent="0.35">
      <c r="B17" s="18" t="s">
        <v>704</v>
      </c>
    </row>
    <row r="18" spans="1:19" x14ac:dyDescent="0.35">
      <c r="B18" s="196" t="s">
        <v>705</v>
      </c>
    </row>
    <row r="19" spans="1:19" x14ac:dyDescent="0.35">
      <c r="B19" s="196" t="s">
        <v>341</v>
      </c>
    </row>
    <row r="20" spans="1:19" x14ac:dyDescent="0.35">
      <c r="B20" s="196" t="s">
        <v>344</v>
      </c>
    </row>
    <row r="21" spans="1:19" x14ac:dyDescent="0.35">
      <c r="B21" s="196" t="s">
        <v>686</v>
      </c>
    </row>
    <row r="22" spans="1:19" x14ac:dyDescent="0.35">
      <c r="B22" s="196" t="s">
        <v>689</v>
      </c>
    </row>
    <row r="23" spans="1:19" x14ac:dyDescent="0.35">
      <c r="B23" s="196" t="s">
        <v>967</v>
      </c>
    </row>
    <row r="24" spans="1:19" x14ac:dyDescent="0.35">
      <c r="B24" s="52"/>
    </row>
    <row r="25" spans="1:19" x14ac:dyDescent="0.35">
      <c r="A25" s="118" t="s">
        <v>705</v>
      </c>
      <c r="B25" s="92"/>
      <c r="C25" s="92"/>
      <c r="D25" s="92"/>
      <c r="E25" s="92"/>
      <c r="F25" s="92"/>
      <c r="G25" s="92"/>
      <c r="H25" s="92"/>
      <c r="I25" s="92"/>
      <c r="J25" s="92"/>
      <c r="K25" s="92"/>
      <c r="L25" s="92"/>
      <c r="M25" s="92"/>
      <c r="N25" s="92"/>
      <c r="O25" s="92"/>
      <c r="P25" s="92"/>
      <c r="Q25" s="92"/>
      <c r="R25" s="92"/>
      <c r="S25" s="92"/>
    </row>
    <row r="26" spans="1:19" x14ac:dyDescent="0.35">
      <c r="A26" s="130" t="s">
        <v>1215</v>
      </c>
      <c r="B26" s="131"/>
      <c r="C26" s="131"/>
      <c r="D26" s="131"/>
      <c r="E26" s="131"/>
      <c r="F26" s="131"/>
      <c r="G26" s="131"/>
      <c r="H26" s="131"/>
      <c r="I26" s="131"/>
      <c r="J26" s="131"/>
      <c r="K26" s="131"/>
      <c r="L26" s="131"/>
      <c r="M26" s="131"/>
      <c r="N26" s="131"/>
      <c r="O26" s="131"/>
      <c r="P26" s="131"/>
      <c r="Q26" s="131"/>
      <c r="R26" s="131"/>
      <c r="S26" s="132"/>
    </row>
    <row r="27" spans="1:19" x14ac:dyDescent="0.35">
      <c r="A27" s="51"/>
      <c r="B27" s="51"/>
      <c r="C27" s="51"/>
      <c r="D27" s="51"/>
      <c r="E27" s="51"/>
      <c r="F27" s="51"/>
      <c r="G27" s="51"/>
      <c r="H27" s="51"/>
      <c r="I27" s="51"/>
      <c r="J27" s="51"/>
      <c r="K27" s="51"/>
      <c r="L27" s="51"/>
      <c r="M27" s="51"/>
      <c r="N27" s="51"/>
      <c r="O27" s="51"/>
      <c r="P27" s="51"/>
      <c r="Q27" s="51"/>
      <c r="R27" s="51"/>
      <c r="S27" s="51"/>
    </row>
    <row r="28" spans="1:19" x14ac:dyDescent="0.35">
      <c r="A28" s="122" t="s">
        <v>947</v>
      </c>
      <c r="B28" s="122"/>
      <c r="C28" s="122"/>
      <c r="D28" s="122" t="s">
        <v>949</v>
      </c>
      <c r="E28" s="122"/>
      <c r="F28" s="122"/>
      <c r="G28" s="122" t="s">
        <v>948</v>
      </c>
      <c r="H28" s="122"/>
      <c r="I28" s="122"/>
      <c r="J28" s="122"/>
      <c r="K28" s="122"/>
      <c r="L28" s="122"/>
      <c r="M28" s="122"/>
      <c r="N28" s="122"/>
      <c r="O28" s="122"/>
      <c r="P28" s="122"/>
      <c r="Q28" s="122"/>
      <c r="R28" s="122"/>
      <c r="S28" s="122"/>
    </row>
    <row r="29" spans="1:19" s="91" customFormat="1" ht="14.5" customHeight="1" x14ac:dyDescent="0.35">
      <c r="A29" s="120" t="s">
        <v>90</v>
      </c>
      <c r="B29" s="120"/>
      <c r="C29" s="120"/>
      <c r="D29" s="120" t="s">
        <v>682</v>
      </c>
      <c r="E29" s="120"/>
      <c r="F29" s="120"/>
      <c r="G29" s="120" t="s">
        <v>950</v>
      </c>
      <c r="H29" s="120"/>
      <c r="I29" s="120"/>
      <c r="J29" s="120"/>
      <c r="K29" s="120"/>
      <c r="L29" s="120"/>
      <c r="M29" s="120"/>
      <c r="N29" s="120"/>
      <c r="O29" s="120"/>
      <c r="P29" s="120"/>
      <c r="Q29" s="120"/>
      <c r="R29" s="120"/>
      <c r="S29" s="120"/>
    </row>
    <row r="30" spans="1:19" s="91" customFormat="1" ht="14.5" customHeight="1" x14ac:dyDescent="0.35">
      <c r="A30" s="120" t="s">
        <v>1</v>
      </c>
      <c r="B30" s="120"/>
      <c r="C30" s="120"/>
      <c r="D30" s="120" t="s">
        <v>683</v>
      </c>
      <c r="E30" s="120"/>
      <c r="F30" s="120"/>
      <c r="G30" s="120" t="s">
        <v>954</v>
      </c>
      <c r="H30" s="120"/>
      <c r="I30" s="120"/>
      <c r="J30" s="120"/>
      <c r="K30" s="120"/>
      <c r="L30" s="120"/>
      <c r="M30" s="120"/>
      <c r="N30" s="120"/>
      <c r="O30" s="120"/>
      <c r="P30" s="120"/>
      <c r="Q30" s="120" t="s">
        <v>953</v>
      </c>
      <c r="R30" s="120"/>
      <c r="S30" s="120"/>
    </row>
    <row r="31" spans="1:19" s="91" customFormat="1" ht="14.5" customHeight="1" x14ac:dyDescent="0.35">
      <c r="A31" s="120" t="s">
        <v>3</v>
      </c>
      <c r="B31" s="120"/>
      <c r="C31" s="120"/>
      <c r="D31" s="120" t="s">
        <v>682</v>
      </c>
      <c r="E31" s="120"/>
      <c r="F31" s="120"/>
      <c r="G31" s="120" t="s">
        <v>951</v>
      </c>
      <c r="H31" s="120"/>
      <c r="I31" s="120"/>
      <c r="J31" s="120"/>
      <c r="K31" s="120"/>
      <c r="L31" s="120"/>
      <c r="M31" s="120"/>
      <c r="N31" s="120"/>
      <c r="O31" s="120"/>
      <c r="P31" s="120"/>
      <c r="Q31" s="120"/>
      <c r="R31" s="120"/>
      <c r="S31" s="120"/>
    </row>
    <row r="32" spans="1:19" s="91" customFormat="1" ht="14.5" customHeight="1" x14ac:dyDescent="0.35">
      <c r="A32" s="120" t="s">
        <v>984</v>
      </c>
      <c r="B32" s="120"/>
      <c r="C32" s="120"/>
      <c r="D32" s="120" t="s">
        <v>682</v>
      </c>
      <c r="E32" s="120"/>
      <c r="F32" s="120"/>
      <c r="G32" s="120" t="s">
        <v>1216</v>
      </c>
      <c r="H32" s="120"/>
      <c r="I32" s="120"/>
      <c r="J32" s="120"/>
      <c r="K32" s="120"/>
      <c r="L32" s="120"/>
      <c r="M32" s="120"/>
      <c r="N32" s="120"/>
      <c r="O32" s="120"/>
      <c r="P32" s="120"/>
      <c r="Q32" s="120"/>
      <c r="R32" s="120"/>
      <c r="S32" s="120"/>
    </row>
    <row r="33" spans="1:19" s="91" customFormat="1" ht="14.5" customHeight="1" x14ac:dyDescent="0.35">
      <c r="A33" s="120" t="s">
        <v>930</v>
      </c>
      <c r="B33" s="120"/>
      <c r="C33" s="120"/>
      <c r="D33" s="120" t="s">
        <v>1217</v>
      </c>
      <c r="E33" s="120"/>
      <c r="F33" s="120"/>
      <c r="G33" s="120" t="s">
        <v>1218</v>
      </c>
      <c r="H33" s="120"/>
      <c r="I33" s="120"/>
      <c r="J33" s="120"/>
      <c r="K33" s="120"/>
      <c r="L33" s="120"/>
      <c r="M33" s="120"/>
      <c r="N33" s="120"/>
      <c r="O33" s="120"/>
      <c r="P33" s="120"/>
      <c r="Q33" s="120"/>
      <c r="R33" s="120"/>
      <c r="S33" s="120"/>
    </row>
    <row r="34" spans="1:19" s="91" customFormat="1" ht="14.5" customHeight="1" x14ac:dyDescent="0.35">
      <c r="A34" s="120" t="s">
        <v>1212</v>
      </c>
      <c r="B34" s="120"/>
      <c r="C34" s="120"/>
      <c r="D34" s="120" t="s">
        <v>683</v>
      </c>
      <c r="E34" s="120"/>
      <c r="F34" s="120"/>
      <c r="G34" s="120" t="s">
        <v>1213</v>
      </c>
      <c r="H34" s="120"/>
      <c r="I34" s="120"/>
      <c r="J34" s="120"/>
      <c r="K34" s="120"/>
      <c r="L34" s="120"/>
      <c r="M34" s="120"/>
      <c r="N34" s="120"/>
      <c r="O34" s="120"/>
      <c r="P34" s="120"/>
      <c r="Q34" s="120"/>
      <c r="R34" s="120"/>
      <c r="S34" s="120"/>
    </row>
    <row r="35" spans="1:19" s="91" customFormat="1" ht="14.5" customHeight="1" x14ac:dyDescent="0.35">
      <c r="A35" s="120" t="s">
        <v>5</v>
      </c>
      <c r="B35" s="120"/>
      <c r="C35" s="120"/>
      <c r="D35" s="120" t="s">
        <v>683</v>
      </c>
      <c r="E35" s="120"/>
      <c r="F35" s="120"/>
      <c r="G35" s="120" t="s">
        <v>5</v>
      </c>
      <c r="H35" s="120"/>
      <c r="I35" s="120"/>
      <c r="J35" s="120"/>
      <c r="K35" s="120"/>
      <c r="L35" s="120"/>
      <c r="M35" s="120"/>
      <c r="N35" s="120"/>
      <c r="O35" s="120"/>
      <c r="P35" s="120"/>
      <c r="Q35" s="120"/>
      <c r="R35" s="120"/>
      <c r="S35" s="120"/>
    </row>
    <row r="36" spans="1:19" s="91" customFormat="1" ht="14.5" customHeight="1" x14ac:dyDescent="0.35">
      <c r="A36" s="120" t="s">
        <v>7</v>
      </c>
      <c r="B36" s="120"/>
      <c r="C36" s="120"/>
      <c r="D36" s="120" t="s">
        <v>683</v>
      </c>
      <c r="E36" s="120"/>
      <c r="F36" s="120"/>
      <c r="G36" s="120" t="s">
        <v>7</v>
      </c>
      <c r="H36" s="120"/>
      <c r="I36" s="120"/>
      <c r="J36" s="120"/>
      <c r="K36" s="120"/>
      <c r="L36" s="120"/>
      <c r="M36" s="120"/>
      <c r="N36" s="120"/>
      <c r="O36" s="120"/>
      <c r="P36" s="120"/>
      <c r="Q36" s="120"/>
      <c r="R36" s="120"/>
      <c r="S36" s="120"/>
    </row>
    <row r="37" spans="1:19" s="91" customFormat="1" ht="14.5" customHeight="1" x14ac:dyDescent="0.35">
      <c r="A37" s="120" t="s">
        <v>9</v>
      </c>
      <c r="B37" s="120"/>
      <c r="C37" s="120"/>
      <c r="D37" s="120" t="s">
        <v>683</v>
      </c>
      <c r="E37" s="120"/>
      <c r="F37" s="120"/>
      <c r="G37" s="120" t="s">
        <v>9</v>
      </c>
      <c r="H37" s="120"/>
      <c r="I37" s="120"/>
      <c r="J37" s="120"/>
      <c r="K37" s="120"/>
      <c r="L37" s="120"/>
      <c r="M37" s="120"/>
      <c r="N37" s="120"/>
      <c r="O37" s="120"/>
      <c r="P37" s="120"/>
      <c r="Q37" s="120"/>
      <c r="R37" s="120"/>
      <c r="S37" s="120"/>
    </row>
    <row r="38" spans="1:19" s="91" customFormat="1" ht="14.5" customHeight="1" x14ac:dyDescent="0.35">
      <c r="A38" s="120" t="s">
        <v>934</v>
      </c>
      <c r="B38" s="120"/>
      <c r="C38" s="120"/>
      <c r="D38" s="120" t="s">
        <v>683</v>
      </c>
      <c r="E38" s="120"/>
      <c r="F38" s="120"/>
      <c r="G38" s="120" t="s">
        <v>934</v>
      </c>
      <c r="H38" s="120"/>
      <c r="I38" s="120"/>
      <c r="J38" s="120"/>
      <c r="K38" s="120"/>
      <c r="L38" s="120"/>
      <c r="M38" s="120"/>
      <c r="N38" s="120"/>
      <c r="O38" s="120"/>
      <c r="P38" s="120"/>
      <c r="Q38" s="120"/>
      <c r="R38" s="120"/>
      <c r="S38" s="120"/>
    </row>
    <row r="39" spans="1:19" s="91" customFormat="1" x14ac:dyDescent="0.35">
      <c r="A39" s="120" t="s">
        <v>0</v>
      </c>
      <c r="B39" s="120"/>
      <c r="C39" s="120"/>
      <c r="D39" s="120" t="s">
        <v>683</v>
      </c>
      <c r="E39" s="120"/>
      <c r="F39" s="120"/>
      <c r="G39" s="120" t="s">
        <v>0</v>
      </c>
      <c r="H39" s="120"/>
      <c r="I39" s="120"/>
      <c r="J39" s="120"/>
      <c r="K39" s="120"/>
      <c r="L39" s="120"/>
      <c r="M39" s="120"/>
      <c r="N39" s="120"/>
      <c r="O39" s="120"/>
      <c r="P39" s="120"/>
      <c r="Q39" s="120"/>
      <c r="R39" s="120"/>
      <c r="S39" s="120"/>
    </row>
    <row r="40" spans="1:19" s="91" customFormat="1" ht="14.5" customHeight="1" x14ac:dyDescent="0.35">
      <c r="A40" s="120" t="s">
        <v>2</v>
      </c>
      <c r="B40" s="120"/>
      <c r="C40" s="120"/>
      <c r="D40" s="120" t="s">
        <v>683</v>
      </c>
      <c r="E40" s="120"/>
      <c r="F40" s="120"/>
      <c r="G40" s="120" t="s">
        <v>2</v>
      </c>
      <c r="H40" s="120"/>
      <c r="I40" s="120"/>
      <c r="J40" s="120"/>
      <c r="K40" s="120"/>
      <c r="L40" s="120"/>
      <c r="M40" s="120"/>
      <c r="N40" s="120"/>
      <c r="O40" s="120"/>
      <c r="P40" s="120"/>
      <c r="Q40" s="120"/>
      <c r="R40" s="120"/>
      <c r="S40" s="120"/>
    </row>
    <row r="41" spans="1:19" s="91" customFormat="1" ht="14.5" customHeight="1" x14ac:dyDescent="0.35">
      <c r="A41" s="120" t="s">
        <v>4</v>
      </c>
      <c r="B41" s="120"/>
      <c r="C41" s="120"/>
      <c r="D41" s="120" t="s">
        <v>683</v>
      </c>
      <c r="E41" s="120"/>
      <c r="F41" s="120"/>
      <c r="G41" s="120" t="s">
        <v>4</v>
      </c>
      <c r="H41" s="120"/>
      <c r="I41" s="120"/>
      <c r="J41" s="120"/>
      <c r="K41" s="120"/>
      <c r="L41" s="120"/>
      <c r="M41" s="120"/>
      <c r="N41" s="120"/>
      <c r="O41" s="120"/>
      <c r="P41" s="120"/>
      <c r="Q41" s="120"/>
      <c r="R41" s="120"/>
      <c r="S41" s="120"/>
    </row>
    <row r="42" spans="1:19" s="91" customFormat="1" ht="14.5" customHeight="1" x14ac:dyDescent="0.35">
      <c r="A42" s="120" t="s">
        <v>6</v>
      </c>
      <c r="B42" s="120"/>
      <c r="C42" s="120"/>
      <c r="D42" s="120" t="s">
        <v>683</v>
      </c>
      <c r="E42" s="120"/>
      <c r="F42" s="120"/>
      <c r="G42" s="120" t="s">
        <v>6</v>
      </c>
      <c r="H42" s="120"/>
      <c r="I42" s="120"/>
      <c r="J42" s="120"/>
      <c r="K42" s="120"/>
      <c r="L42" s="120"/>
      <c r="M42" s="120"/>
      <c r="N42" s="120"/>
      <c r="O42" s="120"/>
      <c r="P42" s="120"/>
      <c r="Q42" s="120"/>
      <c r="R42" s="120"/>
      <c r="S42" s="120"/>
    </row>
    <row r="43" spans="1:19" s="91" customFormat="1" ht="14.5" customHeight="1" x14ac:dyDescent="0.35">
      <c r="A43" s="120" t="s">
        <v>8</v>
      </c>
      <c r="B43" s="120"/>
      <c r="C43" s="120"/>
      <c r="D43" s="120" t="s">
        <v>683</v>
      </c>
      <c r="E43" s="120"/>
      <c r="F43" s="120"/>
      <c r="G43" s="120" t="s">
        <v>8</v>
      </c>
      <c r="H43" s="120"/>
      <c r="I43" s="120"/>
      <c r="J43" s="120"/>
      <c r="K43" s="120"/>
      <c r="L43" s="120"/>
      <c r="M43" s="120"/>
      <c r="N43" s="120"/>
      <c r="O43" s="120"/>
      <c r="P43" s="120"/>
      <c r="Q43" s="120"/>
      <c r="R43" s="120"/>
      <c r="S43" s="120"/>
    </row>
    <row r="44" spans="1:19" s="91" customFormat="1" ht="14.5" customHeight="1" x14ac:dyDescent="0.35">
      <c r="A44" s="120" t="s">
        <v>10</v>
      </c>
      <c r="B44" s="120"/>
      <c r="C44" s="120"/>
      <c r="D44" s="120" t="s">
        <v>15</v>
      </c>
      <c r="E44" s="120"/>
      <c r="F44" s="120"/>
      <c r="G44" s="120" t="s">
        <v>10</v>
      </c>
      <c r="H44" s="120"/>
      <c r="I44" s="120"/>
      <c r="J44" s="120"/>
      <c r="K44" s="120"/>
      <c r="L44" s="120"/>
      <c r="M44" s="120"/>
      <c r="N44" s="120"/>
      <c r="O44" s="120"/>
      <c r="P44" s="120"/>
      <c r="Q44" s="120"/>
      <c r="R44" s="120"/>
      <c r="S44" s="120"/>
    </row>
    <row r="45" spans="1:19" s="91" customFormat="1" ht="14.5" customHeight="1" x14ac:dyDescent="0.35">
      <c r="A45" s="120" t="s">
        <v>935</v>
      </c>
      <c r="B45" s="120"/>
      <c r="C45" s="120"/>
      <c r="D45" s="120" t="s">
        <v>683</v>
      </c>
      <c r="E45" s="120"/>
      <c r="F45" s="120"/>
      <c r="G45" s="120" t="s">
        <v>935</v>
      </c>
      <c r="H45" s="120"/>
      <c r="I45" s="120"/>
      <c r="J45" s="120"/>
      <c r="K45" s="120"/>
      <c r="L45" s="120"/>
      <c r="M45" s="120"/>
      <c r="N45" s="120"/>
      <c r="O45" s="120"/>
      <c r="P45" s="120"/>
      <c r="Q45" s="120"/>
      <c r="R45" s="120"/>
      <c r="S45" s="120"/>
    </row>
    <row r="46" spans="1:19" s="91" customFormat="1" ht="14.5" customHeight="1" x14ac:dyDescent="0.35">
      <c r="A46" s="120" t="s">
        <v>11</v>
      </c>
      <c r="B46" s="120"/>
      <c r="C46" s="120"/>
      <c r="D46" s="120" t="s">
        <v>15</v>
      </c>
      <c r="E46" s="120"/>
      <c r="F46" s="120"/>
      <c r="G46" s="120" t="s">
        <v>11</v>
      </c>
      <c r="H46" s="120"/>
      <c r="I46" s="120"/>
      <c r="J46" s="120"/>
      <c r="K46" s="120"/>
      <c r="L46" s="120"/>
      <c r="M46" s="120"/>
      <c r="N46" s="120"/>
      <c r="O46" s="120"/>
      <c r="P46" s="120"/>
      <c r="Q46" s="120"/>
      <c r="R46" s="120"/>
      <c r="S46" s="120"/>
    </row>
    <row r="47" spans="1:19" s="91" customFormat="1" ht="14.5" customHeight="1" x14ac:dyDescent="0.35">
      <c r="A47" s="120" t="s">
        <v>706</v>
      </c>
      <c r="B47" s="120"/>
      <c r="C47" s="120"/>
      <c r="D47" s="120" t="s">
        <v>683</v>
      </c>
      <c r="E47" s="120"/>
      <c r="F47" s="120"/>
      <c r="G47" s="120" t="s">
        <v>959</v>
      </c>
      <c r="H47" s="120"/>
      <c r="I47" s="120"/>
      <c r="J47" s="120"/>
      <c r="K47" s="120"/>
      <c r="L47" s="120"/>
      <c r="M47" s="120"/>
      <c r="N47" s="120"/>
      <c r="O47" s="120"/>
      <c r="P47" s="120"/>
      <c r="Q47" s="120"/>
      <c r="R47" s="120"/>
      <c r="S47" s="120"/>
    </row>
    <row r="48" spans="1:19" s="91" customFormat="1" ht="14.5" customHeight="1" x14ac:dyDescent="0.35">
      <c r="A48" s="120" t="s">
        <v>707</v>
      </c>
      <c r="B48" s="120"/>
      <c r="C48" s="120"/>
      <c r="D48" s="120" t="s">
        <v>683</v>
      </c>
      <c r="E48" s="120"/>
      <c r="F48" s="120"/>
      <c r="G48" s="120" t="s">
        <v>955</v>
      </c>
      <c r="H48" s="120"/>
      <c r="I48" s="120"/>
      <c r="J48" s="120"/>
      <c r="K48" s="120"/>
      <c r="L48" s="120"/>
      <c r="M48" s="120"/>
      <c r="N48" s="120"/>
      <c r="O48" s="120"/>
      <c r="P48" s="120"/>
      <c r="Q48" s="120"/>
      <c r="R48" s="120"/>
      <c r="S48" s="120"/>
    </row>
    <row r="49" spans="1:19" s="91" customFormat="1" ht="14.5" customHeight="1" x14ac:dyDescent="0.35">
      <c r="A49" s="120" t="s">
        <v>708</v>
      </c>
      <c r="B49" s="120"/>
      <c r="C49" s="120"/>
      <c r="D49" s="120" t="s">
        <v>683</v>
      </c>
      <c r="E49" s="120"/>
      <c r="F49" s="120"/>
      <c r="G49" s="120" t="s">
        <v>956</v>
      </c>
      <c r="H49" s="120"/>
      <c r="I49" s="120"/>
      <c r="J49" s="120"/>
      <c r="K49" s="120"/>
      <c r="L49" s="120"/>
      <c r="M49" s="120"/>
      <c r="N49" s="120"/>
      <c r="O49" s="120"/>
      <c r="P49" s="120"/>
      <c r="Q49" s="120"/>
      <c r="R49" s="120"/>
      <c r="S49" s="120"/>
    </row>
    <row r="50" spans="1:19" s="91" customFormat="1" ht="14.5" customHeight="1" x14ac:dyDescent="0.35">
      <c r="A50" s="120" t="s">
        <v>709</v>
      </c>
      <c r="B50" s="120"/>
      <c r="C50" s="120"/>
      <c r="D50" s="120" t="s">
        <v>952</v>
      </c>
      <c r="E50" s="120"/>
      <c r="F50" s="120"/>
      <c r="G50" s="120" t="s">
        <v>957</v>
      </c>
      <c r="H50" s="120"/>
      <c r="I50" s="120"/>
      <c r="J50" s="120"/>
      <c r="K50" s="120"/>
      <c r="L50" s="120"/>
      <c r="M50" s="120"/>
      <c r="N50" s="120"/>
      <c r="O50" s="120"/>
      <c r="P50" s="120"/>
      <c r="Q50" s="120"/>
      <c r="R50" s="120"/>
      <c r="S50" s="120"/>
    </row>
    <row r="51" spans="1:19" s="91" customFormat="1" ht="14.5" customHeight="1" x14ac:dyDescent="0.35">
      <c r="A51" s="120" t="s">
        <v>710</v>
      </c>
      <c r="B51" s="120"/>
      <c r="C51" s="120"/>
      <c r="D51" s="120" t="s">
        <v>683</v>
      </c>
      <c r="E51" s="120"/>
      <c r="F51" s="120"/>
      <c r="G51" s="120" t="s">
        <v>958</v>
      </c>
      <c r="H51" s="120"/>
      <c r="I51" s="120"/>
      <c r="J51" s="120"/>
      <c r="K51" s="120"/>
      <c r="L51" s="120"/>
      <c r="M51" s="120"/>
      <c r="N51" s="120"/>
      <c r="O51" s="120"/>
      <c r="P51" s="120"/>
      <c r="Q51" s="120"/>
      <c r="R51" s="120"/>
      <c r="S51" s="120"/>
    </row>
    <row r="54" spans="1:19" x14ac:dyDescent="0.35">
      <c r="A54" s="92" t="s">
        <v>341</v>
      </c>
      <c r="B54" s="92"/>
      <c r="C54" s="92"/>
      <c r="D54" s="92"/>
      <c r="E54" s="92"/>
      <c r="F54" s="92"/>
      <c r="G54" s="92"/>
      <c r="H54" s="92"/>
      <c r="I54" s="92"/>
      <c r="J54" s="92"/>
      <c r="K54" s="92"/>
      <c r="L54" s="92"/>
      <c r="M54" s="92"/>
      <c r="N54" s="92"/>
      <c r="O54" s="92"/>
      <c r="P54" s="92"/>
      <c r="Q54" s="92"/>
      <c r="R54" s="92"/>
      <c r="S54" s="92"/>
    </row>
    <row r="55" spans="1:19" ht="17.149999999999999" customHeight="1" x14ac:dyDescent="0.35">
      <c r="A55" s="133" t="s">
        <v>692</v>
      </c>
      <c r="B55" s="134"/>
      <c r="C55" s="134"/>
      <c r="D55" s="134"/>
      <c r="E55" s="134"/>
      <c r="F55" s="134"/>
      <c r="G55" s="134"/>
      <c r="H55" s="134"/>
      <c r="I55" s="134"/>
      <c r="J55" s="134"/>
      <c r="K55" s="134"/>
      <c r="L55" s="134"/>
      <c r="M55" s="134"/>
      <c r="N55" s="134"/>
      <c r="O55" s="134"/>
      <c r="P55" s="134"/>
      <c r="Q55" s="134"/>
      <c r="R55" s="134"/>
      <c r="S55" s="135"/>
    </row>
    <row r="56" spans="1:19" ht="104" customHeight="1" x14ac:dyDescent="0.35">
      <c r="A56" s="123" t="s">
        <v>1225</v>
      </c>
      <c r="B56" s="124"/>
      <c r="C56" s="124"/>
      <c r="D56" s="124"/>
      <c r="E56" s="124"/>
      <c r="F56" s="124"/>
      <c r="G56" s="124"/>
      <c r="H56" s="124"/>
      <c r="I56" s="124"/>
      <c r="J56" s="124"/>
      <c r="K56" s="124"/>
      <c r="L56" s="124"/>
      <c r="M56" s="124"/>
      <c r="N56" s="124"/>
      <c r="O56" s="124"/>
      <c r="P56" s="124"/>
      <c r="Q56" s="124"/>
      <c r="R56" s="124"/>
      <c r="S56" s="125"/>
    </row>
    <row r="57" spans="1:19" ht="17.149999999999999" customHeight="1" x14ac:dyDescent="0.35">
      <c r="A57" s="123" t="s">
        <v>693</v>
      </c>
      <c r="B57" s="124"/>
      <c r="C57" s="124"/>
      <c r="D57" s="124"/>
      <c r="E57" s="124"/>
      <c r="F57" s="124"/>
      <c r="G57" s="124"/>
      <c r="H57" s="124"/>
      <c r="I57" s="124"/>
      <c r="J57" s="124"/>
      <c r="K57" s="124"/>
      <c r="L57" s="124"/>
      <c r="M57" s="124"/>
      <c r="N57" s="124"/>
      <c r="O57" s="124"/>
      <c r="P57" s="124"/>
      <c r="Q57" s="124"/>
      <c r="R57" s="124"/>
      <c r="S57" s="125"/>
    </row>
    <row r="58" spans="1:19" ht="15.65" customHeight="1" x14ac:dyDescent="0.35">
      <c r="A58" s="88"/>
      <c r="B58" s="88"/>
      <c r="C58" s="88"/>
      <c r="D58" s="88"/>
      <c r="E58" s="88"/>
      <c r="F58" s="88"/>
      <c r="G58" s="88"/>
      <c r="H58" s="88"/>
      <c r="I58" s="88"/>
      <c r="J58" s="88"/>
      <c r="K58" s="88"/>
      <c r="L58" s="88"/>
      <c r="M58" s="88"/>
      <c r="N58" s="88"/>
      <c r="O58" s="88"/>
      <c r="P58" s="88"/>
      <c r="Q58" s="88"/>
      <c r="R58" s="88"/>
      <c r="S58" s="88"/>
    </row>
    <row r="59" spans="1:19" ht="15.65" customHeight="1" x14ac:dyDescent="0.35">
      <c r="A59" s="122" t="s">
        <v>947</v>
      </c>
      <c r="B59" s="122"/>
      <c r="C59" s="122"/>
      <c r="D59" s="122" t="s">
        <v>949</v>
      </c>
      <c r="E59" s="122"/>
      <c r="F59" s="122"/>
      <c r="G59" s="122" t="s">
        <v>948</v>
      </c>
      <c r="H59" s="122"/>
      <c r="I59" s="122"/>
      <c r="J59" s="122"/>
      <c r="K59" s="122"/>
      <c r="L59" s="122"/>
      <c r="M59" s="122"/>
      <c r="N59" s="122"/>
      <c r="O59" s="122"/>
      <c r="P59" s="88"/>
      <c r="Q59" s="88"/>
      <c r="R59" s="88"/>
      <c r="S59" s="88"/>
    </row>
    <row r="60" spans="1:19" ht="14.5" customHeight="1" x14ac:dyDescent="0.35">
      <c r="A60" s="120" t="s">
        <v>89</v>
      </c>
      <c r="B60" s="120"/>
      <c r="C60" s="120"/>
      <c r="D60" s="120" t="s">
        <v>685</v>
      </c>
      <c r="E60" s="120"/>
      <c r="F60" s="120"/>
      <c r="G60" s="120" t="s">
        <v>964</v>
      </c>
      <c r="H60" s="120"/>
      <c r="I60" s="120"/>
      <c r="J60" s="120"/>
      <c r="K60" s="120"/>
      <c r="L60" s="120"/>
      <c r="M60" s="120"/>
      <c r="N60" s="120"/>
      <c r="O60" s="120"/>
      <c r="P60" s="88"/>
      <c r="Q60" s="88"/>
      <c r="R60" s="88"/>
      <c r="S60" s="88"/>
    </row>
    <row r="61" spans="1:19" ht="14.5" customHeight="1" x14ac:dyDescent="0.35">
      <c r="A61" s="120" t="s">
        <v>19</v>
      </c>
      <c r="B61" s="120"/>
      <c r="C61" s="120"/>
      <c r="D61" s="120" t="s">
        <v>683</v>
      </c>
      <c r="E61" s="120"/>
      <c r="F61" s="120"/>
      <c r="G61" s="126" t="s">
        <v>974</v>
      </c>
      <c r="H61" s="126"/>
      <c r="I61" s="126"/>
      <c r="J61" s="126"/>
      <c r="K61" s="126"/>
      <c r="L61" s="126"/>
      <c r="M61" s="126"/>
      <c r="N61" s="126"/>
      <c r="O61" s="126"/>
      <c r="P61" s="88"/>
      <c r="Q61" s="88"/>
      <c r="R61" s="88"/>
      <c r="S61" s="88"/>
    </row>
    <row r="62" spans="1:19" ht="14.5" customHeight="1" x14ac:dyDescent="0.35">
      <c r="A62" s="120" t="s">
        <v>20</v>
      </c>
      <c r="B62" s="120"/>
      <c r="C62" s="120"/>
      <c r="D62" s="120" t="s">
        <v>683</v>
      </c>
      <c r="E62" s="120"/>
      <c r="F62" s="120"/>
      <c r="G62" s="126" t="s">
        <v>974</v>
      </c>
      <c r="H62" s="126"/>
      <c r="I62" s="126"/>
      <c r="J62" s="126"/>
      <c r="K62" s="126"/>
      <c r="L62" s="126"/>
      <c r="M62" s="126"/>
      <c r="N62" s="126"/>
      <c r="O62" s="126"/>
      <c r="P62" s="88"/>
      <c r="Q62" s="88"/>
      <c r="R62" s="88"/>
      <c r="S62" s="88"/>
    </row>
    <row r="63" spans="1:19" ht="14.5" customHeight="1" x14ac:dyDescent="0.35">
      <c r="A63" s="120" t="s">
        <v>339</v>
      </c>
      <c r="B63" s="120"/>
      <c r="C63" s="120"/>
      <c r="D63" s="120" t="s">
        <v>683</v>
      </c>
      <c r="E63" s="120"/>
      <c r="F63" s="120"/>
      <c r="G63" s="126" t="s">
        <v>975</v>
      </c>
      <c r="H63" s="126"/>
      <c r="I63" s="126"/>
      <c r="J63" s="126"/>
      <c r="K63" s="126"/>
      <c r="L63" s="126"/>
      <c r="M63" s="126"/>
      <c r="N63" s="126"/>
      <c r="O63" s="126"/>
      <c r="P63" s="88"/>
      <c r="Q63" s="88"/>
      <c r="R63" s="88"/>
      <c r="S63" s="88"/>
    </row>
    <row r="64" spans="1:19" ht="14.5" customHeight="1" x14ac:dyDescent="0.35">
      <c r="A64" s="120" t="s">
        <v>338</v>
      </c>
      <c r="B64" s="120"/>
      <c r="C64" s="120"/>
      <c r="D64" s="120" t="s">
        <v>15</v>
      </c>
      <c r="E64" s="120"/>
      <c r="F64" s="120"/>
      <c r="G64" s="126" t="s">
        <v>976</v>
      </c>
      <c r="H64" s="126"/>
      <c r="I64" s="126"/>
      <c r="J64" s="126"/>
      <c r="K64" s="126"/>
      <c r="L64" s="126"/>
      <c r="M64" s="126"/>
      <c r="N64" s="126"/>
      <c r="O64" s="126"/>
      <c r="P64" s="88"/>
      <c r="Q64" s="88"/>
      <c r="R64" s="88"/>
      <c r="S64" s="88"/>
    </row>
    <row r="65" spans="1:19" ht="14.5" customHeight="1" x14ac:dyDescent="0.35">
      <c r="A65" s="120" t="s">
        <v>21</v>
      </c>
      <c r="B65" s="120"/>
      <c r="C65" s="120"/>
      <c r="D65" s="120" t="s">
        <v>682</v>
      </c>
      <c r="E65" s="120"/>
      <c r="F65" s="120"/>
      <c r="G65" s="126" t="s">
        <v>968</v>
      </c>
      <c r="H65" s="126"/>
      <c r="I65" s="126"/>
      <c r="J65" s="126"/>
      <c r="K65" s="126"/>
      <c r="L65" s="126"/>
      <c r="M65" s="126"/>
      <c r="N65" s="126"/>
      <c r="O65" s="126"/>
      <c r="P65" s="88"/>
      <c r="Q65" s="88"/>
      <c r="R65" s="88"/>
      <c r="S65" s="88"/>
    </row>
    <row r="66" spans="1:19" ht="14.5" customHeight="1" x14ac:dyDescent="0.35">
      <c r="A66" s="120" t="s">
        <v>963</v>
      </c>
      <c r="B66" s="120"/>
      <c r="C66" s="120"/>
      <c r="D66" s="120" t="s">
        <v>684</v>
      </c>
      <c r="E66" s="120"/>
      <c r="F66" s="120"/>
      <c r="G66" s="126" t="s">
        <v>977</v>
      </c>
      <c r="H66" s="126"/>
      <c r="I66" s="126"/>
      <c r="J66" s="126"/>
      <c r="K66" s="126"/>
      <c r="L66" s="126"/>
      <c r="M66" s="126"/>
      <c r="N66" s="126"/>
      <c r="O66" s="126"/>
      <c r="P66" s="88"/>
      <c r="Q66" s="88"/>
      <c r="R66" s="88"/>
      <c r="S66" s="88"/>
    </row>
    <row r="67" spans="1:19" ht="14.5" customHeight="1" x14ac:dyDescent="0.35">
      <c r="A67" s="120" t="s">
        <v>23</v>
      </c>
      <c r="B67" s="120"/>
      <c r="C67" s="120"/>
      <c r="D67" s="120" t="s">
        <v>684</v>
      </c>
      <c r="E67" s="120"/>
      <c r="F67" s="120"/>
      <c r="G67" s="126" t="s">
        <v>978</v>
      </c>
      <c r="H67" s="126"/>
      <c r="I67" s="126"/>
      <c r="J67" s="126"/>
      <c r="K67" s="126"/>
      <c r="L67" s="126"/>
      <c r="M67" s="126"/>
      <c r="N67" s="126"/>
      <c r="O67" s="126"/>
      <c r="P67" s="88"/>
      <c r="Q67" s="88"/>
      <c r="R67" s="88"/>
      <c r="S67" s="88"/>
    </row>
    <row r="68" spans="1:19" ht="14.5" customHeight="1" x14ac:dyDescent="0.35">
      <c r="A68" s="121" t="s">
        <v>961</v>
      </c>
      <c r="B68" s="120"/>
      <c r="C68" s="120"/>
      <c r="D68" s="120" t="s">
        <v>685</v>
      </c>
      <c r="E68" s="120"/>
      <c r="F68" s="120"/>
      <c r="G68" s="126" t="s">
        <v>979</v>
      </c>
      <c r="H68" s="126"/>
      <c r="I68" s="126"/>
      <c r="J68" s="126"/>
      <c r="K68" s="126"/>
      <c r="L68" s="126"/>
      <c r="M68" s="126"/>
      <c r="N68" s="126"/>
      <c r="O68" s="126"/>
      <c r="P68" s="88"/>
      <c r="Q68" s="88"/>
      <c r="R68" s="88"/>
      <c r="S68" s="88"/>
    </row>
    <row r="69" spans="1:19" ht="14.5" customHeight="1" x14ac:dyDescent="0.35">
      <c r="A69" s="120" t="s">
        <v>962</v>
      </c>
      <c r="B69" s="120"/>
      <c r="C69" s="120"/>
      <c r="D69" s="120" t="s">
        <v>685</v>
      </c>
      <c r="E69" s="120"/>
      <c r="F69" s="120"/>
      <c r="G69" s="126" t="s">
        <v>979</v>
      </c>
      <c r="H69" s="126"/>
      <c r="I69" s="126"/>
      <c r="J69" s="126"/>
      <c r="K69" s="126"/>
      <c r="L69" s="126"/>
      <c r="M69" s="126"/>
      <c r="N69" s="126"/>
      <c r="O69" s="126"/>
      <c r="P69" s="88"/>
      <c r="Q69" s="88"/>
      <c r="R69" s="88"/>
      <c r="S69" s="88"/>
    </row>
    <row r="70" spans="1:19" ht="14.5" customHeight="1" x14ac:dyDescent="0.35">
      <c r="A70" s="120" t="s">
        <v>26</v>
      </c>
      <c r="B70" s="120"/>
      <c r="C70" s="120"/>
      <c r="D70" s="120" t="s">
        <v>683</v>
      </c>
      <c r="E70" s="120"/>
      <c r="F70" s="120"/>
      <c r="G70" s="126" t="s">
        <v>980</v>
      </c>
      <c r="H70" s="126"/>
      <c r="I70" s="126"/>
      <c r="J70" s="126"/>
      <c r="K70" s="126"/>
      <c r="L70" s="126"/>
      <c r="M70" s="126"/>
      <c r="N70" s="126"/>
      <c r="O70" s="126"/>
      <c r="P70" s="88"/>
      <c r="Q70" s="88"/>
      <c r="R70" s="88"/>
      <c r="S70" s="88"/>
    </row>
    <row r="71" spans="1:19" ht="14.5" customHeight="1" x14ac:dyDescent="0.35">
      <c r="A71" s="120" t="s">
        <v>27</v>
      </c>
      <c r="B71" s="120"/>
      <c r="C71" s="120"/>
      <c r="D71" s="120" t="s">
        <v>683</v>
      </c>
      <c r="E71" s="120"/>
      <c r="F71" s="120"/>
      <c r="G71" s="126" t="s">
        <v>50</v>
      </c>
      <c r="H71" s="126"/>
      <c r="I71" s="126"/>
      <c r="J71" s="126"/>
      <c r="K71" s="126"/>
      <c r="L71" s="126"/>
      <c r="M71" s="126"/>
      <c r="N71" s="126"/>
      <c r="O71" s="126"/>
      <c r="P71" s="88"/>
      <c r="Q71" s="88"/>
      <c r="R71" s="88"/>
      <c r="S71" s="88"/>
    </row>
    <row r="72" spans="1:19" ht="14.5" customHeight="1" x14ac:dyDescent="0.35">
      <c r="A72" s="120" t="s">
        <v>28</v>
      </c>
      <c r="B72" s="120"/>
      <c r="C72" s="120"/>
      <c r="D72" s="120" t="s">
        <v>682</v>
      </c>
      <c r="E72" s="120"/>
      <c r="F72" s="120"/>
      <c r="G72" s="126" t="s">
        <v>981</v>
      </c>
      <c r="H72" s="126"/>
      <c r="I72" s="126"/>
      <c r="J72" s="126"/>
      <c r="K72" s="126"/>
      <c r="L72" s="126"/>
      <c r="M72" s="126"/>
      <c r="N72" s="126"/>
      <c r="O72" s="126"/>
      <c r="P72" s="88"/>
      <c r="Q72" s="88"/>
      <c r="R72" s="88"/>
      <c r="S72" s="88"/>
    </row>
    <row r="73" spans="1:19" ht="14.5" customHeight="1" x14ac:dyDescent="0.35">
      <c r="A73" s="120" t="s">
        <v>29</v>
      </c>
      <c r="B73" s="120"/>
      <c r="C73" s="120"/>
      <c r="D73" s="120" t="s">
        <v>683</v>
      </c>
      <c r="E73" s="120"/>
      <c r="F73" s="120"/>
      <c r="G73" s="136" t="s">
        <v>29</v>
      </c>
      <c r="H73" s="137"/>
      <c r="I73" s="137"/>
      <c r="J73" s="137"/>
      <c r="K73" s="137"/>
      <c r="L73" s="137"/>
      <c r="M73" s="137"/>
      <c r="N73" s="137"/>
      <c r="O73" s="138"/>
      <c r="P73" s="88"/>
      <c r="Q73" s="88"/>
      <c r="R73" s="88"/>
      <c r="S73" s="88"/>
    </row>
    <row r="74" spans="1:19" ht="14.5" customHeight="1" x14ac:dyDescent="0.35">
      <c r="A74" s="120" t="s">
        <v>30</v>
      </c>
      <c r="B74" s="120"/>
      <c r="C74" s="120"/>
      <c r="D74" s="120" t="s">
        <v>15</v>
      </c>
      <c r="E74" s="120"/>
      <c r="F74" s="120"/>
      <c r="G74" s="136" t="s">
        <v>30</v>
      </c>
      <c r="H74" s="137"/>
      <c r="I74" s="137"/>
      <c r="J74" s="137"/>
      <c r="K74" s="137"/>
      <c r="L74" s="137"/>
      <c r="M74" s="137"/>
      <c r="N74" s="137"/>
      <c r="O74" s="138"/>
      <c r="P74" s="88"/>
      <c r="Q74" s="88"/>
      <c r="R74" s="88"/>
      <c r="S74" s="88"/>
    </row>
    <row r="75" spans="1:19" ht="14.5" customHeight="1" x14ac:dyDescent="0.35">
      <c r="A75" s="120" t="s">
        <v>31</v>
      </c>
      <c r="B75" s="120"/>
      <c r="C75" s="120"/>
      <c r="D75" s="120" t="s">
        <v>683</v>
      </c>
      <c r="E75" s="120"/>
      <c r="F75" s="120"/>
      <c r="G75" s="127" t="s">
        <v>31</v>
      </c>
      <c r="H75" s="128"/>
      <c r="I75" s="128"/>
      <c r="J75" s="128"/>
      <c r="K75" s="128"/>
      <c r="L75" s="128"/>
      <c r="M75" s="128"/>
      <c r="N75" s="128"/>
      <c r="O75" s="129"/>
      <c r="P75" s="88"/>
      <c r="Q75" s="88"/>
      <c r="R75" s="88"/>
      <c r="S75" s="88"/>
    </row>
    <row r="76" spans="1:19" ht="14.5" customHeight="1" x14ac:dyDescent="0.35">
      <c r="A76" s="120" t="s">
        <v>32</v>
      </c>
      <c r="B76" s="120"/>
      <c r="C76" s="120"/>
      <c r="D76" s="120" t="s">
        <v>15</v>
      </c>
      <c r="E76" s="120"/>
      <c r="F76" s="120"/>
      <c r="G76" s="127" t="s">
        <v>32</v>
      </c>
      <c r="H76" s="128"/>
      <c r="I76" s="128"/>
      <c r="J76" s="128"/>
      <c r="K76" s="128"/>
      <c r="L76" s="128"/>
      <c r="M76" s="128"/>
      <c r="N76" s="128"/>
      <c r="O76" s="129"/>
      <c r="P76" s="88"/>
      <c r="Q76" s="88"/>
      <c r="R76" s="88"/>
      <c r="S76" s="88"/>
    </row>
    <row r="77" spans="1:19" ht="15.65" customHeight="1" x14ac:dyDescent="0.35">
      <c r="A77" s="88"/>
      <c r="B77" s="88"/>
      <c r="C77" s="88"/>
      <c r="D77" s="88"/>
      <c r="E77" s="88"/>
      <c r="F77" s="88"/>
      <c r="G77" s="88"/>
      <c r="H77" s="88"/>
      <c r="I77" s="88"/>
      <c r="J77" s="88"/>
      <c r="K77" s="88"/>
      <c r="L77" s="88"/>
      <c r="M77" s="88"/>
      <c r="N77" s="88"/>
      <c r="O77" s="88"/>
      <c r="P77" s="88"/>
      <c r="Q77" s="88"/>
      <c r="R77" s="88"/>
      <c r="S77" s="88"/>
    </row>
    <row r="78" spans="1:19" x14ac:dyDescent="0.35">
      <c r="A78" s="50"/>
      <c r="B78" s="50"/>
      <c r="C78" s="50"/>
      <c r="D78" s="50"/>
      <c r="E78" s="50"/>
      <c r="F78" s="50"/>
      <c r="G78" s="50"/>
      <c r="H78" s="50"/>
      <c r="I78" s="50"/>
      <c r="J78" s="50"/>
      <c r="K78" s="50"/>
      <c r="L78" s="50"/>
      <c r="M78" s="50"/>
      <c r="N78" s="50"/>
      <c r="O78" s="50"/>
      <c r="P78" s="50"/>
      <c r="Q78" s="50"/>
      <c r="R78" s="50"/>
      <c r="S78" s="50"/>
    </row>
    <row r="79" spans="1:19" x14ac:dyDescent="0.35">
      <c r="A79" s="92" t="s">
        <v>344</v>
      </c>
      <c r="B79" s="92"/>
      <c r="C79" s="92"/>
      <c r="D79" s="92"/>
      <c r="E79" s="92"/>
      <c r="F79" s="92"/>
      <c r="G79" s="92"/>
      <c r="H79" s="92"/>
      <c r="I79" s="92"/>
      <c r="J79" s="92"/>
      <c r="K79" s="92"/>
      <c r="L79" s="92"/>
      <c r="M79" s="92"/>
      <c r="N79" s="92"/>
      <c r="O79" s="92"/>
      <c r="P79" s="92"/>
      <c r="Q79" s="92"/>
      <c r="R79" s="92"/>
      <c r="S79" s="92"/>
    </row>
    <row r="80" spans="1:19" ht="14.5" customHeight="1" x14ac:dyDescent="0.35">
      <c r="A80" s="123" t="s">
        <v>342</v>
      </c>
      <c r="B80" s="124"/>
      <c r="C80" s="124"/>
      <c r="D80" s="124"/>
      <c r="E80" s="124"/>
      <c r="F80" s="124"/>
      <c r="G80" s="124"/>
      <c r="H80" s="124"/>
      <c r="I80" s="124"/>
      <c r="J80" s="124"/>
      <c r="K80" s="124"/>
      <c r="L80" s="124"/>
      <c r="M80" s="124"/>
      <c r="N80" s="124"/>
      <c r="O80" s="124"/>
      <c r="P80" s="124"/>
      <c r="Q80" s="124"/>
      <c r="R80" s="124"/>
      <c r="S80" s="125"/>
    </row>
    <row r="81" spans="1:19" ht="31" customHeight="1" x14ac:dyDescent="0.35">
      <c r="A81" s="123" t="s">
        <v>343</v>
      </c>
      <c r="B81" s="124"/>
      <c r="C81" s="124"/>
      <c r="D81" s="124"/>
      <c r="E81" s="124"/>
      <c r="F81" s="124"/>
      <c r="G81" s="124"/>
      <c r="H81" s="124"/>
      <c r="I81" s="124"/>
      <c r="J81" s="124"/>
      <c r="K81" s="124"/>
      <c r="L81" s="124"/>
      <c r="M81" s="124"/>
      <c r="N81" s="124"/>
      <c r="O81" s="124"/>
      <c r="P81" s="124"/>
      <c r="Q81" s="124"/>
      <c r="R81" s="124"/>
      <c r="S81" s="125"/>
    </row>
    <row r="82" spans="1:19" ht="31" customHeight="1" x14ac:dyDescent="0.35">
      <c r="A82" s="123" t="s">
        <v>694</v>
      </c>
      <c r="B82" s="124"/>
      <c r="C82" s="124"/>
      <c r="D82" s="124"/>
      <c r="E82" s="124"/>
      <c r="F82" s="124"/>
      <c r="G82" s="124"/>
      <c r="H82" s="124"/>
      <c r="I82" s="124"/>
      <c r="J82" s="124"/>
      <c r="K82" s="124"/>
      <c r="L82" s="124"/>
      <c r="M82" s="124"/>
      <c r="N82" s="124"/>
      <c r="O82" s="124"/>
      <c r="P82" s="124"/>
      <c r="Q82" s="124"/>
      <c r="R82" s="124"/>
      <c r="S82" s="125"/>
    </row>
    <row r="83" spans="1:19" ht="14.5" customHeight="1" x14ac:dyDescent="0.35">
      <c r="A83" s="123" t="s">
        <v>695</v>
      </c>
      <c r="B83" s="124"/>
      <c r="C83" s="124"/>
      <c r="D83" s="124"/>
      <c r="E83" s="124"/>
      <c r="F83" s="124"/>
      <c r="G83" s="124"/>
      <c r="H83" s="124"/>
      <c r="I83" s="124"/>
      <c r="J83" s="124"/>
      <c r="K83" s="124"/>
      <c r="L83" s="124"/>
      <c r="M83" s="124"/>
      <c r="N83" s="124"/>
      <c r="O83" s="124"/>
      <c r="P83" s="124"/>
      <c r="Q83" s="124"/>
      <c r="R83" s="124"/>
      <c r="S83" s="125"/>
    </row>
    <row r="84" spans="1:19" ht="31" customHeight="1" x14ac:dyDescent="0.35">
      <c r="A84" s="123" t="s">
        <v>696</v>
      </c>
      <c r="B84" s="124"/>
      <c r="C84" s="124"/>
      <c r="D84" s="124"/>
      <c r="E84" s="124"/>
      <c r="F84" s="124"/>
      <c r="G84" s="124"/>
      <c r="H84" s="124"/>
      <c r="I84" s="124"/>
      <c r="J84" s="124"/>
      <c r="K84" s="124"/>
      <c r="L84" s="124"/>
      <c r="M84" s="124"/>
      <c r="N84" s="124"/>
      <c r="O84" s="124"/>
      <c r="P84" s="124"/>
      <c r="Q84" s="124"/>
      <c r="R84" s="124"/>
      <c r="S84" s="125"/>
    </row>
    <row r="85" spans="1:19" ht="31" customHeight="1" x14ac:dyDescent="0.35">
      <c r="A85" s="123" t="s">
        <v>697</v>
      </c>
      <c r="B85" s="124"/>
      <c r="C85" s="124"/>
      <c r="D85" s="124"/>
      <c r="E85" s="124"/>
      <c r="F85" s="124"/>
      <c r="G85" s="124"/>
      <c r="H85" s="124"/>
      <c r="I85" s="124"/>
      <c r="J85" s="124"/>
      <c r="K85" s="124"/>
      <c r="L85" s="124"/>
      <c r="M85" s="124"/>
      <c r="N85" s="124"/>
      <c r="O85" s="124"/>
      <c r="P85" s="124"/>
      <c r="Q85" s="124"/>
      <c r="R85" s="124"/>
      <c r="S85" s="125"/>
    </row>
    <row r="86" spans="1:19" ht="31" customHeight="1" x14ac:dyDescent="0.35">
      <c r="A86" s="123" t="s">
        <v>698</v>
      </c>
      <c r="B86" s="124"/>
      <c r="C86" s="124"/>
      <c r="D86" s="124"/>
      <c r="E86" s="124"/>
      <c r="F86" s="124"/>
      <c r="G86" s="124"/>
      <c r="H86" s="124"/>
      <c r="I86" s="124"/>
      <c r="J86" s="124"/>
      <c r="K86" s="124"/>
      <c r="L86" s="124"/>
      <c r="M86" s="124"/>
      <c r="N86" s="124"/>
      <c r="O86" s="124"/>
      <c r="P86" s="124"/>
      <c r="Q86" s="124"/>
      <c r="R86" s="124"/>
      <c r="S86" s="125"/>
    </row>
    <row r="87" spans="1:19" ht="14.5" customHeight="1" x14ac:dyDescent="0.35">
      <c r="A87" s="123" t="s">
        <v>688</v>
      </c>
      <c r="B87" s="124"/>
      <c r="C87" s="124"/>
      <c r="D87" s="124"/>
      <c r="E87" s="124"/>
      <c r="F87" s="124"/>
      <c r="G87" s="124"/>
      <c r="H87" s="124"/>
      <c r="I87" s="124"/>
      <c r="J87" s="124"/>
      <c r="K87" s="124"/>
      <c r="L87" s="124"/>
      <c r="M87" s="124"/>
      <c r="N87" s="124"/>
      <c r="O87" s="124"/>
      <c r="P87" s="124"/>
      <c r="Q87" s="124"/>
      <c r="R87" s="124"/>
      <c r="S87" s="125"/>
    </row>
    <row r="88" spans="1:19" x14ac:dyDescent="0.35">
      <c r="A88" s="51"/>
      <c r="B88" s="51"/>
      <c r="C88" s="51"/>
      <c r="D88" s="51"/>
      <c r="E88" s="51"/>
      <c r="F88" s="51"/>
      <c r="G88" s="51"/>
      <c r="H88" s="51"/>
      <c r="I88" s="51"/>
      <c r="J88" s="51"/>
      <c r="K88" s="51"/>
      <c r="L88" s="51"/>
      <c r="M88" s="51"/>
      <c r="N88" s="51"/>
      <c r="O88" s="51"/>
      <c r="P88" s="51"/>
      <c r="Q88" s="51"/>
      <c r="R88" s="51"/>
      <c r="S88" s="51"/>
    </row>
    <row r="89" spans="1:19" x14ac:dyDescent="0.35">
      <c r="A89" s="122" t="s">
        <v>947</v>
      </c>
      <c r="B89" s="122"/>
      <c r="C89" s="122"/>
      <c r="D89" s="122" t="s">
        <v>949</v>
      </c>
      <c r="E89" s="122"/>
      <c r="F89" s="122"/>
      <c r="G89" s="122" t="s">
        <v>948</v>
      </c>
      <c r="H89" s="122"/>
      <c r="I89" s="122"/>
      <c r="J89" s="122"/>
      <c r="K89" s="122"/>
      <c r="L89" s="122"/>
      <c r="M89" s="122"/>
      <c r="N89" s="122"/>
      <c r="O89" s="122"/>
      <c r="P89" s="51"/>
      <c r="Q89" s="51"/>
      <c r="R89" s="51"/>
      <c r="S89" s="51"/>
    </row>
    <row r="90" spans="1:19" ht="14.5" customHeight="1" x14ac:dyDescent="0.35">
      <c r="A90" s="120" t="s">
        <v>89</v>
      </c>
      <c r="B90" s="120"/>
      <c r="C90" s="120"/>
      <c r="D90" s="120" t="s">
        <v>685</v>
      </c>
      <c r="E90" s="120"/>
      <c r="F90" s="120"/>
      <c r="G90" s="120" t="s">
        <v>964</v>
      </c>
      <c r="H90" s="120"/>
      <c r="I90" s="120"/>
      <c r="J90" s="120"/>
      <c r="K90" s="120"/>
      <c r="L90" s="120"/>
      <c r="M90" s="120"/>
      <c r="N90" s="120"/>
      <c r="O90" s="120"/>
      <c r="P90" s="51"/>
      <c r="Q90" s="51"/>
      <c r="R90" s="51"/>
      <c r="S90" s="51"/>
    </row>
    <row r="91" spans="1:19" ht="14.5" customHeight="1" x14ac:dyDescent="0.35">
      <c r="A91" s="120" t="s">
        <v>42</v>
      </c>
      <c r="B91" s="120"/>
      <c r="C91" s="120"/>
      <c r="D91" s="120" t="s">
        <v>683</v>
      </c>
      <c r="E91" s="120"/>
      <c r="F91" s="120"/>
      <c r="G91" s="126" t="s">
        <v>974</v>
      </c>
      <c r="H91" s="126"/>
      <c r="I91" s="126"/>
      <c r="J91" s="126"/>
      <c r="K91" s="126"/>
      <c r="L91" s="126"/>
      <c r="M91" s="126"/>
      <c r="N91" s="126"/>
      <c r="O91" s="126"/>
      <c r="P91" s="51"/>
      <c r="Q91" s="51"/>
      <c r="R91" s="51"/>
      <c r="S91" s="51"/>
    </row>
    <row r="92" spans="1:19" ht="46" customHeight="1" x14ac:dyDescent="0.35">
      <c r="A92" s="120" t="s">
        <v>43</v>
      </c>
      <c r="B92" s="120"/>
      <c r="C92" s="120"/>
      <c r="D92" s="120" t="s">
        <v>682</v>
      </c>
      <c r="E92" s="120"/>
      <c r="F92" s="120"/>
      <c r="G92" s="120" t="s">
        <v>968</v>
      </c>
      <c r="H92" s="120"/>
      <c r="I92" s="120"/>
      <c r="J92" s="120"/>
      <c r="K92" s="120"/>
      <c r="L92" s="120"/>
      <c r="M92" s="120"/>
      <c r="N92" s="120"/>
      <c r="O92" s="120"/>
      <c r="P92" s="51"/>
      <c r="Q92" s="51"/>
      <c r="R92" s="51"/>
      <c r="S92" s="51"/>
    </row>
    <row r="93" spans="1:19" ht="90" customHeight="1" x14ac:dyDescent="0.35">
      <c r="A93" s="120" t="s">
        <v>936</v>
      </c>
      <c r="B93" s="120"/>
      <c r="C93" s="120"/>
      <c r="D93" s="120" t="s">
        <v>940</v>
      </c>
      <c r="E93" s="120"/>
      <c r="F93" s="120"/>
      <c r="G93" s="120" t="s">
        <v>969</v>
      </c>
      <c r="H93" s="120"/>
      <c r="I93" s="120"/>
      <c r="J93" s="120"/>
      <c r="K93" s="120"/>
      <c r="L93" s="120"/>
      <c r="M93" s="120"/>
      <c r="N93" s="120"/>
      <c r="O93" s="120"/>
      <c r="P93" s="51"/>
      <c r="Q93" s="51"/>
      <c r="R93" s="51"/>
      <c r="S93" s="51"/>
    </row>
    <row r="94" spans="1:19" ht="34" customHeight="1" x14ac:dyDescent="0.35">
      <c r="A94" s="120" t="s">
        <v>937</v>
      </c>
      <c r="B94" s="120"/>
      <c r="C94" s="120"/>
      <c r="D94" s="120" t="s">
        <v>941</v>
      </c>
      <c r="E94" s="120"/>
      <c r="F94" s="120"/>
      <c r="G94" s="120" t="s">
        <v>970</v>
      </c>
      <c r="H94" s="120"/>
      <c r="I94" s="120"/>
      <c r="J94" s="120"/>
      <c r="K94" s="120"/>
      <c r="L94" s="120"/>
      <c r="M94" s="120"/>
      <c r="N94" s="120"/>
      <c r="O94" s="120"/>
      <c r="P94" s="51"/>
      <c r="Q94" s="51"/>
      <c r="R94" s="51"/>
      <c r="S94" s="51"/>
    </row>
    <row r="95" spans="1:19" ht="34" customHeight="1" x14ac:dyDescent="0.35">
      <c r="A95" s="120" t="s">
        <v>938</v>
      </c>
      <c r="B95" s="120"/>
      <c r="C95" s="120"/>
      <c r="D95" s="120" t="s">
        <v>940</v>
      </c>
      <c r="E95" s="120"/>
      <c r="F95" s="120"/>
      <c r="G95" s="120" t="s">
        <v>971</v>
      </c>
      <c r="H95" s="120"/>
      <c r="I95" s="120"/>
      <c r="J95" s="120"/>
      <c r="K95" s="120"/>
      <c r="L95" s="120"/>
      <c r="M95" s="120"/>
      <c r="N95" s="120"/>
      <c r="O95" s="120"/>
      <c r="P95" s="51"/>
      <c r="Q95" s="51"/>
      <c r="R95" s="51"/>
      <c r="S95" s="51"/>
    </row>
    <row r="96" spans="1:19" ht="34" customHeight="1" x14ac:dyDescent="0.35">
      <c r="A96" s="120" t="s">
        <v>939</v>
      </c>
      <c r="B96" s="120"/>
      <c r="C96" s="120"/>
      <c r="D96" s="120" t="s">
        <v>940</v>
      </c>
      <c r="E96" s="120"/>
      <c r="F96" s="120"/>
      <c r="G96" s="120" t="s">
        <v>972</v>
      </c>
      <c r="H96" s="120"/>
      <c r="I96" s="120"/>
      <c r="J96" s="120"/>
      <c r="K96" s="120"/>
      <c r="L96" s="120"/>
      <c r="M96" s="120"/>
      <c r="N96" s="120"/>
      <c r="O96" s="120"/>
      <c r="P96" s="51"/>
      <c r="Q96" s="51"/>
      <c r="R96" s="51"/>
      <c r="S96" s="51"/>
    </row>
    <row r="97" spans="1:19" ht="59.5" customHeight="1" x14ac:dyDescent="0.35">
      <c r="A97" s="120" t="s">
        <v>88</v>
      </c>
      <c r="B97" s="120"/>
      <c r="C97" s="120"/>
      <c r="D97" s="120" t="s">
        <v>683</v>
      </c>
      <c r="E97" s="120"/>
      <c r="F97" s="120"/>
      <c r="G97" s="120" t="s">
        <v>973</v>
      </c>
      <c r="H97" s="120"/>
      <c r="I97" s="120"/>
      <c r="J97" s="120"/>
      <c r="K97" s="120"/>
      <c r="L97" s="120"/>
      <c r="M97" s="120"/>
      <c r="N97" s="120"/>
      <c r="O97" s="120"/>
      <c r="P97" s="51"/>
      <c r="Q97" s="51"/>
      <c r="R97" s="51"/>
      <c r="S97" s="51"/>
    </row>
    <row r="98" spans="1:19" ht="14.5" customHeight="1" x14ac:dyDescent="0.35">
      <c r="A98" s="120" t="s">
        <v>44</v>
      </c>
      <c r="B98" s="120"/>
      <c r="C98" s="120"/>
      <c r="D98" s="120" t="s">
        <v>683</v>
      </c>
      <c r="E98" s="120"/>
      <c r="F98" s="120"/>
      <c r="G98" s="120" t="s">
        <v>44</v>
      </c>
      <c r="H98" s="120"/>
      <c r="I98" s="120"/>
      <c r="J98" s="120"/>
      <c r="K98" s="120"/>
      <c r="L98" s="120"/>
      <c r="M98" s="120"/>
      <c r="N98" s="120"/>
      <c r="O98" s="120"/>
      <c r="P98" s="51"/>
      <c r="Q98" s="51"/>
      <c r="R98" s="51"/>
      <c r="S98" s="51"/>
    </row>
    <row r="99" spans="1:19" ht="14.5" customHeight="1" x14ac:dyDescent="0.35">
      <c r="A99" s="120" t="s">
        <v>45</v>
      </c>
      <c r="B99" s="120"/>
      <c r="C99" s="120"/>
      <c r="D99" s="120" t="s">
        <v>683</v>
      </c>
      <c r="E99" s="120"/>
      <c r="F99" s="120"/>
      <c r="G99" s="120" t="s">
        <v>45</v>
      </c>
      <c r="H99" s="120"/>
      <c r="I99" s="120"/>
      <c r="J99" s="120"/>
      <c r="K99" s="120"/>
      <c r="L99" s="120"/>
      <c r="M99" s="120"/>
      <c r="N99" s="120"/>
      <c r="O99" s="120"/>
      <c r="P99" s="51"/>
      <c r="Q99" s="51"/>
      <c r="R99" s="51"/>
      <c r="S99" s="51"/>
    </row>
    <row r="100" spans="1:19" ht="14.5" customHeight="1" x14ac:dyDescent="0.35">
      <c r="A100" s="120" t="s">
        <v>46</v>
      </c>
      <c r="B100" s="120"/>
      <c r="C100" s="120"/>
      <c r="D100" s="120" t="s">
        <v>15</v>
      </c>
      <c r="E100" s="120"/>
      <c r="F100" s="120"/>
      <c r="G100" s="120" t="s">
        <v>965</v>
      </c>
      <c r="H100" s="120"/>
      <c r="I100" s="120"/>
      <c r="J100" s="120"/>
      <c r="K100" s="120"/>
      <c r="L100" s="120"/>
      <c r="M100" s="120"/>
      <c r="N100" s="120"/>
      <c r="O100" s="120"/>
      <c r="P100" s="51"/>
      <c r="Q100" s="51"/>
      <c r="R100" s="51"/>
      <c r="S100" s="51"/>
    </row>
    <row r="101" spans="1:19" ht="14.5" customHeight="1" x14ac:dyDescent="0.35">
      <c r="A101" s="120" t="s">
        <v>47</v>
      </c>
      <c r="B101" s="120"/>
      <c r="C101" s="120"/>
      <c r="D101" s="120" t="s">
        <v>683</v>
      </c>
      <c r="E101" s="120"/>
      <c r="F101" s="120"/>
      <c r="G101" s="120" t="s">
        <v>47</v>
      </c>
      <c r="H101" s="120"/>
      <c r="I101" s="120"/>
      <c r="J101" s="120"/>
      <c r="K101" s="120"/>
      <c r="L101" s="120"/>
      <c r="M101" s="120"/>
      <c r="N101" s="120"/>
      <c r="O101" s="120"/>
      <c r="P101" s="51"/>
      <c r="Q101" s="51"/>
      <c r="R101" s="51"/>
      <c r="S101" s="51"/>
    </row>
    <row r="102" spans="1:19" ht="14.5" customHeight="1" x14ac:dyDescent="0.35">
      <c r="A102" s="120" t="s">
        <v>48</v>
      </c>
      <c r="B102" s="120"/>
      <c r="C102" s="120"/>
      <c r="D102" s="120" t="s">
        <v>683</v>
      </c>
      <c r="E102" s="120"/>
      <c r="F102" s="120"/>
      <c r="G102" s="120" t="s">
        <v>48</v>
      </c>
      <c r="H102" s="120"/>
      <c r="I102" s="120"/>
      <c r="J102" s="120"/>
      <c r="K102" s="120"/>
      <c r="L102" s="120"/>
      <c r="M102" s="120"/>
      <c r="N102" s="120"/>
      <c r="O102" s="120"/>
      <c r="P102" s="51"/>
      <c r="Q102" s="51"/>
      <c r="R102" s="51"/>
      <c r="S102" s="51"/>
    </row>
    <row r="103" spans="1:19" ht="14.5" customHeight="1" x14ac:dyDescent="0.35">
      <c r="A103" s="120" t="s">
        <v>49</v>
      </c>
      <c r="B103" s="120"/>
      <c r="C103" s="120"/>
      <c r="D103" s="120" t="s">
        <v>15</v>
      </c>
      <c r="E103" s="120"/>
      <c r="F103" s="120"/>
      <c r="G103" s="120" t="s">
        <v>49</v>
      </c>
      <c r="H103" s="120"/>
      <c r="I103" s="120"/>
      <c r="J103" s="120"/>
      <c r="K103" s="120"/>
      <c r="L103" s="120"/>
      <c r="M103" s="120"/>
      <c r="N103" s="120"/>
      <c r="O103" s="120"/>
      <c r="P103" s="51"/>
      <c r="Q103" s="51"/>
      <c r="R103" s="51"/>
      <c r="S103" s="51"/>
    </row>
    <row r="104" spans="1:19" ht="27" customHeight="1" x14ac:dyDescent="0.35">
      <c r="A104" s="120" t="s">
        <v>50</v>
      </c>
      <c r="B104" s="120"/>
      <c r="C104" s="120"/>
      <c r="D104" s="120" t="s">
        <v>683</v>
      </c>
      <c r="E104" s="120"/>
      <c r="F104" s="120"/>
      <c r="G104" s="120" t="s">
        <v>50</v>
      </c>
      <c r="H104" s="120"/>
      <c r="I104" s="120"/>
      <c r="J104" s="120"/>
      <c r="K104" s="120"/>
      <c r="L104" s="120"/>
      <c r="M104" s="120"/>
      <c r="N104" s="120"/>
      <c r="O104" s="120"/>
      <c r="P104" s="51"/>
      <c r="Q104" s="51"/>
      <c r="R104" s="51"/>
      <c r="S104" s="51"/>
    </row>
    <row r="105" spans="1:19" ht="14.5" customHeight="1" x14ac:dyDescent="0.35">
      <c r="A105" s="120" t="s">
        <v>29</v>
      </c>
      <c r="B105" s="120"/>
      <c r="C105" s="120"/>
      <c r="D105" s="120" t="s">
        <v>683</v>
      </c>
      <c r="E105" s="120"/>
      <c r="F105" s="120"/>
      <c r="G105" s="120" t="s">
        <v>29</v>
      </c>
      <c r="H105" s="120"/>
      <c r="I105" s="120"/>
      <c r="J105" s="120"/>
      <c r="K105" s="120"/>
      <c r="L105" s="120"/>
      <c r="M105" s="120"/>
      <c r="N105" s="120"/>
      <c r="O105" s="120"/>
      <c r="P105" s="51"/>
      <c r="Q105" s="51"/>
      <c r="R105" s="51"/>
      <c r="S105" s="51"/>
    </row>
    <row r="106" spans="1:19" ht="14.5" customHeight="1" x14ac:dyDescent="0.35">
      <c r="A106" s="120" t="s">
        <v>30</v>
      </c>
      <c r="B106" s="120"/>
      <c r="C106" s="120"/>
      <c r="D106" s="120" t="s">
        <v>15</v>
      </c>
      <c r="E106" s="120"/>
      <c r="F106" s="120"/>
      <c r="G106" s="120" t="s">
        <v>30</v>
      </c>
      <c r="H106" s="120"/>
      <c r="I106" s="120"/>
      <c r="J106" s="120"/>
      <c r="K106" s="120"/>
      <c r="L106" s="120"/>
      <c r="M106" s="120"/>
      <c r="N106" s="120"/>
      <c r="O106" s="120"/>
      <c r="P106" s="51"/>
      <c r="Q106" s="51"/>
      <c r="R106" s="51"/>
      <c r="S106" s="51"/>
    </row>
    <row r="107" spans="1:19" ht="14.5" customHeight="1" x14ac:dyDescent="0.35">
      <c r="A107" s="120" t="s">
        <v>31</v>
      </c>
      <c r="B107" s="120"/>
      <c r="C107" s="120"/>
      <c r="D107" s="120" t="s">
        <v>683</v>
      </c>
      <c r="E107" s="120"/>
      <c r="F107" s="120"/>
      <c r="G107" s="120" t="s">
        <v>31</v>
      </c>
      <c r="H107" s="120"/>
      <c r="I107" s="120"/>
      <c r="J107" s="120"/>
      <c r="K107" s="120"/>
      <c r="L107" s="120"/>
      <c r="M107" s="120"/>
      <c r="N107" s="120"/>
      <c r="O107" s="120"/>
      <c r="P107" s="51"/>
      <c r="Q107" s="51"/>
      <c r="R107" s="51"/>
      <c r="S107" s="51"/>
    </row>
    <row r="108" spans="1:19" ht="14.5" customHeight="1" x14ac:dyDescent="0.35">
      <c r="A108" s="120" t="s">
        <v>32</v>
      </c>
      <c r="B108" s="120"/>
      <c r="C108" s="120"/>
      <c r="D108" s="120" t="s">
        <v>15</v>
      </c>
      <c r="E108" s="120"/>
      <c r="F108" s="120"/>
      <c r="G108" s="120" t="s">
        <v>32</v>
      </c>
      <c r="H108" s="120"/>
      <c r="I108" s="120"/>
      <c r="J108" s="120"/>
      <c r="K108" s="120"/>
      <c r="L108" s="120"/>
      <c r="M108" s="120"/>
      <c r="N108" s="120"/>
      <c r="O108" s="120"/>
      <c r="P108" s="51"/>
      <c r="Q108" s="51"/>
      <c r="R108" s="51"/>
      <c r="S108" s="51"/>
    </row>
    <row r="109" spans="1:19" x14ac:dyDescent="0.35">
      <c r="A109" s="51"/>
      <c r="B109" s="51"/>
      <c r="C109" s="51"/>
      <c r="D109" s="51"/>
      <c r="E109" s="51"/>
      <c r="F109" s="51"/>
      <c r="G109" s="51"/>
      <c r="H109" s="51"/>
      <c r="I109" s="51"/>
      <c r="J109" s="51"/>
      <c r="K109" s="51"/>
      <c r="L109" s="51"/>
      <c r="M109" s="51"/>
      <c r="N109" s="51"/>
      <c r="O109" s="51"/>
      <c r="P109" s="51"/>
      <c r="Q109" s="51"/>
      <c r="R109" s="51"/>
      <c r="S109" s="51"/>
    </row>
    <row r="110" spans="1:19" x14ac:dyDescent="0.35">
      <c r="A110" s="51"/>
      <c r="B110" s="51"/>
      <c r="C110" s="51"/>
      <c r="D110" s="51"/>
      <c r="E110" s="51"/>
      <c r="F110" s="51"/>
      <c r="G110" s="51"/>
      <c r="H110" s="51"/>
      <c r="I110" s="51"/>
      <c r="J110" s="51"/>
      <c r="K110" s="51"/>
      <c r="L110" s="51"/>
      <c r="M110" s="51"/>
      <c r="N110" s="51"/>
      <c r="O110" s="51"/>
      <c r="P110" s="51"/>
      <c r="Q110" s="51"/>
      <c r="R110" s="51"/>
      <c r="S110" s="51"/>
    </row>
    <row r="111" spans="1:19" x14ac:dyDescent="0.35">
      <c r="A111" s="92" t="s">
        <v>686</v>
      </c>
      <c r="B111" s="92"/>
      <c r="C111" s="92"/>
      <c r="D111" s="92"/>
      <c r="E111" s="92"/>
      <c r="F111" s="92"/>
      <c r="G111" s="92"/>
      <c r="H111" s="92"/>
      <c r="I111" s="92"/>
      <c r="J111" s="92"/>
      <c r="K111" s="92"/>
      <c r="L111" s="92"/>
      <c r="M111" s="92"/>
      <c r="N111" s="92"/>
      <c r="O111" s="92"/>
      <c r="P111" s="92"/>
      <c r="Q111" s="92"/>
      <c r="R111" s="92"/>
      <c r="S111" s="92"/>
    </row>
    <row r="112" spans="1:19" ht="14.5" customHeight="1" x14ac:dyDescent="0.35">
      <c r="A112" s="123" t="s">
        <v>687</v>
      </c>
      <c r="B112" s="124"/>
      <c r="C112" s="124"/>
      <c r="D112" s="124"/>
      <c r="E112" s="124"/>
      <c r="F112" s="124"/>
      <c r="G112" s="124"/>
      <c r="H112" s="124"/>
      <c r="I112" s="124"/>
      <c r="J112" s="124"/>
      <c r="K112" s="124"/>
      <c r="L112" s="124"/>
      <c r="M112" s="124"/>
      <c r="N112" s="124"/>
      <c r="O112" s="124"/>
      <c r="P112" s="124"/>
      <c r="Q112" s="124"/>
      <c r="R112" s="124"/>
      <c r="S112" s="125"/>
    </row>
    <row r="113" spans="1:19" ht="14.5" customHeight="1" x14ac:dyDescent="0.35">
      <c r="A113" s="123" t="s">
        <v>58</v>
      </c>
      <c r="B113" s="124"/>
      <c r="C113" s="124"/>
      <c r="D113" s="124"/>
      <c r="E113" s="124"/>
      <c r="F113" s="124"/>
      <c r="G113" s="124"/>
      <c r="H113" s="124"/>
      <c r="I113" s="124"/>
      <c r="J113" s="124"/>
      <c r="K113" s="124"/>
      <c r="L113" s="124"/>
      <c r="M113" s="124"/>
      <c r="N113" s="124"/>
      <c r="O113" s="124"/>
      <c r="P113" s="124"/>
      <c r="Q113" s="124"/>
      <c r="R113" s="124"/>
      <c r="S113" s="125"/>
    </row>
    <row r="114" spans="1:19" ht="30.65" customHeight="1" x14ac:dyDescent="0.35">
      <c r="A114" s="123" t="s">
        <v>694</v>
      </c>
      <c r="B114" s="124"/>
      <c r="C114" s="124"/>
      <c r="D114" s="124"/>
      <c r="E114" s="124"/>
      <c r="F114" s="124"/>
      <c r="G114" s="124"/>
      <c r="H114" s="124"/>
      <c r="I114" s="124"/>
      <c r="J114" s="124"/>
      <c r="K114" s="124"/>
      <c r="L114" s="124"/>
      <c r="M114" s="124"/>
      <c r="N114" s="124"/>
      <c r="O114" s="124"/>
      <c r="P114" s="124"/>
      <c r="Q114" s="124"/>
      <c r="R114" s="124"/>
      <c r="S114" s="125"/>
    </row>
    <row r="115" spans="1:19" ht="14.5" customHeight="1" x14ac:dyDescent="0.35">
      <c r="A115" s="123" t="s">
        <v>695</v>
      </c>
      <c r="B115" s="124"/>
      <c r="C115" s="124"/>
      <c r="D115" s="124"/>
      <c r="E115" s="124"/>
      <c r="F115" s="124"/>
      <c r="G115" s="124"/>
      <c r="H115" s="124"/>
      <c r="I115" s="124"/>
      <c r="J115" s="124"/>
      <c r="K115" s="124"/>
      <c r="L115" s="124"/>
      <c r="M115" s="124"/>
      <c r="N115" s="124"/>
      <c r="O115" s="124"/>
      <c r="P115" s="124"/>
      <c r="Q115" s="124"/>
      <c r="R115" s="124"/>
      <c r="S115" s="125"/>
    </row>
    <row r="116" spans="1:19" ht="30.65" customHeight="1" x14ac:dyDescent="0.35">
      <c r="A116" s="123" t="s">
        <v>696</v>
      </c>
      <c r="B116" s="124"/>
      <c r="C116" s="124"/>
      <c r="D116" s="124"/>
      <c r="E116" s="124"/>
      <c r="F116" s="124"/>
      <c r="G116" s="124"/>
      <c r="H116" s="124"/>
      <c r="I116" s="124"/>
      <c r="J116" s="124"/>
      <c r="K116" s="124"/>
      <c r="L116" s="124"/>
      <c r="M116" s="124"/>
      <c r="N116" s="124"/>
      <c r="O116" s="124"/>
      <c r="P116" s="124"/>
      <c r="Q116" s="124"/>
      <c r="R116" s="124"/>
      <c r="S116" s="125"/>
    </row>
    <row r="117" spans="1:19" ht="30.65" customHeight="1" x14ac:dyDescent="0.35">
      <c r="A117" s="123" t="s">
        <v>697</v>
      </c>
      <c r="B117" s="124"/>
      <c r="C117" s="124"/>
      <c r="D117" s="124"/>
      <c r="E117" s="124"/>
      <c r="F117" s="124"/>
      <c r="G117" s="124"/>
      <c r="H117" s="124"/>
      <c r="I117" s="124"/>
      <c r="J117" s="124"/>
      <c r="K117" s="124"/>
      <c r="L117" s="124"/>
      <c r="M117" s="124"/>
      <c r="N117" s="124"/>
      <c r="O117" s="124"/>
      <c r="P117" s="124"/>
      <c r="Q117" s="124"/>
      <c r="R117" s="124"/>
      <c r="S117" s="125"/>
    </row>
    <row r="118" spans="1:19" ht="30.65" customHeight="1" x14ac:dyDescent="0.35">
      <c r="A118" s="123" t="s">
        <v>698</v>
      </c>
      <c r="B118" s="124"/>
      <c r="C118" s="124"/>
      <c r="D118" s="124"/>
      <c r="E118" s="124"/>
      <c r="F118" s="124"/>
      <c r="G118" s="124"/>
      <c r="H118" s="124"/>
      <c r="I118" s="124"/>
      <c r="J118" s="124"/>
      <c r="K118" s="124"/>
      <c r="L118" s="124"/>
      <c r="M118" s="124"/>
      <c r="N118" s="124"/>
      <c r="O118" s="124"/>
      <c r="P118" s="124"/>
      <c r="Q118" s="124"/>
      <c r="R118" s="124"/>
      <c r="S118" s="125"/>
    </row>
    <row r="119" spans="1:19" ht="14.5" customHeight="1" x14ac:dyDescent="0.35">
      <c r="A119" s="123" t="s">
        <v>688</v>
      </c>
      <c r="B119" s="124"/>
      <c r="C119" s="124"/>
      <c r="D119" s="124"/>
      <c r="E119" s="124"/>
      <c r="F119" s="124"/>
      <c r="G119" s="124"/>
      <c r="H119" s="124"/>
      <c r="I119" s="124"/>
      <c r="J119" s="124"/>
      <c r="K119" s="124"/>
      <c r="L119" s="124"/>
      <c r="M119" s="124"/>
      <c r="N119" s="124"/>
      <c r="O119" s="124"/>
      <c r="P119" s="124"/>
      <c r="Q119" s="124"/>
      <c r="R119" s="124"/>
      <c r="S119" s="125"/>
    </row>
    <row r="120" spans="1:19" x14ac:dyDescent="0.35">
      <c r="A120" s="51"/>
      <c r="B120" s="51"/>
      <c r="C120" s="51"/>
      <c r="D120" s="51"/>
      <c r="E120" s="51"/>
      <c r="F120" s="51"/>
      <c r="G120" s="51"/>
      <c r="H120" s="51"/>
      <c r="I120" s="51"/>
      <c r="J120" s="51"/>
      <c r="K120" s="51"/>
      <c r="L120" s="51"/>
      <c r="M120" s="51"/>
      <c r="N120" s="51"/>
      <c r="O120" s="51"/>
      <c r="P120" s="51"/>
      <c r="Q120" s="51"/>
      <c r="R120" s="51"/>
      <c r="S120" s="51"/>
    </row>
    <row r="121" spans="1:19" x14ac:dyDescent="0.35">
      <c r="A121" s="122" t="s">
        <v>947</v>
      </c>
      <c r="B121" s="122"/>
      <c r="C121" s="122"/>
      <c r="D121" s="122" t="s">
        <v>949</v>
      </c>
      <c r="E121" s="122"/>
      <c r="F121" s="122"/>
      <c r="G121" s="122" t="s">
        <v>948</v>
      </c>
      <c r="H121" s="122"/>
      <c r="I121" s="122"/>
      <c r="J121" s="122"/>
      <c r="K121" s="122"/>
      <c r="L121" s="122"/>
      <c r="M121" s="122"/>
      <c r="N121" s="122"/>
      <c r="O121" s="122"/>
      <c r="P121" s="51"/>
      <c r="Q121" s="51"/>
      <c r="R121" s="51"/>
      <c r="S121" s="51"/>
    </row>
    <row r="122" spans="1:19" ht="14.5" customHeight="1" x14ac:dyDescent="0.35">
      <c r="A122" s="120" t="s">
        <v>89</v>
      </c>
      <c r="B122" s="120"/>
      <c r="C122" s="120"/>
      <c r="D122" s="120" t="s">
        <v>685</v>
      </c>
      <c r="E122" s="120"/>
      <c r="F122" s="120"/>
      <c r="G122" s="120" t="s">
        <v>964</v>
      </c>
      <c r="H122" s="120"/>
      <c r="I122" s="120"/>
      <c r="J122" s="120"/>
      <c r="K122" s="120"/>
      <c r="L122" s="120"/>
      <c r="M122" s="120"/>
      <c r="N122" s="120"/>
      <c r="O122" s="120"/>
      <c r="P122" s="51"/>
      <c r="Q122" s="51"/>
      <c r="R122" s="51"/>
      <c r="S122" s="51"/>
    </row>
    <row r="123" spans="1:19" ht="14.5" customHeight="1" x14ac:dyDescent="0.35">
      <c r="A123" s="120" t="s">
        <v>59</v>
      </c>
      <c r="B123" s="120"/>
      <c r="C123" s="120"/>
      <c r="D123" s="120" t="s">
        <v>683</v>
      </c>
      <c r="E123" s="120"/>
      <c r="F123" s="120"/>
      <c r="G123" s="126" t="s">
        <v>974</v>
      </c>
      <c r="H123" s="126"/>
      <c r="I123" s="126"/>
      <c r="J123" s="126"/>
      <c r="K123" s="126"/>
      <c r="L123" s="126"/>
      <c r="M123" s="126"/>
      <c r="N123" s="126"/>
      <c r="O123" s="126"/>
      <c r="P123" s="51"/>
      <c r="Q123" s="51"/>
      <c r="R123" s="51"/>
      <c r="S123" s="51"/>
    </row>
    <row r="124" spans="1:19" ht="48" customHeight="1" x14ac:dyDescent="0.35">
      <c r="A124" s="120" t="s">
        <v>60</v>
      </c>
      <c r="B124" s="120"/>
      <c r="C124" s="120"/>
      <c r="D124" s="120" t="s">
        <v>682</v>
      </c>
      <c r="E124" s="120"/>
      <c r="F124" s="120"/>
      <c r="G124" s="120" t="s">
        <v>968</v>
      </c>
      <c r="H124" s="120"/>
      <c r="I124" s="120"/>
      <c r="J124" s="120"/>
      <c r="K124" s="120"/>
      <c r="L124" s="120"/>
      <c r="M124" s="120"/>
      <c r="N124" s="120"/>
      <c r="O124" s="120"/>
      <c r="P124" s="51"/>
      <c r="Q124" s="51"/>
      <c r="R124" s="51"/>
      <c r="S124" s="51"/>
    </row>
    <row r="125" spans="1:19" ht="93.5" customHeight="1" x14ac:dyDescent="0.35">
      <c r="A125" s="120" t="s">
        <v>942</v>
      </c>
      <c r="B125" s="120"/>
      <c r="C125" s="120"/>
      <c r="D125" s="120" t="s">
        <v>940</v>
      </c>
      <c r="E125" s="120"/>
      <c r="F125" s="120"/>
      <c r="G125" s="120" t="s">
        <v>969</v>
      </c>
      <c r="H125" s="120"/>
      <c r="I125" s="120"/>
      <c r="J125" s="120"/>
      <c r="K125" s="120"/>
      <c r="L125" s="120"/>
      <c r="M125" s="120"/>
      <c r="N125" s="120"/>
      <c r="O125" s="120"/>
      <c r="P125" s="51"/>
      <c r="Q125" s="51"/>
      <c r="R125" s="51"/>
      <c r="S125" s="51"/>
    </row>
    <row r="126" spans="1:19" ht="29" customHeight="1" x14ac:dyDescent="0.35">
      <c r="A126" s="120" t="s">
        <v>1219</v>
      </c>
      <c r="B126" s="120"/>
      <c r="C126" s="120"/>
      <c r="D126" s="120" t="s">
        <v>941</v>
      </c>
      <c r="E126" s="120"/>
      <c r="F126" s="120"/>
      <c r="G126" s="120" t="s">
        <v>970</v>
      </c>
      <c r="H126" s="120"/>
      <c r="I126" s="120"/>
      <c r="J126" s="120"/>
      <c r="K126" s="120"/>
      <c r="L126" s="120"/>
      <c r="M126" s="120"/>
      <c r="N126" s="120"/>
      <c r="O126" s="120"/>
      <c r="P126" s="51"/>
      <c r="Q126" s="51"/>
      <c r="R126" s="51"/>
      <c r="S126" s="51"/>
    </row>
    <row r="127" spans="1:19" ht="29" customHeight="1" x14ac:dyDescent="0.35">
      <c r="A127" s="120" t="s">
        <v>944</v>
      </c>
      <c r="B127" s="120"/>
      <c r="C127" s="120"/>
      <c r="D127" s="120" t="s">
        <v>940</v>
      </c>
      <c r="E127" s="120"/>
      <c r="F127" s="120"/>
      <c r="G127" s="120" t="s">
        <v>971</v>
      </c>
      <c r="H127" s="120"/>
      <c r="I127" s="120"/>
      <c r="J127" s="120"/>
      <c r="K127" s="120"/>
      <c r="L127" s="120"/>
      <c r="M127" s="120"/>
      <c r="N127" s="120"/>
      <c r="O127" s="120"/>
      <c r="P127" s="51"/>
      <c r="Q127" s="51"/>
      <c r="R127" s="51"/>
      <c r="S127" s="51"/>
    </row>
    <row r="128" spans="1:19" ht="29" customHeight="1" x14ac:dyDescent="0.35">
      <c r="A128" s="120" t="s">
        <v>945</v>
      </c>
      <c r="B128" s="120"/>
      <c r="C128" s="120"/>
      <c r="D128" s="120" t="s">
        <v>940</v>
      </c>
      <c r="E128" s="120"/>
      <c r="F128" s="120"/>
      <c r="G128" s="120" t="s">
        <v>972</v>
      </c>
      <c r="H128" s="120"/>
      <c r="I128" s="120"/>
      <c r="J128" s="120"/>
      <c r="K128" s="120"/>
      <c r="L128" s="120"/>
      <c r="M128" s="120"/>
      <c r="N128" s="120"/>
      <c r="O128" s="120"/>
      <c r="P128" s="51"/>
      <c r="Q128" s="51"/>
      <c r="R128" s="51"/>
      <c r="S128" s="51"/>
    </row>
    <row r="129" spans="1:19" ht="60.5" customHeight="1" x14ac:dyDescent="0.35">
      <c r="A129" s="120" t="s">
        <v>946</v>
      </c>
      <c r="B129" s="120"/>
      <c r="C129" s="120"/>
      <c r="D129" s="120" t="s">
        <v>683</v>
      </c>
      <c r="E129" s="120"/>
      <c r="F129" s="120"/>
      <c r="G129" s="120" t="s">
        <v>973</v>
      </c>
      <c r="H129" s="120"/>
      <c r="I129" s="120"/>
      <c r="J129" s="120"/>
      <c r="K129" s="120"/>
      <c r="L129" s="120"/>
      <c r="M129" s="120"/>
      <c r="N129" s="120"/>
      <c r="O129" s="120"/>
      <c r="P129" s="51"/>
      <c r="Q129" s="51"/>
      <c r="R129" s="51"/>
      <c r="S129" s="51"/>
    </row>
    <row r="130" spans="1:19" ht="14.5" customHeight="1" x14ac:dyDescent="0.35">
      <c r="A130" s="120" t="s">
        <v>61</v>
      </c>
      <c r="B130" s="120"/>
      <c r="C130" s="120"/>
      <c r="D130" s="120" t="s">
        <v>683</v>
      </c>
      <c r="E130" s="120"/>
      <c r="F130" s="120"/>
      <c r="G130" s="120" t="s">
        <v>44</v>
      </c>
      <c r="H130" s="120"/>
      <c r="I130" s="120"/>
      <c r="J130" s="120"/>
      <c r="K130" s="120"/>
      <c r="L130" s="120"/>
      <c r="M130" s="120"/>
      <c r="N130" s="120"/>
      <c r="O130" s="120"/>
      <c r="P130" s="51"/>
      <c r="Q130" s="51"/>
      <c r="R130" s="51"/>
      <c r="S130" s="51"/>
    </row>
    <row r="131" spans="1:19" ht="14.5" customHeight="1" x14ac:dyDescent="0.35">
      <c r="A131" s="120" t="s">
        <v>960</v>
      </c>
      <c r="B131" s="120"/>
      <c r="C131" s="120"/>
      <c r="D131" s="120" t="s">
        <v>683</v>
      </c>
      <c r="E131" s="120"/>
      <c r="F131" s="120"/>
      <c r="G131" s="120" t="s">
        <v>45</v>
      </c>
      <c r="H131" s="120"/>
      <c r="I131" s="120"/>
      <c r="J131" s="120"/>
      <c r="K131" s="120"/>
      <c r="L131" s="120"/>
      <c r="M131" s="120"/>
      <c r="N131" s="120"/>
      <c r="O131" s="120"/>
      <c r="P131" s="51"/>
      <c r="Q131" s="51"/>
      <c r="R131" s="51"/>
      <c r="S131" s="51"/>
    </row>
    <row r="132" spans="1:19" ht="14.5" customHeight="1" x14ac:dyDescent="0.35">
      <c r="A132" s="120" t="s">
        <v>46</v>
      </c>
      <c r="B132" s="120"/>
      <c r="C132" s="120"/>
      <c r="D132" s="120" t="s">
        <v>15</v>
      </c>
      <c r="E132" s="120"/>
      <c r="F132" s="120"/>
      <c r="G132" s="120" t="s">
        <v>965</v>
      </c>
      <c r="H132" s="120"/>
      <c r="I132" s="120"/>
      <c r="J132" s="120"/>
      <c r="K132" s="120"/>
      <c r="L132" s="120"/>
      <c r="M132" s="120"/>
      <c r="N132" s="120"/>
      <c r="O132" s="120"/>
      <c r="P132" s="51"/>
      <c r="Q132" s="51"/>
      <c r="R132" s="51"/>
      <c r="S132" s="51"/>
    </row>
    <row r="133" spans="1:19" ht="14.5" customHeight="1" x14ac:dyDescent="0.35">
      <c r="A133" s="120" t="s">
        <v>47</v>
      </c>
      <c r="B133" s="120"/>
      <c r="C133" s="120"/>
      <c r="D133" s="120" t="s">
        <v>683</v>
      </c>
      <c r="E133" s="120"/>
      <c r="F133" s="120"/>
      <c r="G133" s="120" t="s">
        <v>47</v>
      </c>
      <c r="H133" s="120"/>
      <c r="I133" s="120"/>
      <c r="J133" s="120"/>
      <c r="K133" s="120"/>
      <c r="L133" s="120"/>
      <c r="M133" s="120"/>
      <c r="N133" s="120"/>
      <c r="O133" s="120"/>
      <c r="P133" s="51"/>
      <c r="Q133" s="51"/>
      <c r="R133" s="51"/>
      <c r="S133" s="51"/>
    </row>
    <row r="134" spans="1:19" ht="14.5" customHeight="1" x14ac:dyDescent="0.35">
      <c r="A134" s="120" t="s">
        <v>48</v>
      </c>
      <c r="B134" s="120"/>
      <c r="C134" s="120"/>
      <c r="D134" s="120" t="s">
        <v>683</v>
      </c>
      <c r="E134" s="120"/>
      <c r="F134" s="120"/>
      <c r="G134" s="120" t="s">
        <v>48</v>
      </c>
      <c r="H134" s="120"/>
      <c r="I134" s="120"/>
      <c r="J134" s="120"/>
      <c r="K134" s="120"/>
      <c r="L134" s="120"/>
      <c r="M134" s="120"/>
      <c r="N134" s="120"/>
      <c r="O134" s="120"/>
      <c r="P134" s="51"/>
      <c r="Q134" s="51"/>
      <c r="R134" s="51"/>
      <c r="S134" s="51"/>
    </row>
    <row r="135" spans="1:19" ht="14.5" customHeight="1" x14ac:dyDescent="0.35">
      <c r="A135" s="120" t="s">
        <v>49</v>
      </c>
      <c r="B135" s="120"/>
      <c r="C135" s="120"/>
      <c r="D135" s="120" t="s">
        <v>15</v>
      </c>
      <c r="E135" s="120"/>
      <c r="F135" s="120"/>
      <c r="G135" s="120" t="s">
        <v>49</v>
      </c>
      <c r="H135" s="120"/>
      <c r="I135" s="120"/>
      <c r="J135" s="120"/>
      <c r="K135" s="120"/>
      <c r="L135" s="120"/>
      <c r="M135" s="120"/>
      <c r="N135" s="120"/>
      <c r="O135" s="120"/>
      <c r="P135" s="51"/>
      <c r="Q135" s="51"/>
      <c r="R135" s="51"/>
      <c r="S135" s="51"/>
    </row>
    <row r="136" spans="1:19" ht="28.5" customHeight="1" x14ac:dyDescent="0.35">
      <c r="A136" s="120" t="s">
        <v>50</v>
      </c>
      <c r="B136" s="120"/>
      <c r="C136" s="120"/>
      <c r="D136" s="120" t="s">
        <v>683</v>
      </c>
      <c r="E136" s="120"/>
      <c r="F136" s="120"/>
      <c r="G136" s="120" t="s">
        <v>50</v>
      </c>
      <c r="H136" s="120"/>
      <c r="I136" s="120"/>
      <c r="J136" s="120"/>
      <c r="K136" s="120"/>
      <c r="L136" s="120"/>
      <c r="M136" s="120"/>
      <c r="N136" s="120"/>
      <c r="O136" s="120"/>
      <c r="P136" s="51"/>
      <c r="Q136" s="51"/>
      <c r="R136" s="51"/>
      <c r="S136" s="51"/>
    </row>
    <row r="137" spans="1:19" ht="14.5" customHeight="1" x14ac:dyDescent="0.35">
      <c r="A137" s="120" t="s">
        <v>29</v>
      </c>
      <c r="B137" s="120"/>
      <c r="C137" s="120"/>
      <c r="D137" s="120" t="s">
        <v>683</v>
      </c>
      <c r="E137" s="120"/>
      <c r="F137" s="120"/>
      <c r="G137" s="120" t="s">
        <v>29</v>
      </c>
      <c r="H137" s="120"/>
      <c r="I137" s="120"/>
      <c r="J137" s="120"/>
      <c r="K137" s="120"/>
      <c r="L137" s="120"/>
      <c r="M137" s="120"/>
      <c r="N137" s="120"/>
      <c r="O137" s="120"/>
      <c r="P137" s="51"/>
      <c r="Q137" s="51"/>
      <c r="R137" s="51"/>
      <c r="S137" s="51"/>
    </row>
    <row r="138" spans="1:19" ht="14.5" customHeight="1" x14ac:dyDescent="0.35">
      <c r="A138" s="120" t="s">
        <v>30</v>
      </c>
      <c r="B138" s="120"/>
      <c r="C138" s="120"/>
      <c r="D138" s="120" t="s">
        <v>15</v>
      </c>
      <c r="E138" s="120"/>
      <c r="F138" s="120"/>
      <c r="G138" s="120" t="s">
        <v>30</v>
      </c>
      <c r="H138" s="120"/>
      <c r="I138" s="120"/>
      <c r="J138" s="120"/>
      <c r="K138" s="120"/>
      <c r="L138" s="120"/>
      <c r="M138" s="120"/>
      <c r="N138" s="120"/>
      <c r="O138" s="120"/>
      <c r="P138" s="51"/>
      <c r="Q138" s="51"/>
      <c r="R138" s="51"/>
      <c r="S138" s="51"/>
    </row>
    <row r="139" spans="1:19" ht="14.5" customHeight="1" x14ac:dyDescent="0.35">
      <c r="A139" s="120" t="s">
        <v>31</v>
      </c>
      <c r="B139" s="120"/>
      <c r="C139" s="120"/>
      <c r="D139" s="120" t="s">
        <v>683</v>
      </c>
      <c r="E139" s="120"/>
      <c r="F139" s="120"/>
      <c r="G139" s="120" t="s">
        <v>31</v>
      </c>
      <c r="H139" s="120"/>
      <c r="I139" s="120"/>
      <c r="J139" s="120"/>
      <c r="K139" s="120"/>
      <c r="L139" s="120"/>
      <c r="M139" s="120"/>
      <c r="N139" s="120"/>
      <c r="O139" s="120"/>
      <c r="P139" s="51"/>
      <c r="Q139" s="51"/>
      <c r="R139" s="51"/>
      <c r="S139" s="51"/>
    </row>
    <row r="140" spans="1:19" ht="14.5" customHeight="1" x14ac:dyDescent="0.35">
      <c r="A140" s="120" t="s">
        <v>32</v>
      </c>
      <c r="B140" s="120"/>
      <c r="C140" s="120"/>
      <c r="D140" s="120" t="s">
        <v>15</v>
      </c>
      <c r="E140" s="120"/>
      <c r="F140" s="120"/>
      <c r="G140" s="120" t="s">
        <v>32</v>
      </c>
      <c r="H140" s="120"/>
      <c r="I140" s="120"/>
      <c r="J140" s="120"/>
      <c r="K140" s="120"/>
      <c r="L140" s="120"/>
      <c r="M140" s="120"/>
      <c r="N140" s="120"/>
      <c r="O140" s="120"/>
      <c r="P140" s="51"/>
      <c r="Q140" s="51"/>
      <c r="R140" s="51"/>
      <c r="S140" s="51"/>
    </row>
    <row r="141" spans="1:19" x14ac:dyDescent="0.35">
      <c r="A141" s="51"/>
      <c r="B141" s="51"/>
      <c r="C141" s="51"/>
      <c r="D141" s="51"/>
      <c r="E141" s="51"/>
      <c r="F141" s="51"/>
      <c r="G141" s="51"/>
      <c r="H141" s="51"/>
      <c r="I141" s="51"/>
      <c r="J141" s="51"/>
      <c r="K141" s="51"/>
      <c r="L141" s="51"/>
      <c r="M141" s="51"/>
      <c r="N141" s="51"/>
      <c r="O141" s="51"/>
      <c r="P141" s="51"/>
      <c r="Q141" s="51"/>
      <c r="R141" s="51"/>
      <c r="S141" s="51"/>
    </row>
    <row r="142" spans="1:19" x14ac:dyDescent="0.35">
      <c r="A142" s="92" t="s">
        <v>689</v>
      </c>
      <c r="B142" s="92"/>
      <c r="C142" s="92"/>
      <c r="D142" s="92"/>
      <c r="E142" s="92"/>
      <c r="F142" s="92"/>
      <c r="G142" s="92"/>
      <c r="H142" s="92"/>
      <c r="I142" s="92"/>
      <c r="J142" s="92"/>
      <c r="K142" s="92"/>
      <c r="L142" s="92"/>
      <c r="M142" s="92"/>
      <c r="N142" s="92"/>
      <c r="O142" s="92"/>
      <c r="P142" s="92"/>
      <c r="Q142" s="92"/>
      <c r="R142" s="92"/>
      <c r="S142" s="92"/>
    </row>
    <row r="143" spans="1:19" ht="14.5" customHeight="1" x14ac:dyDescent="0.35">
      <c r="A143" s="123" t="s">
        <v>699</v>
      </c>
      <c r="B143" s="124"/>
      <c r="C143" s="124"/>
      <c r="D143" s="124"/>
      <c r="E143" s="124"/>
      <c r="F143" s="124"/>
      <c r="G143" s="124"/>
      <c r="H143" s="124"/>
      <c r="I143" s="124"/>
      <c r="J143" s="124"/>
      <c r="K143" s="124"/>
      <c r="L143" s="124"/>
      <c r="M143" s="124"/>
      <c r="N143" s="124"/>
      <c r="O143" s="124"/>
      <c r="P143" s="124"/>
      <c r="Q143" s="124"/>
      <c r="R143" s="124"/>
      <c r="S143" s="125"/>
    </row>
    <row r="144" spans="1:19" ht="32.15" customHeight="1" x14ac:dyDescent="0.35">
      <c r="A144" s="123" t="s">
        <v>700</v>
      </c>
      <c r="B144" s="124"/>
      <c r="C144" s="124"/>
      <c r="D144" s="124"/>
      <c r="E144" s="124"/>
      <c r="F144" s="124"/>
      <c r="G144" s="124"/>
      <c r="H144" s="124"/>
      <c r="I144" s="124"/>
      <c r="J144" s="124"/>
      <c r="K144" s="124"/>
      <c r="L144" s="124"/>
      <c r="M144" s="124"/>
      <c r="N144" s="124"/>
      <c r="O144" s="124"/>
      <c r="P144" s="124"/>
      <c r="Q144" s="124"/>
      <c r="R144" s="124"/>
      <c r="S144" s="125"/>
    </row>
    <row r="145" spans="1:19" ht="14.5" customHeight="1" x14ac:dyDescent="0.35">
      <c r="A145" s="123" t="s">
        <v>695</v>
      </c>
      <c r="B145" s="124"/>
      <c r="C145" s="124"/>
      <c r="D145" s="124"/>
      <c r="E145" s="124"/>
      <c r="F145" s="124"/>
      <c r="G145" s="124"/>
      <c r="H145" s="124"/>
      <c r="I145" s="124"/>
      <c r="J145" s="124"/>
      <c r="K145" s="124"/>
      <c r="L145" s="124"/>
      <c r="M145" s="124"/>
      <c r="N145" s="124"/>
      <c r="O145" s="124"/>
      <c r="P145" s="124"/>
      <c r="Q145" s="124"/>
      <c r="R145" s="124"/>
      <c r="S145" s="125"/>
    </row>
    <row r="146" spans="1:19" ht="32.15" customHeight="1" x14ac:dyDescent="0.35">
      <c r="A146" s="123" t="s">
        <v>696</v>
      </c>
      <c r="B146" s="124"/>
      <c r="C146" s="124"/>
      <c r="D146" s="124"/>
      <c r="E146" s="124"/>
      <c r="F146" s="124"/>
      <c r="G146" s="124"/>
      <c r="H146" s="124"/>
      <c r="I146" s="124"/>
      <c r="J146" s="124"/>
      <c r="K146" s="124"/>
      <c r="L146" s="124"/>
      <c r="M146" s="124"/>
      <c r="N146" s="124"/>
      <c r="O146" s="124"/>
      <c r="P146" s="124"/>
      <c r="Q146" s="124"/>
      <c r="R146" s="124"/>
      <c r="S146" s="125"/>
    </row>
    <row r="147" spans="1:19" ht="32.15" customHeight="1" x14ac:dyDescent="0.35">
      <c r="A147" s="123" t="s">
        <v>697</v>
      </c>
      <c r="B147" s="124"/>
      <c r="C147" s="124"/>
      <c r="D147" s="124"/>
      <c r="E147" s="124"/>
      <c r="F147" s="124"/>
      <c r="G147" s="124"/>
      <c r="H147" s="124"/>
      <c r="I147" s="124"/>
      <c r="J147" s="124"/>
      <c r="K147" s="124"/>
      <c r="L147" s="124"/>
      <c r="M147" s="124"/>
      <c r="N147" s="124"/>
      <c r="O147" s="124"/>
      <c r="P147" s="124"/>
      <c r="Q147" s="124"/>
      <c r="R147" s="124"/>
      <c r="S147" s="125"/>
    </row>
    <row r="148" spans="1:19" ht="32.15" customHeight="1" x14ac:dyDescent="0.35">
      <c r="A148" s="123" t="s">
        <v>698</v>
      </c>
      <c r="B148" s="124"/>
      <c r="C148" s="124"/>
      <c r="D148" s="124"/>
      <c r="E148" s="124"/>
      <c r="F148" s="124"/>
      <c r="G148" s="124"/>
      <c r="H148" s="124"/>
      <c r="I148" s="124"/>
      <c r="J148" s="124"/>
      <c r="K148" s="124"/>
      <c r="L148" s="124"/>
      <c r="M148" s="124"/>
      <c r="N148" s="124"/>
      <c r="O148" s="124"/>
      <c r="P148" s="124"/>
      <c r="Q148" s="124"/>
      <c r="R148" s="124"/>
      <c r="S148" s="125"/>
    </row>
    <row r="149" spans="1:19" ht="14.5" customHeight="1" x14ac:dyDescent="0.35">
      <c r="A149" s="123" t="s">
        <v>701</v>
      </c>
      <c r="B149" s="124"/>
      <c r="C149" s="124"/>
      <c r="D149" s="124"/>
      <c r="E149" s="124"/>
      <c r="F149" s="124"/>
      <c r="G149" s="124"/>
      <c r="H149" s="124"/>
      <c r="I149" s="124"/>
      <c r="J149" s="124"/>
      <c r="K149" s="124"/>
      <c r="L149" s="124"/>
      <c r="M149" s="124"/>
      <c r="N149" s="124"/>
      <c r="O149" s="124"/>
      <c r="P149" s="124"/>
      <c r="Q149" s="124"/>
      <c r="R149" s="124"/>
      <c r="S149" s="125"/>
    </row>
    <row r="150" spans="1:19" ht="14.5" customHeight="1" x14ac:dyDescent="0.35">
      <c r="A150" s="123" t="s">
        <v>688</v>
      </c>
      <c r="B150" s="124"/>
      <c r="C150" s="124"/>
      <c r="D150" s="124"/>
      <c r="E150" s="124"/>
      <c r="F150" s="124"/>
      <c r="G150" s="124"/>
      <c r="H150" s="124"/>
      <c r="I150" s="124"/>
      <c r="J150" s="124"/>
      <c r="K150" s="124"/>
      <c r="L150" s="124"/>
      <c r="M150" s="124"/>
      <c r="N150" s="124"/>
      <c r="O150" s="124"/>
      <c r="P150" s="124"/>
      <c r="Q150" s="124"/>
      <c r="R150" s="124"/>
      <c r="S150" s="125"/>
    </row>
    <row r="152" spans="1:19" x14ac:dyDescent="0.35">
      <c r="A152" s="122" t="s">
        <v>947</v>
      </c>
      <c r="B152" s="122"/>
      <c r="C152" s="122"/>
      <c r="D152" s="122" t="s">
        <v>949</v>
      </c>
      <c r="E152" s="122"/>
      <c r="F152" s="122"/>
      <c r="G152" s="122" t="s">
        <v>948</v>
      </c>
      <c r="H152" s="122"/>
      <c r="I152" s="122"/>
      <c r="J152" s="122"/>
      <c r="K152" s="122"/>
      <c r="L152" s="122"/>
      <c r="M152" s="122"/>
      <c r="N152" s="122"/>
      <c r="O152" s="122"/>
    </row>
    <row r="153" spans="1:19" ht="14.5" customHeight="1" x14ac:dyDescent="0.35">
      <c r="A153" s="120" t="s">
        <v>89</v>
      </c>
      <c r="B153" s="120"/>
      <c r="C153" s="120"/>
      <c r="D153" s="120" t="s">
        <v>685</v>
      </c>
      <c r="E153" s="120"/>
      <c r="F153" s="120"/>
      <c r="G153" s="120" t="s">
        <v>964</v>
      </c>
      <c r="H153" s="120"/>
      <c r="I153" s="120"/>
      <c r="J153" s="120"/>
      <c r="K153" s="120"/>
      <c r="L153" s="120"/>
      <c r="M153" s="120"/>
      <c r="N153" s="120"/>
      <c r="O153" s="120"/>
    </row>
    <row r="154" spans="1:19" x14ac:dyDescent="0.35">
      <c r="A154" s="120" t="s">
        <v>68</v>
      </c>
      <c r="B154" s="120"/>
      <c r="C154" s="120"/>
      <c r="D154" s="120" t="s">
        <v>683</v>
      </c>
      <c r="E154" s="120"/>
      <c r="F154" s="120"/>
      <c r="G154" s="126" t="s">
        <v>974</v>
      </c>
      <c r="H154" s="126"/>
      <c r="I154" s="126"/>
      <c r="J154" s="126"/>
      <c r="K154" s="126"/>
      <c r="L154" s="126"/>
      <c r="M154" s="126"/>
      <c r="N154" s="126"/>
      <c r="O154" s="126"/>
    </row>
    <row r="155" spans="1:19" ht="14.5" customHeight="1" x14ac:dyDescent="0.35">
      <c r="A155" s="120" t="s">
        <v>69</v>
      </c>
      <c r="B155" s="120"/>
      <c r="C155" s="120"/>
      <c r="D155" s="120" t="s">
        <v>683</v>
      </c>
      <c r="E155" s="120"/>
      <c r="F155" s="120"/>
      <c r="G155" s="126" t="s">
        <v>982</v>
      </c>
      <c r="H155" s="126"/>
      <c r="I155" s="126"/>
      <c r="J155" s="126"/>
      <c r="K155" s="126"/>
      <c r="L155" s="126"/>
      <c r="M155" s="126"/>
      <c r="N155" s="126"/>
      <c r="O155" s="126"/>
    </row>
    <row r="156" spans="1:19" ht="14.5" customHeight="1" x14ac:dyDescent="0.35">
      <c r="A156" s="120" t="s">
        <v>70</v>
      </c>
      <c r="B156" s="120"/>
      <c r="C156" s="120"/>
      <c r="D156" s="120" t="s">
        <v>683</v>
      </c>
      <c r="E156" s="120"/>
      <c r="F156" s="120"/>
      <c r="G156" s="126" t="s">
        <v>983</v>
      </c>
      <c r="H156" s="126"/>
      <c r="I156" s="126"/>
      <c r="J156" s="126"/>
      <c r="K156" s="126"/>
      <c r="L156" s="126"/>
      <c r="M156" s="126"/>
      <c r="N156" s="126"/>
      <c r="O156" s="126"/>
    </row>
    <row r="157" spans="1:19" ht="14.5" customHeight="1" x14ac:dyDescent="0.35">
      <c r="A157" s="120" t="s">
        <v>61</v>
      </c>
      <c r="B157" s="120"/>
      <c r="C157" s="120"/>
      <c r="D157" s="120" t="s">
        <v>683</v>
      </c>
      <c r="E157" s="120"/>
      <c r="F157" s="120"/>
      <c r="G157" s="126" t="s">
        <v>44</v>
      </c>
      <c r="H157" s="126"/>
      <c r="I157" s="126"/>
      <c r="J157" s="126"/>
      <c r="K157" s="126"/>
      <c r="L157" s="126"/>
      <c r="M157" s="126"/>
      <c r="N157" s="126"/>
      <c r="O157" s="126"/>
    </row>
    <row r="158" spans="1:19" ht="14.5" customHeight="1" x14ac:dyDescent="0.35">
      <c r="A158" s="120" t="s">
        <v>960</v>
      </c>
      <c r="B158" s="120"/>
      <c r="C158" s="120"/>
      <c r="D158" s="120" t="s">
        <v>683</v>
      </c>
      <c r="E158" s="120"/>
      <c r="F158" s="120"/>
      <c r="G158" s="126" t="s">
        <v>45</v>
      </c>
      <c r="H158" s="126"/>
      <c r="I158" s="126"/>
      <c r="J158" s="126"/>
      <c r="K158" s="126"/>
      <c r="L158" s="126"/>
      <c r="M158" s="126"/>
      <c r="N158" s="126"/>
      <c r="O158" s="126"/>
    </row>
    <row r="159" spans="1:19" ht="14.5" customHeight="1" x14ac:dyDescent="0.35">
      <c r="A159" s="120" t="s">
        <v>46</v>
      </c>
      <c r="B159" s="120"/>
      <c r="C159" s="120"/>
      <c r="D159" s="120" t="s">
        <v>15</v>
      </c>
      <c r="E159" s="120"/>
      <c r="F159" s="120"/>
      <c r="G159" s="126" t="s">
        <v>965</v>
      </c>
      <c r="H159" s="126"/>
      <c r="I159" s="126"/>
      <c r="J159" s="126"/>
      <c r="K159" s="126"/>
      <c r="L159" s="126"/>
      <c r="M159" s="126"/>
      <c r="N159" s="126"/>
      <c r="O159" s="126"/>
    </row>
    <row r="160" spans="1:19" ht="14.5" customHeight="1" x14ac:dyDescent="0.35">
      <c r="A160" s="120" t="s">
        <v>47</v>
      </c>
      <c r="B160" s="120"/>
      <c r="C160" s="120"/>
      <c r="D160" s="120" t="s">
        <v>683</v>
      </c>
      <c r="E160" s="120"/>
      <c r="F160" s="120"/>
      <c r="G160" s="120" t="s">
        <v>47</v>
      </c>
      <c r="H160" s="120"/>
      <c r="I160" s="120"/>
      <c r="J160" s="120"/>
      <c r="K160" s="120"/>
      <c r="L160" s="120"/>
      <c r="M160" s="120"/>
      <c r="N160" s="120"/>
      <c r="O160" s="120"/>
    </row>
    <row r="161" spans="1:19" ht="14.5" customHeight="1" x14ac:dyDescent="0.35">
      <c r="A161" s="120" t="s">
        <v>48</v>
      </c>
      <c r="B161" s="120"/>
      <c r="C161" s="120"/>
      <c r="D161" s="120" t="s">
        <v>683</v>
      </c>
      <c r="E161" s="120"/>
      <c r="F161" s="120"/>
      <c r="G161" s="120" t="s">
        <v>48</v>
      </c>
      <c r="H161" s="120"/>
      <c r="I161" s="120"/>
      <c r="J161" s="120"/>
      <c r="K161" s="120"/>
      <c r="L161" s="120"/>
      <c r="M161" s="120"/>
      <c r="N161" s="120"/>
      <c r="O161" s="120"/>
    </row>
    <row r="162" spans="1:19" ht="14.5" customHeight="1" x14ac:dyDescent="0.35">
      <c r="A162" s="120" t="s">
        <v>49</v>
      </c>
      <c r="B162" s="120"/>
      <c r="C162" s="120"/>
      <c r="D162" s="120" t="s">
        <v>15</v>
      </c>
      <c r="E162" s="120"/>
      <c r="F162" s="120"/>
      <c r="G162" s="120" t="s">
        <v>49</v>
      </c>
      <c r="H162" s="120"/>
      <c r="I162" s="120"/>
      <c r="J162" s="120"/>
      <c r="K162" s="120"/>
      <c r="L162" s="120"/>
      <c r="M162" s="120"/>
      <c r="N162" s="120"/>
      <c r="O162" s="120"/>
    </row>
    <row r="163" spans="1:19" ht="30.65" customHeight="1" x14ac:dyDescent="0.35">
      <c r="A163" s="120" t="s">
        <v>50</v>
      </c>
      <c r="B163" s="120"/>
      <c r="C163" s="120"/>
      <c r="D163" s="120" t="s">
        <v>683</v>
      </c>
      <c r="E163" s="120"/>
      <c r="F163" s="120"/>
      <c r="G163" s="120" t="s">
        <v>50</v>
      </c>
      <c r="H163" s="120"/>
      <c r="I163" s="120"/>
      <c r="J163" s="120"/>
      <c r="K163" s="120"/>
      <c r="L163" s="120"/>
      <c r="M163" s="120"/>
      <c r="N163" s="120"/>
      <c r="O163" s="120"/>
    </row>
    <row r="164" spans="1:19" ht="14.5" customHeight="1" x14ac:dyDescent="0.35">
      <c r="A164" s="120" t="s">
        <v>29</v>
      </c>
      <c r="B164" s="120"/>
      <c r="C164" s="120"/>
      <c r="D164" s="120" t="s">
        <v>683</v>
      </c>
      <c r="E164" s="120"/>
      <c r="F164" s="120"/>
      <c r="G164" s="120" t="s">
        <v>29</v>
      </c>
      <c r="H164" s="120"/>
      <c r="I164" s="120"/>
      <c r="J164" s="120"/>
      <c r="K164" s="120"/>
      <c r="L164" s="120"/>
      <c r="M164" s="120"/>
      <c r="N164" s="120"/>
      <c r="O164" s="120"/>
    </row>
    <row r="165" spans="1:19" ht="14.5" customHeight="1" x14ac:dyDescent="0.35">
      <c r="A165" s="120" t="s">
        <v>30</v>
      </c>
      <c r="B165" s="120"/>
      <c r="C165" s="120"/>
      <c r="D165" s="120" t="s">
        <v>15</v>
      </c>
      <c r="E165" s="120"/>
      <c r="F165" s="120"/>
      <c r="G165" s="120" t="s">
        <v>30</v>
      </c>
      <c r="H165" s="120"/>
      <c r="I165" s="120"/>
      <c r="J165" s="120"/>
      <c r="K165" s="120"/>
      <c r="L165" s="120"/>
      <c r="M165" s="120"/>
      <c r="N165" s="120"/>
      <c r="O165" s="120"/>
    </row>
    <row r="166" spans="1:19" ht="14.5" customHeight="1" x14ac:dyDescent="0.35">
      <c r="A166" s="120" t="s">
        <v>31</v>
      </c>
      <c r="B166" s="120"/>
      <c r="C166" s="120"/>
      <c r="D166" s="120" t="s">
        <v>683</v>
      </c>
      <c r="E166" s="120"/>
      <c r="F166" s="120"/>
      <c r="G166" s="120" t="s">
        <v>31</v>
      </c>
      <c r="H166" s="120"/>
      <c r="I166" s="120"/>
      <c r="J166" s="120"/>
      <c r="K166" s="120"/>
      <c r="L166" s="120"/>
      <c r="M166" s="120"/>
      <c r="N166" s="120"/>
      <c r="O166" s="120"/>
    </row>
    <row r="167" spans="1:19" ht="14.5" customHeight="1" x14ac:dyDescent="0.35">
      <c r="A167" s="120" t="s">
        <v>32</v>
      </c>
      <c r="B167" s="120"/>
      <c r="C167" s="120"/>
      <c r="D167" s="120" t="s">
        <v>15</v>
      </c>
      <c r="E167" s="120"/>
      <c r="F167" s="120"/>
      <c r="G167" s="120" t="s">
        <v>32</v>
      </c>
      <c r="H167" s="120"/>
      <c r="I167" s="120"/>
      <c r="J167" s="120"/>
      <c r="K167" s="120"/>
      <c r="L167" s="120"/>
      <c r="M167" s="120"/>
      <c r="N167" s="120"/>
      <c r="O167" s="120"/>
    </row>
    <row r="170" spans="1:19" x14ac:dyDescent="0.35">
      <c r="A170" s="92" t="s">
        <v>967</v>
      </c>
      <c r="B170" s="92"/>
      <c r="C170" s="92"/>
      <c r="D170" s="92"/>
      <c r="E170" s="92"/>
      <c r="F170" s="92"/>
      <c r="G170" s="92"/>
      <c r="H170" s="92"/>
      <c r="I170" s="92"/>
      <c r="J170" s="92"/>
      <c r="K170" s="92"/>
      <c r="L170" s="92"/>
      <c r="M170" s="92"/>
      <c r="N170" s="92"/>
      <c r="O170" s="92"/>
      <c r="P170" s="92"/>
      <c r="Q170" s="92"/>
      <c r="R170" s="92"/>
      <c r="S170" s="92"/>
    </row>
    <row r="171" spans="1:19" ht="14.5" customHeight="1" x14ac:dyDescent="0.35">
      <c r="A171" s="123" t="s">
        <v>699</v>
      </c>
      <c r="B171" s="124"/>
      <c r="C171" s="124"/>
      <c r="D171" s="124"/>
      <c r="E171" s="124"/>
      <c r="F171" s="124"/>
      <c r="G171" s="124"/>
      <c r="H171" s="124"/>
      <c r="I171" s="124"/>
      <c r="J171" s="124"/>
      <c r="K171" s="124"/>
      <c r="L171" s="124"/>
      <c r="M171" s="124"/>
      <c r="N171" s="124"/>
      <c r="O171" s="124"/>
      <c r="P171" s="124"/>
      <c r="Q171" s="124"/>
      <c r="R171" s="124"/>
      <c r="S171" s="125"/>
    </row>
    <row r="172" spans="1:19" ht="47.15" customHeight="1" x14ac:dyDescent="0.35">
      <c r="A172" s="123" t="s">
        <v>966</v>
      </c>
      <c r="B172" s="124"/>
      <c r="C172" s="124"/>
      <c r="D172" s="124"/>
      <c r="E172" s="124"/>
      <c r="F172" s="124"/>
      <c r="G172" s="124"/>
      <c r="H172" s="124"/>
      <c r="I172" s="124"/>
      <c r="J172" s="124"/>
      <c r="K172" s="124"/>
      <c r="L172" s="124"/>
      <c r="M172" s="124"/>
      <c r="N172" s="124"/>
      <c r="O172" s="124"/>
      <c r="P172" s="124"/>
      <c r="Q172" s="124"/>
      <c r="R172" s="124"/>
      <c r="S172" s="125"/>
    </row>
    <row r="173" spans="1:19" ht="14.5" customHeight="1" x14ac:dyDescent="0.35">
      <c r="A173" s="123" t="s">
        <v>695</v>
      </c>
      <c r="B173" s="124"/>
      <c r="C173" s="124"/>
      <c r="D173" s="124"/>
      <c r="E173" s="124"/>
      <c r="F173" s="124"/>
      <c r="G173" s="124"/>
      <c r="H173" s="124"/>
      <c r="I173" s="124"/>
      <c r="J173" s="124"/>
      <c r="K173" s="124"/>
      <c r="L173" s="124"/>
      <c r="M173" s="124"/>
      <c r="N173" s="124"/>
      <c r="O173" s="124"/>
      <c r="P173" s="124"/>
      <c r="Q173" s="124"/>
      <c r="R173" s="124"/>
      <c r="S173" s="125"/>
    </row>
    <row r="174" spans="1:19" ht="30.65" customHeight="1" x14ac:dyDescent="0.35">
      <c r="A174" s="123" t="s">
        <v>696</v>
      </c>
      <c r="B174" s="124"/>
      <c r="C174" s="124"/>
      <c r="D174" s="124"/>
      <c r="E174" s="124"/>
      <c r="F174" s="124"/>
      <c r="G174" s="124"/>
      <c r="H174" s="124"/>
      <c r="I174" s="124"/>
      <c r="J174" s="124"/>
      <c r="K174" s="124"/>
      <c r="L174" s="124"/>
      <c r="M174" s="124"/>
      <c r="N174" s="124"/>
      <c r="O174" s="124"/>
      <c r="P174" s="124"/>
      <c r="Q174" s="124"/>
      <c r="R174" s="124"/>
      <c r="S174" s="125"/>
    </row>
    <row r="175" spans="1:19" ht="30" customHeight="1" x14ac:dyDescent="0.35">
      <c r="A175" s="123" t="s">
        <v>702</v>
      </c>
      <c r="B175" s="124"/>
      <c r="C175" s="124"/>
      <c r="D175" s="124"/>
      <c r="E175" s="124"/>
      <c r="F175" s="124"/>
      <c r="G175" s="124"/>
      <c r="H175" s="124"/>
      <c r="I175" s="124"/>
      <c r="J175" s="124"/>
      <c r="K175" s="124"/>
      <c r="L175" s="124"/>
      <c r="M175" s="124"/>
      <c r="N175" s="124"/>
      <c r="O175" s="124"/>
      <c r="P175" s="124"/>
      <c r="Q175" s="124"/>
      <c r="R175" s="124"/>
      <c r="S175" s="125"/>
    </row>
    <row r="176" spans="1:19" ht="30" customHeight="1" x14ac:dyDescent="0.35">
      <c r="A176" s="123" t="s">
        <v>703</v>
      </c>
      <c r="B176" s="124"/>
      <c r="C176" s="124"/>
      <c r="D176" s="124"/>
      <c r="E176" s="124"/>
      <c r="F176" s="124"/>
      <c r="G176" s="124"/>
      <c r="H176" s="124"/>
      <c r="I176" s="124"/>
      <c r="J176" s="124"/>
      <c r="K176" s="124"/>
      <c r="L176" s="124"/>
      <c r="M176" s="124"/>
      <c r="N176" s="124"/>
      <c r="O176" s="124"/>
      <c r="P176" s="124"/>
      <c r="Q176" s="124"/>
      <c r="R176" s="124"/>
      <c r="S176" s="125"/>
    </row>
    <row r="177" spans="1:19" ht="14.5" customHeight="1" x14ac:dyDescent="0.35">
      <c r="A177" s="123" t="s">
        <v>701</v>
      </c>
      <c r="B177" s="124"/>
      <c r="C177" s="124"/>
      <c r="D177" s="124"/>
      <c r="E177" s="124"/>
      <c r="F177" s="124"/>
      <c r="G177" s="124"/>
      <c r="H177" s="124"/>
      <c r="I177" s="124"/>
      <c r="J177" s="124"/>
      <c r="K177" s="124"/>
      <c r="L177" s="124"/>
      <c r="M177" s="124"/>
      <c r="N177" s="124"/>
      <c r="O177" s="124"/>
      <c r="P177" s="124"/>
      <c r="Q177" s="124"/>
      <c r="R177" s="124"/>
      <c r="S177" s="125"/>
    </row>
    <row r="178" spans="1:19" ht="14.5" customHeight="1" x14ac:dyDescent="0.35">
      <c r="A178" s="123" t="s">
        <v>688</v>
      </c>
      <c r="B178" s="124"/>
      <c r="C178" s="124"/>
      <c r="D178" s="124"/>
      <c r="E178" s="124"/>
      <c r="F178" s="124"/>
      <c r="G178" s="124"/>
      <c r="H178" s="124"/>
      <c r="I178" s="124"/>
      <c r="J178" s="124"/>
      <c r="K178" s="124"/>
      <c r="L178" s="124"/>
      <c r="M178" s="124"/>
      <c r="N178" s="124"/>
      <c r="O178" s="124"/>
      <c r="P178" s="124"/>
      <c r="Q178" s="124"/>
      <c r="R178" s="124"/>
      <c r="S178" s="125"/>
    </row>
    <row r="180" spans="1:19" x14ac:dyDescent="0.35">
      <c r="A180" s="122" t="s">
        <v>947</v>
      </c>
      <c r="B180" s="122"/>
      <c r="C180" s="122"/>
      <c r="D180" s="122" t="s">
        <v>949</v>
      </c>
      <c r="E180" s="122"/>
      <c r="F180" s="122"/>
      <c r="G180" s="122" t="s">
        <v>948</v>
      </c>
      <c r="H180" s="122"/>
      <c r="I180" s="122"/>
      <c r="J180" s="122"/>
      <c r="K180" s="122"/>
      <c r="L180" s="122"/>
      <c r="M180" s="122"/>
      <c r="N180" s="122"/>
      <c r="O180" s="122"/>
    </row>
    <row r="181" spans="1:19" ht="14.5" customHeight="1" x14ac:dyDescent="0.35">
      <c r="A181" s="120" t="s">
        <v>89</v>
      </c>
      <c r="B181" s="120"/>
      <c r="C181" s="120"/>
      <c r="D181" s="120" t="s">
        <v>685</v>
      </c>
      <c r="E181" s="120"/>
      <c r="F181" s="120"/>
      <c r="G181" s="120" t="s">
        <v>964</v>
      </c>
      <c r="H181" s="120"/>
      <c r="I181" s="120"/>
      <c r="J181" s="120"/>
      <c r="K181" s="120"/>
      <c r="L181" s="120"/>
      <c r="M181" s="120"/>
      <c r="N181" s="120"/>
      <c r="O181" s="120"/>
    </row>
    <row r="182" spans="1:19" x14ac:dyDescent="0.35">
      <c r="A182" s="120" t="s">
        <v>68</v>
      </c>
      <c r="B182" s="120"/>
      <c r="C182" s="120"/>
      <c r="D182" s="120" t="s">
        <v>683</v>
      </c>
      <c r="E182" s="120"/>
      <c r="F182" s="120"/>
      <c r="G182" s="126" t="s">
        <v>974</v>
      </c>
      <c r="H182" s="126"/>
      <c r="I182" s="126"/>
      <c r="J182" s="126"/>
      <c r="K182" s="126"/>
      <c r="L182" s="126"/>
      <c r="M182" s="126"/>
      <c r="N182" s="126"/>
      <c r="O182" s="126"/>
    </row>
    <row r="183" spans="1:19" ht="14.5" customHeight="1" x14ac:dyDescent="0.35">
      <c r="A183" s="120" t="s">
        <v>69</v>
      </c>
      <c r="B183" s="120"/>
      <c r="C183" s="120"/>
      <c r="D183" s="120" t="s">
        <v>683</v>
      </c>
      <c r="E183" s="120"/>
      <c r="F183" s="120"/>
      <c r="G183" s="126" t="s">
        <v>982</v>
      </c>
      <c r="H183" s="126"/>
      <c r="I183" s="126"/>
      <c r="J183" s="126"/>
      <c r="K183" s="126"/>
      <c r="L183" s="126"/>
      <c r="M183" s="126"/>
      <c r="N183" s="126"/>
      <c r="O183" s="126"/>
    </row>
    <row r="184" spans="1:19" ht="14.5" customHeight="1" x14ac:dyDescent="0.35">
      <c r="A184" s="120" t="s">
        <v>70</v>
      </c>
      <c r="B184" s="120"/>
      <c r="C184" s="120"/>
      <c r="D184" s="120" t="s">
        <v>683</v>
      </c>
      <c r="E184" s="120"/>
      <c r="F184" s="120"/>
      <c r="G184" s="126" t="s">
        <v>983</v>
      </c>
      <c r="H184" s="126"/>
      <c r="I184" s="126"/>
      <c r="J184" s="126"/>
      <c r="K184" s="126"/>
      <c r="L184" s="126"/>
      <c r="M184" s="126"/>
      <c r="N184" s="126"/>
      <c r="O184" s="126"/>
    </row>
    <row r="185" spans="1:19" ht="14.5" customHeight="1" x14ac:dyDescent="0.35">
      <c r="A185" s="120" t="s">
        <v>61</v>
      </c>
      <c r="B185" s="120"/>
      <c r="C185" s="120"/>
      <c r="D185" s="120" t="s">
        <v>683</v>
      </c>
      <c r="E185" s="120"/>
      <c r="F185" s="120"/>
      <c r="G185" s="120" t="s">
        <v>44</v>
      </c>
      <c r="H185" s="120"/>
      <c r="I185" s="120"/>
      <c r="J185" s="120"/>
      <c r="K185" s="120"/>
      <c r="L185" s="120"/>
      <c r="M185" s="120"/>
      <c r="N185" s="120"/>
      <c r="O185" s="120"/>
    </row>
    <row r="186" spans="1:19" ht="14.5" customHeight="1" x14ac:dyDescent="0.35">
      <c r="A186" s="120" t="s">
        <v>62</v>
      </c>
      <c r="B186" s="120"/>
      <c r="C186" s="120"/>
      <c r="D186" s="120" t="s">
        <v>683</v>
      </c>
      <c r="E186" s="120"/>
      <c r="F186" s="120"/>
      <c r="G186" s="120" t="s">
        <v>45</v>
      </c>
      <c r="H186" s="120"/>
      <c r="I186" s="120"/>
      <c r="J186" s="120"/>
      <c r="K186" s="120"/>
      <c r="L186" s="120"/>
      <c r="M186" s="120"/>
      <c r="N186" s="120"/>
      <c r="O186" s="120"/>
    </row>
    <row r="187" spans="1:19" ht="14.5" customHeight="1" x14ac:dyDescent="0.35">
      <c r="A187" s="120" t="s">
        <v>46</v>
      </c>
      <c r="B187" s="120"/>
      <c r="C187" s="120"/>
      <c r="D187" s="120" t="s">
        <v>15</v>
      </c>
      <c r="E187" s="120"/>
      <c r="F187" s="120"/>
      <c r="G187" s="120" t="s">
        <v>965</v>
      </c>
      <c r="H187" s="120"/>
      <c r="I187" s="120"/>
      <c r="J187" s="120"/>
      <c r="K187" s="120"/>
      <c r="L187" s="120"/>
      <c r="M187" s="120"/>
      <c r="N187" s="120"/>
      <c r="O187" s="120"/>
    </row>
    <row r="188" spans="1:19" ht="14.5" customHeight="1" x14ac:dyDescent="0.35">
      <c r="A188" s="120" t="s">
        <v>47</v>
      </c>
      <c r="B188" s="120"/>
      <c r="C188" s="120"/>
      <c r="D188" s="120" t="s">
        <v>683</v>
      </c>
      <c r="E188" s="120"/>
      <c r="F188" s="120"/>
      <c r="G188" s="120" t="s">
        <v>47</v>
      </c>
      <c r="H188" s="120"/>
      <c r="I188" s="120"/>
      <c r="J188" s="120"/>
      <c r="K188" s="120"/>
      <c r="L188" s="120"/>
      <c r="M188" s="120"/>
      <c r="N188" s="120"/>
      <c r="O188" s="120"/>
    </row>
    <row r="189" spans="1:19" ht="14.5" customHeight="1" x14ac:dyDescent="0.35">
      <c r="A189" s="120" t="s">
        <v>48</v>
      </c>
      <c r="B189" s="120"/>
      <c r="C189" s="120"/>
      <c r="D189" s="120" t="s">
        <v>683</v>
      </c>
      <c r="E189" s="120"/>
      <c r="F189" s="120"/>
      <c r="G189" s="120" t="s">
        <v>48</v>
      </c>
      <c r="H189" s="120"/>
      <c r="I189" s="120"/>
      <c r="J189" s="120"/>
      <c r="K189" s="120"/>
      <c r="L189" s="120"/>
      <c r="M189" s="120"/>
      <c r="N189" s="120"/>
      <c r="O189" s="120"/>
    </row>
    <row r="190" spans="1:19" ht="14.5" customHeight="1" x14ac:dyDescent="0.35">
      <c r="A190" s="120" t="s">
        <v>49</v>
      </c>
      <c r="B190" s="120"/>
      <c r="C190" s="120"/>
      <c r="D190" s="120" t="s">
        <v>15</v>
      </c>
      <c r="E190" s="120"/>
      <c r="F190" s="120"/>
      <c r="G190" s="120" t="s">
        <v>49</v>
      </c>
      <c r="H190" s="120"/>
      <c r="I190" s="120"/>
      <c r="J190" s="120"/>
      <c r="K190" s="120"/>
      <c r="L190" s="120"/>
      <c r="M190" s="120"/>
      <c r="N190" s="120"/>
      <c r="O190" s="120"/>
    </row>
    <row r="191" spans="1:19" ht="26.15" customHeight="1" x14ac:dyDescent="0.35">
      <c r="A191" s="120" t="s">
        <v>50</v>
      </c>
      <c r="B191" s="120"/>
      <c r="C191" s="120"/>
      <c r="D191" s="120" t="s">
        <v>683</v>
      </c>
      <c r="E191" s="120"/>
      <c r="F191" s="120"/>
      <c r="G191" s="120" t="s">
        <v>50</v>
      </c>
      <c r="H191" s="120"/>
      <c r="I191" s="120"/>
      <c r="J191" s="120"/>
      <c r="K191" s="120"/>
      <c r="L191" s="120"/>
      <c r="M191" s="120"/>
      <c r="N191" s="120"/>
      <c r="O191" s="120"/>
    </row>
    <row r="192" spans="1:19" ht="14.5" customHeight="1" x14ac:dyDescent="0.35">
      <c r="A192" s="120" t="s">
        <v>77</v>
      </c>
      <c r="B192" s="120"/>
      <c r="C192" s="120"/>
      <c r="D192" s="120" t="s">
        <v>683</v>
      </c>
      <c r="E192" s="120"/>
      <c r="F192" s="120"/>
      <c r="G192" s="127" t="s">
        <v>77</v>
      </c>
      <c r="H192" s="128"/>
      <c r="I192" s="128"/>
      <c r="J192" s="128"/>
      <c r="K192" s="128"/>
      <c r="L192" s="128"/>
      <c r="M192" s="128"/>
      <c r="N192" s="128"/>
      <c r="O192" s="129"/>
    </row>
    <row r="193" spans="1:15" ht="14.5" customHeight="1" x14ac:dyDescent="0.35">
      <c r="A193" s="120" t="s">
        <v>78</v>
      </c>
      <c r="B193" s="120"/>
      <c r="C193" s="120"/>
      <c r="D193" s="120" t="s">
        <v>15</v>
      </c>
      <c r="E193" s="120"/>
      <c r="F193" s="120"/>
      <c r="G193" s="127" t="s">
        <v>78</v>
      </c>
      <c r="H193" s="128"/>
      <c r="I193" s="128"/>
      <c r="J193" s="128"/>
      <c r="K193" s="128"/>
      <c r="L193" s="128"/>
      <c r="M193" s="128"/>
      <c r="N193" s="128"/>
      <c r="O193" s="129"/>
    </row>
    <row r="194" spans="1:15" ht="14.5" customHeight="1" x14ac:dyDescent="0.35">
      <c r="A194" s="120" t="s">
        <v>31</v>
      </c>
      <c r="B194" s="120"/>
      <c r="C194" s="120"/>
      <c r="D194" s="120" t="s">
        <v>683</v>
      </c>
      <c r="E194" s="120"/>
      <c r="F194" s="120"/>
      <c r="G194" s="127" t="s">
        <v>31</v>
      </c>
      <c r="H194" s="128"/>
      <c r="I194" s="128"/>
      <c r="J194" s="128"/>
      <c r="K194" s="128"/>
      <c r="L194" s="128"/>
      <c r="M194" s="128"/>
      <c r="N194" s="128"/>
      <c r="O194" s="129"/>
    </row>
    <row r="195" spans="1:15" ht="14.5" customHeight="1" x14ac:dyDescent="0.35">
      <c r="A195" s="120" t="s">
        <v>32</v>
      </c>
      <c r="B195" s="120"/>
      <c r="C195" s="120"/>
      <c r="D195" s="120" t="s">
        <v>15</v>
      </c>
      <c r="E195" s="120"/>
      <c r="F195" s="120"/>
      <c r="G195" s="127" t="s">
        <v>32</v>
      </c>
      <c r="H195" s="128"/>
      <c r="I195" s="128"/>
      <c r="J195" s="128"/>
      <c r="K195" s="128"/>
      <c r="L195" s="128"/>
      <c r="M195" s="128"/>
      <c r="N195" s="128"/>
      <c r="O195" s="129"/>
    </row>
  </sheetData>
  <sheetProtection algorithmName="SHA-512" hashValue="pXOv58A3A8rZgkss9rdkI0Q/HH4RGXlW/k6N9zZLUjSqBwVthoRTn9knfD9qGFn7aFz35XrNjTnNzCp536x4SA==" saltValue="TTWIp4fDAf/Q+L34zNAXOw==" spinCount="100000" sheet="1" objects="1" scenarios="1"/>
  <mergeCells count="381">
    <mergeCell ref="B11:N11"/>
    <mergeCell ref="B12:N12"/>
    <mergeCell ref="A32:C32"/>
    <mergeCell ref="D32:F32"/>
    <mergeCell ref="G32:S32"/>
    <mergeCell ref="A34:C34"/>
    <mergeCell ref="D34:F34"/>
    <mergeCell ref="G34:S34"/>
    <mergeCell ref="A45:C45"/>
    <mergeCell ref="A41:C41"/>
    <mergeCell ref="D36:F36"/>
    <mergeCell ref="D37:F37"/>
    <mergeCell ref="D38:F38"/>
    <mergeCell ref="G41:S41"/>
    <mergeCell ref="G42:S42"/>
    <mergeCell ref="G43:S43"/>
    <mergeCell ref="G44:S44"/>
    <mergeCell ref="G45:S45"/>
    <mergeCell ref="D33:F33"/>
    <mergeCell ref="D35:F35"/>
    <mergeCell ref="G65:O65"/>
    <mergeCell ref="A46:C46"/>
    <mergeCell ref="A47:C47"/>
    <mergeCell ref="A48:C48"/>
    <mergeCell ref="A49:C49"/>
    <mergeCell ref="A50:C50"/>
    <mergeCell ref="A51:C51"/>
    <mergeCell ref="D41:F41"/>
    <mergeCell ref="D42:F42"/>
    <mergeCell ref="D43:F43"/>
    <mergeCell ref="D44:F44"/>
    <mergeCell ref="A33:C33"/>
    <mergeCell ref="A35:C35"/>
    <mergeCell ref="A36:C36"/>
    <mergeCell ref="A37:C37"/>
    <mergeCell ref="A38:C38"/>
    <mergeCell ref="A39:C39"/>
    <mergeCell ref="A40:C40"/>
    <mergeCell ref="A42:C42"/>
    <mergeCell ref="A43:C43"/>
    <mergeCell ref="A44:C44"/>
    <mergeCell ref="G66:O66"/>
    <mergeCell ref="G67:O67"/>
    <mergeCell ref="G68:O68"/>
    <mergeCell ref="G69:O69"/>
    <mergeCell ref="G70:O70"/>
    <mergeCell ref="G59:O59"/>
    <mergeCell ref="G60:O60"/>
    <mergeCell ref="G61:O61"/>
    <mergeCell ref="G62:O62"/>
    <mergeCell ref="G63:O63"/>
    <mergeCell ref="G64:O64"/>
    <mergeCell ref="G89:O89"/>
    <mergeCell ref="G90:O90"/>
    <mergeCell ref="A84:S84"/>
    <mergeCell ref="A85:S85"/>
    <mergeCell ref="A86:S86"/>
    <mergeCell ref="A87:S87"/>
    <mergeCell ref="G71:O71"/>
    <mergeCell ref="G72:O72"/>
    <mergeCell ref="G73:O73"/>
    <mergeCell ref="G74:O74"/>
    <mergeCell ref="G75:O75"/>
    <mergeCell ref="G76:O76"/>
    <mergeCell ref="D89:F89"/>
    <mergeCell ref="D90:F90"/>
    <mergeCell ref="D75:F75"/>
    <mergeCell ref="D76:F76"/>
    <mergeCell ref="A89:C89"/>
    <mergeCell ref="A90:C90"/>
    <mergeCell ref="G97:O97"/>
    <mergeCell ref="G98:O98"/>
    <mergeCell ref="G99:O99"/>
    <mergeCell ref="G100:O100"/>
    <mergeCell ref="G101:O101"/>
    <mergeCell ref="G102:O102"/>
    <mergeCell ref="G91:O91"/>
    <mergeCell ref="G92:O92"/>
    <mergeCell ref="G93:O93"/>
    <mergeCell ref="G94:O94"/>
    <mergeCell ref="G95:O95"/>
    <mergeCell ref="G96:O96"/>
    <mergeCell ref="G121:O121"/>
    <mergeCell ref="G122:O122"/>
    <mergeCell ref="G123:O123"/>
    <mergeCell ref="G124:O124"/>
    <mergeCell ref="G125:O125"/>
    <mergeCell ref="G126:O126"/>
    <mergeCell ref="G103:O103"/>
    <mergeCell ref="G104:O104"/>
    <mergeCell ref="G105:O105"/>
    <mergeCell ref="G106:O106"/>
    <mergeCell ref="G107:O107"/>
    <mergeCell ref="G108:O108"/>
    <mergeCell ref="A112:S112"/>
    <mergeCell ref="A113:S113"/>
    <mergeCell ref="A114:S114"/>
    <mergeCell ref="A115:S115"/>
    <mergeCell ref="A116:S116"/>
    <mergeCell ref="D122:F122"/>
    <mergeCell ref="D123:F123"/>
    <mergeCell ref="D124:F124"/>
    <mergeCell ref="D125:F125"/>
    <mergeCell ref="D126:F126"/>
    <mergeCell ref="D104:F104"/>
    <mergeCell ref="D105:F105"/>
    <mergeCell ref="G133:O133"/>
    <mergeCell ref="G134:O134"/>
    <mergeCell ref="G135:O135"/>
    <mergeCell ref="G136:O136"/>
    <mergeCell ref="G137:O137"/>
    <mergeCell ref="G138:O138"/>
    <mergeCell ref="G127:O127"/>
    <mergeCell ref="G128:O128"/>
    <mergeCell ref="G129:O129"/>
    <mergeCell ref="G130:O130"/>
    <mergeCell ref="G131:O131"/>
    <mergeCell ref="G132:O132"/>
    <mergeCell ref="G158:O158"/>
    <mergeCell ref="G159:O159"/>
    <mergeCell ref="G160:O160"/>
    <mergeCell ref="G161:O161"/>
    <mergeCell ref="G139:O139"/>
    <mergeCell ref="G140:O140"/>
    <mergeCell ref="G152:O152"/>
    <mergeCell ref="G153:O153"/>
    <mergeCell ref="G154:O154"/>
    <mergeCell ref="G155:O155"/>
    <mergeCell ref="A147:S147"/>
    <mergeCell ref="A148:S148"/>
    <mergeCell ref="A149:S149"/>
    <mergeCell ref="A150:S150"/>
    <mergeCell ref="A139:C139"/>
    <mergeCell ref="A140:C140"/>
    <mergeCell ref="D140:F140"/>
    <mergeCell ref="D153:F153"/>
    <mergeCell ref="D154:F154"/>
    <mergeCell ref="D155:F155"/>
    <mergeCell ref="D156:F156"/>
    <mergeCell ref="D157:F157"/>
    <mergeCell ref="D158:F158"/>
    <mergeCell ref="G194:O194"/>
    <mergeCell ref="G195:O195"/>
    <mergeCell ref="A26:S26"/>
    <mergeCell ref="A55:S55"/>
    <mergeCell ref="A56:S56"/>
    <mergeCell ref="A57:S57"/>
    <mergeCell ref="A80:S80"/>
    <mergeCell ref="A81:S81"/>
    <mergeCell ref="A82:S82"/>
    <mergeCell ref="A83:S83"/>
    <mergeCell ref="G188:O188"/>
    <mergeCell ref="G189:O189"/>
    <mergeCell ref="G190:O190"/>
    <mergeCell ref="G191:O191"/>
    <mergeCell ref="G192:O192"/>
    <mergeCell ref="G193:O193"/>
    <mergeCell ref="G182:O182"/>
    <mergeCell ref="G183:O183"/>
    <mergeCell ref="G184:O184"/>
    <mergeCell ref="G185:O185"/>
    <mergeCell ref="G186:O186"/>
    <mergeCell ref="G187:O187"/>
    <mergeCell ref="G180:O180"/>
    <mergeCell ref="G181:O181"/>
    <mergeCell ref="A175:S175"/>
    <mergeCell ref="A176:S176"/>
    <mergeCell ref="A177:S177"/>
    <mergeCell ref="A118:S118"/>
    <mergeCell ref="A119:S119"/>
    <mergeCell ref="A143:S143"/>
    <mergeCell ref="A144:S144"/>
    <mergeCell ref="A145:S145"/>
    <mergeCell ref="A146:S146"/>
    <mergeCell ref="A127:C127"/>
    <mergeCell ref="A128:C128"/>
    <mergeCell ref="A129:C129"/>
    <mergeCell ref="A130:C130"/>
    <mergeCell ref="A121:C121"/>
    <mergeCell ref="D121:F121"/>
    <mergeCell ref="A122:C122"/>
    <mergeCell ref="A123:C123"/>
    <mergeCell ref="A124:C124"/>
    <mergeCell ref="A125:C125"/>
    <mergeCell ref="A126:C126"/>
    <mergeCell ref="D160:F160"/>
    <mergeCell ref="D161:F161"/>
    <mergeCell ref="D162:F162"/>
    <mergeCell ref="D163:F163"/>
    <mergeCell ref="D28:F28"/>
    <mergeCell ref="D29:F29"/>
    <mergeCell ref="G29:S29"/>
    <mergeCell ref="G28:S28"/>
    <mergeCell ref="A28:C28"/>
    <mergeCell ref="D30:F30"/>
    <mergeCell ref="A29:C29"/>
    <mergeCell ref="A30:C30"/>
    <mergeCell ref="A31:C31"/>
    <mergeCell ref="D31:F31"/>
    <mergeCell ref="G46:S46"/>
    <mergeCell ref="D51:F51"/>
    <mergeCell ref="G30:S30"/>
    <mergeCell ref="G31:S31"/>
    <mergeCell ref="G33:S33"/>
    <mergeCell ref="G35:S35"/>
    <mergeCell ref="G36:S36"/>
    <mergeCell ref="G37:S37"/>
    <mergeCell ref="G38:S38"/>
    <mergeCell ref="G39:S39"/>
    <mergeCell ref="G40:S40"/>
    <mergeCell ref="D45:F45"/>
    <mergeCell ref="D46:F46"/>
    <mergeCell ref="D47:F47"/>
    <mergeCell ref="D48:F48"/>
    <mergeCell ref="D49:F49"/>
    <mergeCell ref="D50:F50"/>
    <mergeCell ref="D39:F39"/>
    <mergeCell ref="D40:F40"/>
    <mergeCell ref="G47:S47"/>
    <mergeCell ref="G48:S48"/>
    <mergeCell ref="G49:S49"/>
    <mergeCell ref="G50:S50"/>
    <mergeCell ref="G51:S51"/>
    <mergeCell ref="A180:C180"/>
    <mergeCell ref="A158:C158"/>
    <mergeCell ref="A159:C159"/>
    <mergeCell ref="A160:C160"/>
    <mergeCell ref="A161:C161"/>
    <mergeCell ref="A178:S178"/>
    <mergeCell ref="A117:S117"/>
    <mergeCell ref="A171:S171"/>
    <mergeCell ref="A172:S172"/>
    <mergeCell ref="A173:S173"/>
    <mergeCell ref="A174:S174"/>
    <mergeCell ref="G162:O162"/>
    <mergeCell ref="G163:O163"/>
    <mergeCell ref="G164:O164"/>
    <mergeCell ref="G165:O165"/>
    <mergeCell ref="G166:O166"/>
    <mergeCell ref="G167:O167"/>
    <mergeCell ref="G156:O156"/>
    <mergeCell ref="G157:O157"/>
    <mergeCell ref="A164:C164"/>
    <mergeCell ref="A165:C165"/>
    <mergeCell ref="A166:C166"/>
    <mergeCell ref="A167:C167"/>
    <mergeCell ref="D164:F164"/>
    <mergeCell ref="A190:C190"/>
    <mergeCell ref="A191:C191"/>
    <mergeCell ref="A192:C192"/>
    <mergeCell ref="A181:C181"/>
    <mergeCell ref="A182:C182"/>
    <mergeCell ref="A183:C183"/>
    <mergeCell ref="A184:C184"/>
    <mergeCell ref="A185:C185"/>
    <mergeCell ref="A186:C186"/>
    <mergeCell ref="D181:F181"/>
    <mergeCell ref="D182:F182"/>
    <mergeCell ref="D183:F183"/>
    <mergeCell ref="D184:F184"/>
    <mergeCell ref="D185:F185"/>
    <mergeCell ref="D186:F186"/>
    <mergeCell ref="A187:C187"/>
    <mergeCell ref="A188:C188"/>
    <mergeCell ref="A189:C189"/>
    <mergeCell ref="D193:F193"/>
    <mergeCell ref="D194:F194"/>
    <mergeCell ref="D195:F195"/>
    <mergeCell ref="A152:C152"/>
    <mergeCell ref="D152:F152"/>
    <mergeCell ref="A153:C153"/>
    <mergeCell ref="A154:C154"/>
    <mergeCell ref="A155:C155"/>
    <mergeCell ref="A156:C156"/>
    <mergeCell ref="A157:C157"/>
    <mergeCell ref="D187:F187"/>
    <mergeCell ref="D188:F188"/>
    <mergeCell ref="D189:F189"/>
    <mergeCell ref="D190:F190"/>
    <mergeCell ref="D191:F191"/>
    <mergeCell ref="D192:F192"/>
    <mergeCell ref="A193:C193"/>
    <mergeCell ref="A194:C194"/>
    <mergeCell ref="A195:C195"/>
    <mergeCell ref="D180:F180"/>
    <mergeCell ref="D165:F165"/>
    <mergeCell ref="D166:F166"/>
    <mergeCell ref="D167:F167"/>
    <mergeCell ref="D159:F159"/>
    <mergeCell ref="A162:C162"/>
    <mergeCell ref="A163:C163"/>
    <mergeCell ref="D139:F139"/>
    <mergeCell ref="D128:F128"/>
    <mergeCell ref="D129:F129"/>
    <mergeCell ref="D130:F130"/>
    <mergeCell ref="D131:F131"/>
    <mergeCell ref="D132:F132"/>
    <mergeCell ref="D133:F133"/>
    <mergeCell ref="A137:C137"/>
    <mergeCell ref="A138:C138"/>
    <mergeCell ref="A136:C136"/>
    <mergeCell ref="D136:F136"/>
    <mergeCell ref="D137:F137"/>
    <mergeCell ref="D138:F138"/>
    <mergeCell ref="A92:C92"/>
    <mergeCell ref="A93:C93"/>
    <mergeCell ref="A94:C94"/>
    <mergeCell ref="A95:C95"/>
    <mergeCell ref="A96:C96"/>
    <mergeCell ref="A97:C97"/>
    <mergeCell ref="D134:F134"/>
    <mergeCell ref="D135:F135"/>
    <mergeCell ref="A106:C106"/>
    <mergeCell ref="A107:C107"/>
    <mergeCell ref="A108:C108"/>
    <mergeCell ref="D106:F106"/>
    <mergeCell ref="D107:F107"/>
    <mergeCell ref="D108:F108"/>
    <mergeCell ref="D127:F127"/>
    <mergeCell ref="A131:C131"/>
    <mergeCell ref="A132:C132"/>
    <mergeCell ref="A133:C133"/>
    <mergeCell ref="A134:C134"/>
    <mergeCell ref="A135:C135"/>
    <mergeCell ref="D59:F59"/>
    <mergeCell ref="A60:C60"/>
    <mergeCell ref="A61:C61"/>
    <mergeCell ref="A62:C62"/>
    <mergeCell ref="A63:C63"/>
    <mergeCell ref="A64:C64"/>
    <mergeCell ref="D100:F100"/>
    <mergeCell ref="D101:F101"/>
    <mergeCell ref="D94:F94"/>
    <mergeCell ref="D95:F95"/>
    <mergeCell ref="D96:F96"/>
    <mergeCell ref="D97:F97"/>
    <mergeCell ref="D98:F98"/>
    <mergeCell ref="D99:F99"/>
    <mergeCell ref="D60:F60"/>
    <mergeCell ref="D61:F61"/>
    <mergeCell ref="D62:F62"/>
    <mergeCell ref="D63:F63"/>
    <mergeCell ref="D64:F64"/>
    <mergeCell ref="D65:F65"/>
    <mergeCell ref="D72:F72"/>
    <mergeCell ref="D73:F73"/>
    <mergeCell ref="D74:F74"/>
    <mergeCell ref="A91:C91"/>
    <mergeCell ref="A66:C66"/>
    <mergeCell ref="A67:C67"/>
    <mergeCell ref="A68:C68"/>
    <mergeCell ref="A69:C69"/>
    <mergeCell ref="A70:C70"/>
    <mergeCell ref="A71:C71"/>
    <mergeCell ref="A72:C72"/>
    <mergeCell ref="A73:C73"/>
    <mergeCell ref="A59:C59"/>
    <mergeCell ref="B4:N9"/>
    <mergeCell ref="D66:F66"/>
    <mergeCell ref="D67:F67"/>
    <mergeCell ref="D68:F68"/>
    <mergeCell ref="D69:F69"/>
    <mergeCell ref="D70:F70"/>
    <mergeCell ref="D71:F71"/>
    <mergeCell ref="A104:C104"/>
    <mergeCell ref="A105:C105"/>
    <mergeCell ref="A74:C74"/>
    <mergeCell ref="A75:C75"/>
    <mergeCell ref="A76:C76"/>
    <mergeCell ref="D91:F91"/>
    <mergeCell ref="D92:F92"/>
    <mergeCell ref="D93:F93"/>
    <mergeCell ref="A98:C98"/>
    <mergeCell ref="A99:C99"/>
    <mergeCell ref="A100:C100"/>
    <mergeCell ref="A101:C101"/>
    <mergeCell ref="A102:C102"/>
    <mergeCell ref="A103:C103"/>
    <mergeCell ref="D102:F102"/>
    <mergeCell ref="D103:F103"/>
    <mergeCell ref="A65:C65"/>
  </mergeCells>
  <hyperlinks>
    <hyperlink ref="B19" location="Guidance!A53" display="SoA HBN Derogations" xr:uid="{7602C6DF-4CC4-40BE-AB49-932ECF2D35E9}"/>
    <hyperlink ref="B20" location="Guidance!A78" display="HBN Derogation (other than m²)" xr:uid="{CCAE3499-BDA4-44FA-BE5B-04BA7E43E1F4}"/>
    <hyperlink ref="B21" location="Guidance!A110" display="HTM Derogation" xr:uid="{C3BF74C5-BD53-43A1-A512-35AE8133B4DB}"/>
    <hyperlink ref="B22" location="Guidance!A141" display="Other than HBN &amp; HTM" xr:uid="{9F324E25-9B60-41BA-9947-DAD19889218C}"/>
    <hyperlink ref="B23" location="Guidance!A169" display="NHS Net Zero Building Standard, ICB &amp; Trust Green Plans" xr:uid="{9E23B07E-0C03-4540-82AC-48C7D6D2D5AB}"/>
    <hyperlink ref="B15" r:id="rId1" display="https://www.england.nhs.uk/estates/" xr:uid="{6435ABBF-25BF-4076-B2EF-2B2586AF79E7}"/>
    <hyperlink ref="B18" location="Guidance!A24" display="Cover Page" xr:uid="{67192EF1-5697-4288-8815-7A9A1B9CFE20}"/>
  </hyperlinks>
  <pageMargins left="0.7" right="0.7" top="0.75" bottom="0.75" header="0.3" footer="0.3"/>
  <pageSetup paperSize="9" scale="4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8D44-E8B2-4BA2-8544-F34A1D37E631}">
  <dimension ref="A1:U26"/>
  <sheetViews>
    <sheetView showGridLines="0" zoomScale="80" zoomScaleNormal="80" zoomScaleSheetLayoutView="40" workbookViewId="0">
      <pane ySplit="1" topLeftCell="A2" activePane="bottomLeft" state="frozen"/>
      <selection pane="bottomLeft" activeCell="D26" sqref="D26:H26"/>
    </sheetView>
  </sheetViews>
  <sheetFormatPr defaultColWidth="9.1796875" defaultRowHeight="22.5" customHeight="1" x14ac:dyDescent="0.35"/>
  <cols>
    <col min="1" max="1" width="2.1796875" customWidth="1"/>
    <col min="2" max="2" width="9" customWidth="1"/>
    <col min="3" max="3" width="28.453125" customWidth="1"/>
    <col min="4" max="6" width="19.26953125" customWidth="1"/>
    <col min="7" max="7" width="43.81640625" customWidth="1"/>
    <col min="8" max="8" width="19.1796875" customWidth="1"/>
    <col min="9" max="9" width="38.81640625" customWidth="1"/>
    <col min="10" max="10" width="3.453125" customWidth="1"/>
    <col min="11" max="11" width="23.81640625" customWidth="1"/>
    <col min="12" max="12" width="43.81640625" customWidth="1"/>
    <col min="13" max="13" width="23.81640625" customWidth="1"/>
    <col min="14" max="15" width="16.7265625" customWidth="1"/>
    <col min="16" max="16" width="41.26953125" customWidth="1"/>
    <col min="17" max="17" width="56.7265625" customWidth="1"/>
    <col min="18" max="18" width="26.26953125" customWidth="1"/>
    <col min="19" max="20" width="16.7265625" customWidth="1"/>
  </cols>
  <sheetData>
    <row r="1" spans="1:21" ht="42" customHeight="1" x14ac:dyDescent="0.75">
      <c r="B1" s="14" t="s">
        <v>91</v>
      </c>
      <c r="I1" s="9"/>
      <c r="O1" s="15"/>
      <c r="P1" s="15"/>
      <c r="Q1" s="15"/>
    </row>
    <row r="2" spans="1:21" ht="22.5" customHeight="1" x14ac:dyDescent="0.4">
      <c r="D2" s="148"/>
      <c r="E2" s="148"/>
      <c r="I2" s="9"/>
      <c r="O2" s="15"/>
      <c r="P2" s="15"/>
      <c r="Q2" s="15"/>
    </row>
    <row r="3" spans="1:21" ht="27.65" customHeight="1" x14ac:dyDescent="0.4">
      <c r="B3" s="139" t="s">
        <v>1209</v>
      </c>
      <c r="C3" s="139"/>
      <c r="D3" s="152"/>
      <c r="E3" s="152"/>
      <c r="I3" s="9"/>
      <c r="O3" s="15"/>
      <c r="P3" s="15"/>
      <c r="Q3" s="15"/>
    </row>
    <row r="4" spans="1:21" ht="22.5" customHeight="1" x14ac:dyDescent="0.35">
      <c r="D4" s="148" t="s">
        <v>681</v>
      </c>
      <c r="E4" s="148"/>
      <c r="F4" s="148"/>
      <c r="H4" s="148" t="s">
        <v>681</v>
      </c>
      <c r="I4" s="148"/>
      <c r="P4" s="15"/>
      <c r="Q4" s="15"/>
    </row>
    <row r="5" spans="1:21" ht="19.5" customHeight="1" x14ac:dyDescent="0.4">
      <c r="B5" s="139" t="s">
        <v>1</v>
      </c>
      <c r="C5" s="139"/>
      <c r="D5" s="140"/>
      <c r="E5" s="140"/>
      <c r="F5" s="140"/>
      <c r="G5" s="32" t="s">
        <v>0</v>
      </c>
      <c r="H5" s="140"/>
      <c r="I5" s="140"/>
      <c r="S5" s="9"/>
      <c r="T5" s="9"/>
      <c r="U5" s="9"/>
    </row>
    <row r="6" spans="1:21" ht="19.5" customHeight="1" x14ac:dyDescent="0.4">
      <c r="B6" s="139" t="s">
        <v>1210</v>
      </c>
      <c r="C6" s="139"/>
      <c r="D6" s="140"/>
      <c r="E6" s="140"/>
      <c r="F6" s="140"/>
      <c r="G6" s="32" t="s">
        <v>1221</v>
      </c>
      <c r="H6" s="159" t="str">
        <f>IF(D6="","",VLOOKUP(D6,Lists!$S$4:$T$215,2,0))</f>
        <v/>
      </c>
      <c r="I6" s="159"/>
      <c r="S6" s="9"/>
      <c r="T6" s="9"/>
      <c r="U6" s="9"/>
    </row>
    <row r="7" spans="1:21" ht="19.5" customHeight="1" x14ac:dyDescent="0.35">
      <c r="A7" s="11"/>
      <c r="B7" s="139" t="s">
        <v>1208</v>
      </c>
      <c r="C7" s="139"/>
      <c r="D7" s="140"/>
      <c r="E7" s="140"/>
      <c r="F7" s="140"/>
      <c r="G7" s="32" t="s">
        <v>1220</v>
      </c>
      <c r="H7" s="159" t="str">
        <f>IF(D6="","",_xlfn.CONCAT((VLOOKUP(D6,Lists!$S$4:$U$215,3,0))," (",(VLOOKUP(D6,Lists!$S$4:$V$215,2,0)),")"))</f>
        <v/>
      </c>
      <c r="I7" s="159"/>
    </row>
    <row r="8" spans="1:21" ht="19.5" customHeight="1" x14ac:dyDescent="0.35">
      <c r="B8" s="139" t="s">
        <v>5</v>
      </c>
      <c r="C8" s="139"/>
      <c r="D8" s="140"/>
      <c r="E8" s="140"/>
      <c r="F8" s="140"/>
      <c r="G8" s="16" t="s">
        <v>2</v>
      </c>
      <c r="H8" s="140"/>
      <c r="I8" s="140"/>
      <c r="U8" s="17"/>
    </row>
    <row r="9" spans="1:21" ht="19.5" customHeight="1" x14ac:dyDescent="0.35">
      <c r="B9" s="139" t="s">
        <v>7</v>
      </c>
      <c r="C9" s="139"/>
      <c r="D9" s="140"/>
      <c r="E9" s="140"/>
      <c r="F9" s="140"/>
      <c r="G9" s="16" t="s">
        <v>4</v>
      </c>
      <c r="H9" s="140"/>
      <c r="I9" s="140"/>
      <c r="U9" s="17"/>
    </row>
    <row r="10" spans="1:21" ht="19.5" customHeight="1" x14ac:dyDescent="0.35">
      <c r="B10" s="139" t="s">
        <v>9</v>
      </c>
      <c r="C10" s="139"/>
      <c r="D10" s="140"/>
      <c r="E10" s="140"/>
      <c r="F10" s="140"/>
      <c r="G10" s="16" t="s">
        <v>6</v>
      </c>
      <c r="H10" s="140"/>
      <c r="I10" s="140"/>
      <c r="U10" s="17"/>
    </row>
    <row r="11" spans="1:21" ht="19.5" customHeight="1" x14ac:dyDescent="0.35">
      <c r="B11" s="139" t="s">
        <v>934</v>
      </c>
      <c r="C11" s="139"/>
      <c r="D11" s="140"/>
      <c r="E11" s="140"/>
      <c r="F11" s="140"/>
      <c r="G11" s="16" t="s">
        <v>8</v>
      </c>
      <c r="H11" s="160"/>
      <c r="I11" s="160"/>
      <c r="U11" s="17"/>
    </row>
    <row r="12" spans="1:21" ht="22.5" customHeight="1" x14ac:dyDescent="0.35">
      <c r="B12" s="139" t="s">
        <v>935</v>
      </c>
      <c r="C12" s="139"/>
      <c r="D12" s="140"/>
      <c r="E12" s="140"/>
      <c r="F12" s="140"/>
      <c r="G12" s="16" t="s">
        <v>10</v>
      </c>
      <c r="H12" s="153"/>
      <c r="I12" s="153"/>
      <c r="U12" s="17"/>
    </row>
    <row r="13" spans="1:21" ht="22.5" customHeight="1" x14ac:dyDescent="0.35">
      <c r="B13" s="139" t="s">
        <v>985</v>
      </c>
      <c r="C13" s="139"/>
      <c r="D13" s="140"/>
      <c r="E13" s="140"/>
      <c r="F13" s="140"/>
      <c r="U13" s="17"/>
    </row>
    <row r="14" spans="1:21" ht="19.5" customHeight="1" x14ac:dyDescent="0.35">
      <c r="D14" s="148"/>
      <c r="E14" s="148"/>
      <c r="F14" s="148"/>
      <c r="U14" s="17"/>
    </row>
    <row r="15" spans="1:21" ht="19.5" customHeight="1" x14ac:dyDescent="0.35">
      <c r="B15" s="139" t="s">
        <v>11</v>
      </c>
      <c r="C15" s="139"/>
      <c r="D15" s="153"/>
      <c r="E15" s="153"/>
      <c r="F15" s="153"/>
      <c r="U15" s="17"/>
    </row>
    <row r="16" spans="1:21" ht="19.5" customHeight="1" x14ac:dyDescent="0.35">
      <c r="D16" s="148" t="s">
        <v>681</v>
      </c>
      <c r="E16" s="148"/>
      <c r="F16" s="148"/>
      <c r="H16" s="148" t="s">
        <v>681</v>
      </c>
      <c r="I16" s="148"/>
      <c r="U16" s="17"/>
    </row>
    <row r="17" spans="1:21" ht="19.5" customHeight="1" x14ac:dyDescent="0.35">
      <c r="B17" s="139" t="s">
        <v>706</v>
      </c>
      <c r="C17" s="139"/>
      <c r="D17" s="140"/>
      <c r="E17" s="140"/>
      <c r="F17" s="140"/>
      <c r="G17" s="32" t="s">
        <v>709</v>
      </c>
      <c r="H17" s="146"/>
      <c r="I17" s="147"/>
      <c r="U17" s="17"/>
    </row>
    <row r="18" spans="1:21" ht="19.5" customHeight="1" x14ac:dyDescent="0.35">
      <c r="B18" s="139" t="s">
        <v>707</v>
      </c>
      <c r="C18" s="139"/>
      <c r="D18" s="140"/>
      <c r="E18" s="140"/>
      <c r="F18" s="140"/>
      <c r="G18" s="145" t="s">
        <v>710</v>
      </c>
      <c r="H18" s="141"/>
      <c r="I18" s="142"/>
      <c r="U18" s="17"/>
    </row>
    <row r="19" spans="1:21" ht="22.5" customHeight="1" x14ac:dyDescent="0.35">
      <c r="B19" s="139" t="s">
        <v>708</v>
      </c>
      <c r="C19" s="139"/>
      <c r="D19" s="140"/>
      <c r="E19" s="140"/>
      <c r="F19" s="140"/>
      <c r="G19" s="145"/>
      <c r="H19" s="143"/>
      <c r="I19" s="144"/>
      <c r="U19" s="17"/>
    </row>
    <row r="20" spans="1:21" ht="19.5" customHeight="1" x14ac:dyDescent="0.35">
      <c r="A20" t="s">
        <v>12</v>
      </c>
    </row>
    <row r="21" spans="1:21" s="13" customFormat="1" ht="44.15" customHeight="1" x14ac:dyDescent="0.35">
      <c r="B21" s="154" t="s">
        <v>13</v>
      </c>
      <c r="C21" s="155"/>
      <c r="D21" s="156" t="s">
        <v>14</v>
      </c>
      <c r="E21" s="157"/>
      <c r="F21" s="157"/>
      <c r="G21" s="157"/>
      <c r="H21" s="158"/>
      <c r="I21" s="34" t="s">
        <v>15</v>
      </c>
    </row>
    <row r="22" spans="1:21" s="13" customFormat="1" ht="40" customHeight="1" x14ac:dyDescent="0.35">
      <c r="B22" s="149"/>
      <c r="C22" s="150"/>
      <c r="D22" s="149"/>
      <c r="E22" s="151"/>
      <c r="F22" s="151"/>
      <c r="G22" s="151"/>
      <c r="H22" s="150"/>
      <c r="I22" s="94"/>
    </row>
    <row r="23" spans="1:21" s="13" customFormat="1" ht="40" customHeight="1" x14ac:dyDescent="0.35">
      <c r="B23" s="149"/>
      <c r="C23" s="150"/>
      <c r="D23" s="149"/>
      <c r="E23" s="151"/>
      <c r="F23" s="151"/>
      <c r="G23" s="151"/>
      <c r="H23" s="150"/>
      <c r="I23" s="94"/>
    </row>
    <row r="24" spans="1:21" s="13" customFormat="1" ht="40" customHeight="1" x14ac:dyDescent="0.35">
      <c r="B24" s="149"/>
      <c r="C24" s="150"/>
      <c r="D24" s="149"/>
      <c r="E24" s="151"/>
      <c r="F24" s="151"/>
      <c r="G24" s="151"/>
      <c r="H24" s="150"/>
      <c r="I24" s="95"/>
    </row>
    <row r="25" spans="1:21" s="13" customFormat="1" ht="40" customHeight="1" x14ac:dyDescent="0.35">
      <c r="B25" s="149"/>
      <c r="C25" s="150"/>
      <c r="D25" s="149"/>
      <c r="E25" s="151"/>
      <c r="F25" s="151"/>
      <c r="G25" s="151"/>
      <c r="H25" s="150"/>
      <c r="I25" s="95"/>
    </row>
    <row r="26" spans="1:21" ht="40" customHeight="1" x14ac:dyDescent="0.35">
      <c r="B26" s="149"/>
      <c r="C26" s="150"/>
      <c r="D26" s="149"/>
      <c r="E26" s="151"/>
      <c r="F26" s="151"/>
      <c r="G26" s="151"/>
      <c r="H26" s="150"/>
      <c r="I26" s="95"/>
    </row>
  </sheetData>
  <sheetProtection algorithmName="SHA-512" hashValue="r2VzmIrGiFwQXgu4AG3XT9kTbnIhvTmUNO+PKZ8q6Rh6C9YjyCix4ttBQeKyNiVZO/tzVSeNAQGpz4v3ns1PxA==" saltValue="/48aUUO8dg4Aa9OrsDzztw==" spinCount="100000" sheet="1" autoFilter="0" pivotTables="0"/>
  <protectedRanges>
    <protectedRange sqref="D15:F15 D3:E3 I22:I26 B22:G26 D17:F19 H17:I18 H5:I12 D8:E10 D6:F7 F13 F8:F11 F12" name="Trust Details"/>
  </protectedRanges>
  <mergeCells count="57">
    <mergeCell ref="B7:C7"/>
    <mergeCell ref="D7:F7"/>
    <mergeCell ref="H10:I10"/>
    <mergeCell ref="H11:I11"/>
    <mergeCell ref="B13:C13"/>
    <mergeCell ref="D24:H24"/>
    <mergeCell ref="D25:H25"/>
    <mergeCell ref="D4:F4"/>
    <mergeCell ref="H4:I4"/>
    <mergeCell ref="B8:C8"/>
    <mergeCell ref="B9:C9"/>
    <mergeCell ref="B6:C6"/>
    <mergeCell ref="D6:F6"/>
    <mergeCell ref="B5:C5"/>
    <mergeCell ref="D5:F5"/>
    <mergeCell ref="D8:F8"/>
    <mergeCell ref="D9:F9"/>
    <mergeCell ref="B12:C12"/>
    <mergeCell ref="D12:F12"/>
    <mergeCell ref="D13:F13"/>
    <mergeCell ref="H6:I6"/>
    <mergeCell ref="B21:C21"/>
    <mergeCell ref="B22:C22"/>
    <mergeCell ref="B23:C23"/>
    <mergeCell ref="D21:H21"/>
    <mergeCell ref="D22:H22"/>
    <mergeCell ref="D23:H23"/>
    <mergeCell ref="B26:C26"/>
    <mergeCell ref="D26:H26"/>
    <mergeCell ref="B11:C11"/>
    <mergeCell ref="D3:E3"/>
    <mergeCell ref="B3:C3"/>
    <mergeCell ref="D11:F11"/>
    <mergeCell ref="B10:C10"/>
    <mergeCell ref="D10:F10"/>
    <mergeCell ref="B15:C15"/>
    <mergeCell ref="D15:F15"/>
    <mergeCell ref="H12:I12"/>
    <mergeCell ref="H5:I5"/>
    <mergeCell ref="H8:I8"/>
    <mergeCell ref="H9:I9"/>
    <mergeCell ref="B24:C24"/>
    <mergeCell ref="B25:C25"/>
    <mergeCell ref="D16:F16"/>
    <mergeCell ref="H16:I16"/>
    <mergeCell ref="D18:F18"/>
    <mergeCell ref="D2:E2"/>
    <mergeCell ref="D14:F14"/>
    <mergeCell ref="H7:I7"/>
    <mergeCell ref="B17:C17"/>
    <mergeCell ref="B18:C18"/>
    <mergeCell ref="B19:C19"/>
    <mergeCell ref="D17:F17"/>
    <mergeCell ref="H18:I19"/>
    <mergeCell ref="D19:F19"/>
    <mergeCell ref="G18:G19"/>
    <mergeCell ref="H17:I17"/>
  </mergeCells>
  <conditionalFormatting sqref="D3 H5 H8:I12 D15 D17:F19 H17:I19 B22:I26 D5:F13">
    <cfRule type="containsBlanks" dxfId="23" priority="3">
      <formula>LEN(TRIM(B3))=0</formula>
    </cfRule>
  </conditionalFormatting>
  <dataValidations count="7">
    <dataValidation type="list" allowBlank="1" showInputMessage="1" showErrorMessage="1" sqref="D3:E3" xr:uid="{DDDD79EE-4492-41F7-90E1-4A9D293F1832}">
      <formula1>"OBC,FBC,POE"</formula1>
    </dataValidation>
    <dataValidation type="list" allowBlank="1" showInputMessage="1" showErrorMessage="1" sqref="B26:C26" xr:uid="{F269BB9C-ED84-4973-A61C-547EE994A0DC}">
      <formula1>"5"</formula1>
    </dataValidation>
    <dataValidation type="list" allowBlank="1" showInputMessage="1" showErrorMessage="1" sqref="B22:C22" xr:uid="{E796C1AD-9188-4ED4-8018-E2D94DF9FD1D}">
      <formula1>"1"</formula1>
    </dataValidation>
    <dataValidation type="list" allowBlank="1" showInputMessage="1" showErrorMessage="1" sqref="B23:C23" xr:uid="{BC3CE91F-DD0E-4908-A9AE-4B2B952D1032}">
      <formula1>"2"</formula1>
    </dataValidation>
    <dataValidation type="list" allowBlank="1" showInputMessage="1" showErrorMessage="1" sqref="B24:C24" xr:uid="{03B47133-6B87-4AC3-92A8-6C364F076D76}">
      <formula1>"3"</formula1>
    </dataValidation>
    <dataValidation type="list" allowBlank="1" showInputMessage="1" showErrorMessage="1" sqref="B25:C25" xr:uid="{D82330C6-4173-4AE1-9AF3-E89BDD10E96B}">
      <formula1>"4"</formula1>
    </dataValidation>
    <dataValidation type="date" operator="greaterThanOrEqual" allowBlank="1" showInputMessage="1" showErrorMessage="1" errorTitle="Date Error" error="Input a date on or after 01/01/2010" sqref="D15:F15 I22:I26 H12:I12" xr:uid="{AF326D3D-951F-4823-A323-52C377653EDC}">
      <formula1>40179</formula1>
    </dataValidation>
  </dataValidations>
  <pageMargins left="0.23622047244094491" right="0.23622047244094491" top="0.74803149606299213" bottom="0.74803149606299213" header="0.31496062992125984" footer="0.31496062992125984"/>
  <pageSetup paperSize="8" fitToWidth="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8C229-9CF4-4F17-8167-8475DC731072}">
          <x14:formula1>
            <xm:f>Lists!$S$4:$S$215</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9F606-9048-43A5-9A94-0F362DA64D8D}">
  <sheetPr>
    <pageSetUpPr fitToPage="1"/>
  </sheetPr>
  <dimension ref="A1:AF519"/>
  <sheetViews>
    <sheetView showGridLines="0" topLeftCell="P1" zoomScaleNormal="100" zoomScaleSheetLayoutView="20" zoomScalePageLayoutView="70" workbookViewId="0">
      <pane ySplit="2" topLeftCell="A6" activePane="bottomLeft" state="frozen"/>
      <selection pane="bottomLeft" activeCell="P18" sqref="P18"/>
    </sheetView>
  </sheetViews>
  <sheetFormatPr defaultColWidth="9.1796875" defaultRowHeight="22.5" customHeight="1" x14ac:dyDescent="0.35"/>
  <cols>
    <col min="1" max="2" width="9.1796875" hidden="1" customWidth="1"/>
    <col min="3" max="15" width="14" hidden="1" customWidth="1"/>
    <col min="16" max="16" width="12" customWidth="1"/>
    <col min="17" max="17" width="29" customWidth="1"/>
    <col min="18" max="18" width="40.7265625" customWidth="1"/>
    <col min="19" max="20" width="13.1796875" customWidth="1"/>
    <col min="21" max="21" width="48.1796875" customWidth="1"/>
    <col min="22" max="25" width="14.1796875" customWidth="1"/>
    <col min="26" max="27" width="53.54296875" customWidth="1"/>
    <col min="28" max="28" width="28.54296875" customWidth="1"/>
    <col min="29" max="29" width="31.453125" customWidth="1"/>
    <col min="30" max="30" width="15.7265625" customWidth="1"/>
    <col min="31" max="31" width="31.453125" customWidth="1"/>
    <col min="32" max="32" width="15.7265625" customWidth="1"/>
    <col min="33" max="34" width="18.453125" customWidth="1"/>
  </cols>
  <sheetData>
    <row r="1" spans="16:25" ht="10" customHeight="1" x14ac:dyDescent="0.4">
      <c r="V1" s="9"/>
      <c r="W1" s="9"/>
      <c r="X1" s="10"/>
    </row>
    <row r="2" spans="16:25" ht="19.5" customHeight="1" x14ac:dyDescent="0.35">
      <c r="P2" s="161" t="s">
        <v>16</v>
      </c>
      <c r="Q2" s="161"/>
      <c r="R2" s="167" t="s">
        <v>17</v>
      </c>
      <c r="S2" s="167"/>
      <c r="T2" s="167"/>
      <c r="U2" s="49" t="s">
        <v>90</v>
      </c>
      <c r="V2" s="168" t="str">
        <f>IF('Cover Page'!D3="","",'Cover Page'!D3)</f>
        <v/>
      </c>
      <c r="W2" s="168"/>
      <c r="X2" s="168"/>
      <c r="Y2" s="168"/>
    </row>
    <row r="3" spans="16:25" ht="10" customHeight="1" x14ac:dyDescent="0.35"/>
    <row r="4" spans="16:25" ht="19.5" customHeight="1" x14ac:dyDescent="0.35">
      <c r="P4" s="162" t="s">
        <v>1</v>
      </c>
      <c r="Q4" s="162"/>
      <c r="R4" s="168" t="str">
        <f>TRIM(PROPER(IF('Cover Page'!D5="","",'Cover Page'!D5)))</f>
        <v/>
      </c>
      <c r="S4" s="168"/>
      <c r="T4" s="168"/>
      <c r="U4" s="46" t="s">
        <v>984</v>
      </c>
      <c r="V4" s="168" t="str">
        <f>IF('Cover Page'!H6="","",'Cover Page'!H6)</f>
        <v/>
      </c>
      <c r="W4" s="168"/>
      <c r="X4" s="168"/>
      <c r="Y4" s="168"/>
    </row>
    <row r="5" spans="16:25" ht="19.5" customHeight="1" x14ac:dyDescent="0.35">
      <c r="P5" s="162" t="s">
        <v>3</v>
      </c>
      <c r="Q5" s="162"/>
      <c r="R5" s="168" t="str">
        <f>IF('Cover Page'!D6="","",'Cover Page'!D6)</f>
        <v/>
      </c>
      <c r="S5" s="168"/>
      <c r="T5" s="168"/>
      <c r="U5" s="46" t="s">
        <v>930</v>
      </c>
      <c r="V5" s="168" t="str">
        <f>IF('Cover Page'!H7="","",'Cover Page'!H7)</f>
        <v/>
      </c>
      <c r="W5" s="168"/>
      <c r="X5" s="168"/>
      <c r="Y5" s="168"/>
    </row>
    <row r="6" spans="16:25" ht="19.5" customHeight="1" x14ac:dyDescent="0.35">
      <c r="P6" s="162" t="s">
        <v>1208</v>
      </c>
      <c r="Q6" s="162"/>
      <c r="R6" s="168" t="str">
        <f>TRIM(PROPER(IF('Cover Page'!D7="","",'Cover Page'!D7)))</f>
        <v/>
      </c>
      <c r="S6" s="168"/>
      <c r="T6" s="168"/>
      <c r="U6" s="46" t="s">
        <v>2</v>
      </c>
      <c r="V6" s="168" t="str">
        <f>TRIM(PROPER(IF('Cover Page'!H8="","",'Cover Page'!H8)))</f>
        <v/>
      </c>
      <c r="W6" s="168"/>
      <c r="X6" s="168"/>
      <c r="Y6" s="168"/>
    </row>
    <row r="7" spans="16:25" ht="19.5" customHeight="1" x14ac:dyDescent="0.35">
      <c r="P7" s="162" t="s">
        <v>5</v>
      </c>
      <c r="Q7" s="162"/>
      <c r="R7" s="168" t="str">
        <f>TRIM(PROPER(IF('Cover Page'!D8="","",'Cover Page'!D8)))</f>
        <v/>
      </c>
      <c r="S7" s="168"/>
      <c r="T7" s="168"/>
      <c r="U7" s="46" t="s">
        <v>4</v>
      </c>
      <c r="V7" s="168" t="str">
        <f>TRIM(PROPER(IF('Cover Page'!H9="","",'Cover Page'!H9)))</f>
        <v/>
      </c>
      <c r="W7" s="168"/>
      <c r="X7" s="168"/>
      <c r="Y7" s="168"/>
    </row>
    <row r="8" spans="16:25" ht="19.5" customHeight="1" x14ac:dyDescent="0.35">
      <c r="P8" s="162" t="s">
        <v>7</v>
      </c>
      <c r="Q8" s="162"/>
      <c r="R8" s="168" t="str">
        <f>TRIM(PROPER(IF('Cover Page'!D9="","",'Cover Page'!D9)))</f>
        <v/>
      </c>
      <c r="S8" s="168"/>
      <c r="T8" s="168"/>
      <c r="U8" s="46" t="s">
        <v>6</v>
      </c>
      <c r="V8" s="168" t="str">
        <f>TRIM(PROPER(IF('Cover Page'!H10="","",'Cover Page'!H10)))</f>
        <v/>
      </c>
      <c r="W8" s="168"/>
      <c r="X8" s="168"/>
      <c r="Y8" s="168"/>
    </row>
    <row r="9" spans="16:25" ht="19.5" customHeight="1" x14ac:dyDescent="0.35">
      <c r="P9" s="162" t="s">
        <v>9</v>
      </c>
      <c r="Q9" s="162"/>
      <c r="R9" s="168" t="str">
        <f>TRIM(PROPER(IF('Cover Page'!D10="","",'Cover Page'!D10)))</f>
        <v/>
      </c>
      <c r="S9" s="168"/>
      <c r="T9" s="168"/>
      <c r="U9" s="46" t="s">
        <v>8</v>
      </c>
      <c r="V9" s="168" t="str">
        <f>TRIM(PROPER(IF('Cover Page'!H11="","",'Cover Page'!H11)))</f>
        <v/>
      </c>
      <c r="W9" s="168"/>
      <c r="X9" s="168"/>
      <c r="Y9" s="168"/>
    </row>
    <row r="10" spans="16:25" ht="19.5" customHeight="1" x14ac:dyDescent="0.35">
      <c r="U10" s="46" t="s">
        <v>10</v>
      </c>
      <c r="V10" s="171" t="str">
        <f>IF('Cover Page'!H12="","",'Cover Page'!H12)</f>
        <v/>
      </c>
      <c r="W10" s="171"/>
      <c r="X10" s="171"/>
      <c r="Y10" s="171"/>
    </row>
    <row r="11" spans="16:25" ht="10" customHeight="1" x14ac:dyDescent="0.35"/>
    <row r="12" spans="16:25" ht="19.5" customHeight="1" x14ac:dyDescent="0.35">
      <c r="P12" s="165" t="s">
        <v>13</v>
      </c>
      <c r="Q12" s="165"/>
      <c r="R12" s="172" t="s">
        <v>14</v>
      </c>
      <c r="S12" s="172"/>
      <c r="T12" s="172"/>
      <c r="U12" s="172"/>
      <c r="V12" s="172"/>
      <c r="W12" s="34" t="s">
        <v>15</v>
      </c>
    </row>
    <row r="13" spans="16:25" ht="19.5" customHeight="1" x14ac:dyDescent="0.35">
      <c r="P13" s="166"/>
      <c r="Q13" s="166"/>
      <c r="R13" s="170"/>
      <c r="S13" s="170"/>
      <c r="T13" s="170"/>
      <c r="U13" s="170"/>
      <c r="V13" s="170"/>
      <c r="W13" s="29"/>
    </row>
    <row r="14" spans="16:25" ht="19.5" customHeight="1" x14ac:dyDescent="0.35">
      <c r="P14" s="163"/>
      <c r="Q14" s="164"/>
      <c r="R14" s="170"/>
      <c r="S14" s="170"/>
      <c r="T14" s="170"/>
      <c r="U14" s="170"/>
      <c r="V14" s="170"/>
      <c r="W14" s="33"/>
    </row>
    <row r="15" spans="16:25" ht="19.5" customHeight="1" x14ac:dyDescent="0.35">
      <c r="P15" s="163"/>
      <c r="Q15" s="164"/>
      <c r="R15" s="170"/>
      <c r="S15" s="170"/>
      <c r="T15" s="170"/>
      <c r="U15" s="170"/>
      <c r="V15" s="170"/>
      <c r="W15" s="33"/>
    </row>
    <row r="16" spans="16:25" ht="14.5" x14ac:dyDescent="0.35">
      <c r="P16" s="169" t="s">
        <v>690</v>
      </c>
      <c r="Q16" s="169"/>
      <c r="R16" s="12"/>
      <c r="S16" s="12"/>
      <c r="T16" s="12"/>
      <c r="U16" s="12"/>
    </row>
    <row r="17" spans="1:32" s="35" customFormat="1" ht="13.5" thickBot="1" x14ac:dyDescent="0.35">
      <c r="P17" s="35" t="s">
        <v>685</v>
      </c>
      <c r="Q17" s="35" t="s">
        <v>683</v>
      </c>
      <c r="R17" s="35" t="s">
        <v>683</v>
      </c>
      <c r="S17" s="35" t="s">
        <v>683</v>
      </c>
      <c r="T17" s="35" t="s">
        <v>15</v>
      </c>
      <c r="U17" s="35" t="s">
        <v>682</v>
      </c>
      <c r="V17" s="35" t="s">
        <v>684</v>
      </c>
      <c r="W17" s="35" t="s">
        <v>684</v>
      </c>
      <c r="X17" s="35" t="s">
        <v>685</v>
      </c>
      <c r="Y17" s="35" t="s">
        <v>685</v>
      </c>
      <c r="Z17" s="35" t="s">
        <v>683</v>
      </c>
      <c r="AA17" s="35" t="s">
        <v>683</v>
      </c>
      <c r="AB17" s="35" t="s">
        <v>682</v>
      </c>
      <c r="AC17" s="35" t="s">
        <v>683</v>
      </c>
      <c r="AD17" s="35" t="s">
        <v>15</v>
      </c>
      <c r="AE17" s="35" t="s">
        <v>683</v>
      </c>
      <c r="AF17" s="35" t="s">
        <v>15</v>
      </c>
    </row>
    <row r="18" spans="1:32" ht="68.5" thickBot="1" x14ac:dyDescent="0.4">
      <c r="A18" s="101" t="s">
        <v>16</v>
      </c>
      <c r="B18" s="101" t="s">
        <v>90</v>
      </c>
      <c r="C18" s="97" t="s">
        <v>1</v>
      </c>
      <c r="D18" s="97" t="s">
        <v>3</v>
      </c>
      <c r="E18" s="97" t="s">
        <v>1208</v>
      </c>
      <c r="F18" s="97" t="s">
        <v>5</v>
      </c>
      <c r="G18" s="97" t="s">
        <v>7</v>
      </c>
      <c r="H18" s="97" t="s">
        <v>9</v>
      </c>
      <c r="I18" s="97" t="s">
        <v>984</v>
      </c>
      <c r="J18" s="97" t="s">
        <v>930</v>
      </c>
      <c r="K18" s="97" t="s">
        <v>2</v>
      </c>
      <c r="L18" s="97" t="s">
        <v>4</v>
      </c>
      <c r="M18" s="97" t="s">
        <v>6</v>
      </c>
      <c r="N18" s="97" t="s">
        <v>8</v>
      </c>
      <c r="O18" s="98" t="s">
        <v>10</v>
      </c>
      <c r="P18" s="39" t="s">
        <v>89</v>
      </c>
      <c r="Q18" s="39" t="s">
        <v>19</v>
      </c>
      <c r="R18" s="40" t="s">
        <v>20</v>
      </c>
      <c r="S18" s="27" t="s">
        <v>339</v>
      </c>
      <c r="T18" s="27" t="s">
        <v>338</v>
      </c>
      <c r="U18" s="40" t="s">
        <v>21</v>
      </c>
      <c r="V18" s="6" t="s">
        <v>22</v>
      </c>
      <c r="W18" s="6" t="s">
        <v>23</v>
      </c>
      <c r="X18" s="7" t="s">
        <v>24</v>
      </c>
      <c r="Y18" s="7" t="s">
        <v>25</v>
      </c>
      <c r="Z18" s="41" t="s">
        <v>26</v>
      </c>
      <c r="AA18" s="8" t="s">
        <v>27</v>
      </c>
      <c r="AB18" s="8" t="s">
        <v>28</v>
      </c>
      <c r="AC18" s="8" t="s">
        <v>29</v>
      </c>
      <c r="AD18" s="8" t="s">
        <v>30</v>
      </c>
      <c r="AE18" s="8" t="s">
        <v>31</v>
      </c>
      <c r="AF18" s="8" t="s">
        <v>32</v>
      </c>
    </row>
    <row r="19" spans="1:32" ht="40" customHeight="1" x14ac:dyDescent="0.35">
      <c r="A19" s="99" t="s">
        <v>33</v>
      </c>
      <c r="B19" s="99" t="s">
        <v>33</v>
      </c>
      <c r="C19" s="99" t="s">
        <v>33</v>
      </c>
      <c r="D19" s="99" t="s">
        <v>33</v>
      </c>
      <c r="E19" s="99" t="s">
        <v>33</v>
      </c>
      <c r="F19" s="99" t="s">
        <v>33</v>
      </c>
      <c r="G19" s="99" t="s">
        <v>33</v>
      </c>
      <c r="H19" s="99" t="s">
        <v>33</v>
      </c>
      <c r="I19" s="99" t="s">
        <v>33</v>
      </c>
      <c r="J19" s="99" t="s">
        <v>33</v>
      </c>
      <c r="K19" s="99" t="s">
        <v>33</v>
      </c>
      <c r="L19" s="99" t="s">
        <v>33</v>
      </c>
      <c r="M19" s="99" t="s">
        <v>33</v>
      </c>
      <c r="N19" s="99" t="s">
        <v>33</v>
      </c>
      <c r="O19" s="99" t="s">
        <v>33</v>
      </c>
      <c r="P19" s="21" t="s">
        <v>34</v>
      </c>
      <c r="Q19" s="42" t="s">
        <v>34</v>
      </c>
      <c r="R19" s="22" t="s">
        <v>35</v>
      </c>
      <c r="S19" s="22" t="s">
        <v>340</v>
      </c>
      <c r="T19" s="23">
        <v>43944</v>
      </c>
      <c r="U19" s="22" t="s">
        <v>265</v>
      </c>
      <c r="V19" s="24">
        <v>12</v>
      </c>
      <c r="W19" s="24">
        <v>11.5</v>
      </c>
      <c r="X19" s="24">
        <f>IF(Tbl_SoA_HBN_Derogations[[#This Row],[HBN
NIA/m²]]="","",+W19-V19)</f>
        <v>-0.5</v>
      </c>
      <c r="Y19" s="24">
        <f>IF(Tbl_SoA_HBN_Derogations[[#This Row],[HBN
NIA/m²]]="","",Tbl_SoA_HBN_Derogations[[#This Row],[Proposed NIA/m²]]/Tbl_SoA_HBN_Derogations[[#This Row],[HBN
NIA/m²]])</f>
        <v>0.95833333333333337</v>
      </c>
      <c r="Z19" s="22" t="s">
        <v>36</v>
      </c>
      <c r="AA19" s="22" t="s">
        <v>37</v>
      </c>
      <c r="AB19" s="43" t="s">
        <v>38</v>
      </c>
      <c r="AC19" s="22" t="s">
        <v>39</v>
      </c>
      <c r="AD19" s="25">
        <v>43671</v>
      </c>
      <c r="AE19" s="22" t="s">
        <v>40</v>
      </c>
      <c r="AF19" s="25">
        <v>43671</v>
      </c>
    </row>
    <row r="20" spans="1:32" ht="40" customHeight="1" x14ac:dyDescent="0.35">
      <c r="A20" s="99" t="str">
        <f>IF(Tbl_SoA_HBN_Derogations[[#This Row],[Unit / Department name]]="","",$R$2)</f>
        <v/>
      </c>
      <c r="B20" s="99" t="str">
        <f>IF(Tbl_SoA_HBN_Derogations[[#This Row],[Unit / Department name]]="","",$V$2)</f>
        <v/>
      </c>
      <c r="C20" s="99" t="str">
        <f>IF(Tbl_SoA_HBN_Derogations[[#This Row],[Unit / Department name]]="","",$R$4)</f>
        <v/>
      </c>
      <c r="D20" s="99" t="str">
        <f>IF(Tbl_SoA_HBN_Derogations[[#This Row],[Unit / Department name]]="","",$R$5)</f>
        <v/>
      </c>
      <c r="E20" s="99" t="str">
        <f>IF(Tbl_SoA_HBN_Derogations[[#This Row],[Unit / Department name]]="","",$R$6)</f>
        <v/>
      </c>
      <c r="F20" s="99" t="str">
        <f>IF(Tbl_SoA_HBN_Derogations[[#This Row],[Unit / Department name]]="","",$R$7)</f>
        <v/>
      </c>
      <c r="G20" s="99" t="str">
        <f>IF(Tbl_SoA_HBN_Derogations[[#This Row],[Unit / Department name]]="","",$R$8)</f>
        <v/>
      </c>
      <c r="H20" s="99" t="str">
        <f>IF(Tbl_SoA_HBN_Derogations[[#This Row],[Unit / Department name]]="","",$R$9)</f>
        <v/>
      </c>
      <c r="I20" s="99" t="str">
        <f>IF(Tbl_SoA_HBN_Derogations[[#This Row],[Unit / Department name]]="","",$V$4)</f>
        <v/>
      </c>
      <c r="J20" s="99" t="str">
        <f>IF(Tbl_SoA_HBN_Derogations[[#This Row],[Unit / Department name]]="","",$V$5)</f>
        <v/>
      </c>
      <c r="K20" s="99" t="str">
        <f>IF(Tbl_SoA_HBN_Derogations[[#This Row],[Unit / Department name]]="","",$V$6)</f>
        <v/>
      </c>
      <c r="L20" s="99" t="str">
        <f>IF(Tbl_SoA_HBN_Derogations[[#This Row],[Unit / Department name]]="","",$V$7)</f>
        <v/>
      </c>
      <c r="M20" s="99" t="str">
        <f>IF(Tbl_SoA_HBN_Derogations[[#This Row],[Unit / Department name]]="","",$V$8)</f>
        <v/>
      </c>
      <c r="N20" s="99" t="str">
        <f>IF(Tbl_SoA_HBN_Derogations[[#This Row],[Unit / Department name]]="","",$V$9)</f>
        <v/>
      </c>
      <c r="O20" s="100" t="str">
        <f>IF(Tbl_SoA_HBN_Derogations[[#This Row],[Unit / Department name]]="","",$V$10)</f>
        <v/>
      </c>
      <c r="P20" s="28">
        <v>1</v>
      </c>
      <c r="Q20" s="37"/>
      <c r="R20" s="36"/>
      <c r="S20" s="36"/>
      <c r="T20" s="4"/>
      <c r="U20" s="44"/>
      <c r="V20" s="37"/>
      <c r="W20" s="37"/>
      <c r="X20" s="26" t="str">
        <f>IF(Tbl_SoA_HBN_Derogations[[#This Row],[HBN
NIA/m²]]="","",+W20-V20)</f>
        <v/>
      </c>
      <c r="Y20" s="26" t="str">
        <f>IF(Tbl_SoA_HBN_Derogations[[#This Row],[HBN
NIA/m²]]="","",Tbl_SoA_HBN_Derogations[[#This Row],[Proposed NIA/m²]]/Tbl_SoA_HBN_Derogations[[#This Row],[HBN
NIA/m²]])</f>
        <v/>
      </c>
      <c r="Z20" s="1"/>
      <c r="AA20" s="45"/>
      <c r="AB20" s="1"/>
      <c r="AC20" s="1"/>
      <c r="AD20" s="38"/>
      <c r="AE20" s="1"/>
      <c r="AF20" s="38"/>
    </row>
    <row r="21" spans="1:32" ht="40" customHeight="1" x14ac:dyDescent="0.35">
      <c r="A21" s="99" t="str">
        <f>IF(Tbl_SoA_HBN_Derogations[[#This Row],[Unit / Department name]]="","",$R$2)</f>
        <v/>
      </c>
      <c r="B21" s="99" t="str">
        <f>IF(Tbl_SoA_HBN_Derogations[[#This Row],[Unit / Department name]]="","",$V$2)</f>
        <v/>
      </c>
      <c r="C21" s="99" t="str">
        <f>IF(Tbl_SoA_HBN_Derogations[[#This Row],[Unit / Department name]]="","",$R$4)</f>
        <v/>
      </c>
      <c r="D21" s="99" t="str">
        <f>IF(Tbl_SoA_HBN_Derogations[[#This Row],[Unit / Department name]]="","",$R$5)</f>
        <v/>
      </c>
      <c r="E21" s="99" t="str">
        <f>IF(Tbl_SoA_HBN_Derogations[[#This Row],[Unit / Department name]]="","",$R$6)</f>
        <v/>
      </c>
      <c r="F21" s="99" t="str">
        <f>IF(Tbl_SoA_HBN_Derogations[[#This Row],[Unit / Department name]]="","",$R$7)</f>
        <v/>
      </c>
      <c r="G21" s="99" t="str">
        <f>IF(Tbl_SoA_HBN_Derogations[[#This Row],[Unit / Department name]]="","",$R$8)</f>
        <v/>
      </c>
      <c r="H21" s="99" t="str">
        <f>IF(Tbl_SoA_HBN_Derogations[[#This Row],[Unit / Department name]]="","",$R$9)</f>
        <v/>
      </c>
      <c r="I21" s="99" t="str">
        <f>IF(Tbl_SoA_HBN_Derogations[[#This Row],[Unit / Department name]]="","",$V$4)</f>
        <v/>
      </c>
      <c r="J21" s="99" t="str">
        <f>IF(Tbl_SoA_HBN_Derogations[[#This Row],[Unit / Department name]]="","",$V$5)</f>
        <v/>
      </c>
      <c r="K21" s="99" t="str">
        <f>IF(Tbl_SoA_HBN_Derogations[[#This Row],[Unit / Department name]]="","",$V$6)</f>
        <v/>
      </c>
      <c r="L21" s="99" t="str">
        <f>IF(Tbl_SoA_HBN_Derogations[[#This Row],[Unit / Department name]]="","",$V$7)</f>
        <v/>
      </c>
      <c r="M21" s="99" t="str">
        <f>IF(Tbl_SoA_HBN_Derogations[[#This Row],[Unit / Department name]]="","",$V$8)</f>
        <v/>
      </c>
      <c r="N21" s="99" t="str">
        <f>IF(Tbl_SoA_HBN_Derogations[[#This Row],[Unit / Department name]]="","",$V$9)</f>
        <v/>
      </c>
      <c r="O21" s="100" t="str">
        <f>IF(Tbl_SoA_HBN_Derogations[[#This Row],[Unit / Department name]]="","",$V$10)</f>
        <v/>
      </c>
      <c r="P21" s="28">
        <f>P20+1</f>
        <v>2</v>
      </c>
      <c r="Q21" s="37"/>
      <c r="R21" s="36"/>
      <c r="S21" s="36"/>
      <c r="T21" s="4"/>
      <c r="U21" s="44"/>
      <c r="V21" s="37"/>
      <c r="W21" s="37"/>
      <c r="X21" s="26" t="str">
        <f>IF(Tbl_SoA_HBN_Derogations[[#This Row],[HBN
NIA/m²]]="","",+W21-V21)</f>
        <v/>
      </c>
      <c r="Y21" s="26" t="str">
        <f>IF(Tbl_SoA_HBN_Derogations[[#This Row],[HBN
NIA/m²]]="","",Tbl_SoA_HBN_Derogations[[#This Row],[Proposed NIA/m²]]/Tbl_SoA_HBN_Derogations[[#This Row],[HBN
NIA/m²]])</f>
        <v/>
      </c>
      <c r="Z21" s="1"/>
      <c r="AA21" s="45"/>
      <c r="AB21" s="1"/>
      <c r="AC21" s="1"/>
      <c r="AD21" s="38"/>
      <c r="AE21" s="1"/>
      <c r="AF21" s="38"/>
    </row>
    <row r="22" spans="1:32" ht="40" customHeight="1" x14ac:dyDescent="0.35">
      <c r="A22" s="99" t="str">
        <f>IF(Tbl_SoA_HBN_Derogations[[#This Row],[Unit / Department name]]="","",$R$2)</f>
        <v/>
      </c>
      <c r="B22" s="99" t="str">
        <f>IF(Tbl_SoA_HBN_Derogations[[#This Row],[Unit / Department name]]="","",$V$2)</f>
        <v/>
      </c>
      <c r="C22" s="99" t="str">
        <f>IF(Tbl_SoA_HBN_Derogations[[#This Row],[Unit / Department name]]="","",$R$4)</f>
        <v/>
      </c>
      <c r="D22" s="99" t="str">
        <f>IF(Tbl_SoA_HBN_Derogations[[#This Row],[Unit / Department name]]="","",$R$5)</f>
        <v/>
      </c>
      <c r="E22" s="99" t="str">
        <f>IF(Tbl_SoA_HBN_Derogations[[#This Row],[Unit / Department name]]="","",$R$6)</f>
        <v/>
      </c>
      <c r="F22" s="99" t="str">
        <f>IF(Tbl_SoA_HBN_Derogations[[#This Row],[Unit / Department name]]="","",$R$7)</f>
        <v/>
      </c>
      <c r="G22" s="99" t="str">
        <f>IF(Tbl_SoA_HBN_Derogations[[#This Row],[Unit / Department name]]="","",$R$8)</f>
        <v/>
      </c>
      <c r="H22" s="99" t="str">
        <f>IF(Tbl_SoA_HBN_Derogations[[#This Row],[Unit / Department name]]="","",$R$9)</f>
        <v/>
      </c>
      <c r="I22" s="99" t="str">
        <f>IF(Tbl_SoA_HBN_Derogations[[#This Row],[Unit / Department name]]="","",$V$4)</f>
        <v/>
      </c>
      <c r="J22" s="99" t="str">
        <f>IF(Tbl_SoA_HBN_Derogations[[#This Row],[Unit / Department name]]="","",$V$5)</f>
        <v/>
      </c>
      <c r="K22" s="99" t="str">
        <f>IF(Tbl_SoA_HBN_Derogations[[#This Row],[Unit / Department name]]="","",$V$6)</f>
        <v/>
      </c>
      <c r="L22" s="99" t="str">
        <f>IF(Tbl_SoA_HBN_Derogations[[#This Row],[Unit / Department name]]="","",$V$7)</f>
        <v/>
      </c>
      <c r="M22" s="99" t="str">
        <f>IF(Tbl_SoA_HBN_Derogations[[#This Row],[Unit / Department name]]="","",$V$8)</f>
        <v/>
      </c>
      <c r="N22" s="99" t="str">
        <f>IF(Tbl_SoA_HBN_Derogations[[#This Row],[Unit / Department name]]="","",$V$9)</f>
        <v/>
      </c>
      <c r="O22" s="100" t="str">
        <f>IF(Tbl_SoA_HBN_Derogations[[#This Row],[Unit / Department name]]="","",$V$10)</f>
        <v/>
      </c>
      <c r="P22" s="28">
        <f t="shared" ref="P22:P85" si="0">P21+1</f>
        <v>3</v>
      </c>
      <c r="Q22" s="37"/>
      <c r="R22" s="36"/>
      <c r="S22" s="36"/>
      <c r="T22" s="4"/>
      <c r="U22" s="44"/>
      <c r="V22" s="37"/>
      <c r="W22" s="37"/>
      <c r="X22" s="26" t="str">
        <f>IF(Tbl_SoA_HBN_Derogations[[#This Row],[HBN
NIA/m²]]="","",+W22-V22)</f>
        <v/>
      </c>
      <c r="Y22" s="26" t="str">
        <f>IF(Tbl_SoA_HBN_Derogations[[#This Row],[HBN
NIA/m²]]="","",Tbl_SoA_HBN_Derogations[[#This Row],[Proposed NIA/m²]]/Tbl_SoA_HBN_Derogations[[#This Row],[HBN
NIA/m²]])</f>
        <v/>
      </c>
      <c r="Z22" s="1"/>
      <c r="AA22" s="45"/>
      <c r="AB22" s="1"/>
      <c r="AC22" s="1"/>
      <c r="AD22" s="38"/>
      <c r="AE22" s="1"/>
      <c r="AF22" s="38"/>
    </row>
    <row r="23" spans="1:32" ht="40" customHeight="1" x14ac:dyDescent="0.35">
      <c r="A23" s="99" t="str">
        <f>IF(Tbl_SoA_HBN_Derogations[[#This Row],[Unit / Department name]]="","",$R$2)</f>
        <v/>
      </c>
      <c r="B23" s="99" t="str">
        <f>IF(Tbl_SoA_HBN_Derogations[[#This Row],[Unit / Department name]]="","",$V$2)</f>
        <v/>
      </c>
      <c r="C23" s="99" t="str">
        <f>IF(Tbl_SoA_HBN_Derogations[[#This Row],[Unit / Department name]]="","",$R$4)</f>
        <v/>
      </c>
      <c r="D23" s="99" t="str">
        <f>IF(Tbl_SoA_HBN_Derogations[[#This Row],[Unit / Department name]]="","",$R$5)</f>
        <v/>
      </c>
      <c r="E23" s="99" t="str">
        <f>IF(Tbl_SoA_HBN_Derogations[[#This Row],[Unit / Department name]]="","",$R$6)</f>
        <v/>
      </c>
      <c r="F23" s="99" t="str">
        <f>IF(Tbl_SoA_HBN_Derogations[[#This Row],[Unit / Department name]]="","",$R$7)</f>
        <v/>
      </c>
      <c r="G23" s="99" t="str">
        <f>IF(Tbl_SoA_HBN_Derogations[[#This Row],[Unit / Department name]]="","",$R$8)</f>
        <v/>
      </c>
      <c r="H23" s="99" t="str">
        <f>IF(Tbl_SoA_HBN_Derogations[[#This Row],[Unit / Department name]]="","",$R$9)</f>
        <v/>
      </c>
      <c r="I23" s="99" t="str">
        <f>IF(Tbl_SoA_HBN_Derogations[[#This Row],[Unit / Department name]]="","",$V$4)</f>
        <v/>
      </c>
      <c r="J23" s="99" t="str">
        <f>IF(Tbl_SoA_HBN_Derogations[[#This Row],[Unit / Department name]]="","",$V$5)</f>
        <v/>
      </c>
      <c r="K23" s="99" t="str">
        <f>IF(Tbl_SoA_HBN_Derogations[[#This Row],[Unit / Department name]]="","",$V$6)</f>
        <v/>
      </c>
      <c r="L23" s="99" t="str">
        <f>IF(Tbl_SoA_HBN_Derogations[[#This Row],[Unit / Department name]]="","",$V$7)</f>
        <v/>
      </c>
      <c r="M23" s="99" t="str">
        <f>IF(Tbl_SoA_HBN_Derogations[[#This Row],[Unit / Department name]]="","",$V$8)</f>
        <v/>
      </c>
      <c r="N23" s="99" t="str">
        <f>IF(Tbl_SoA_HBN_Derogations[[#This Row],[Unit / Department name]]="","",$V$9)</f>
        <v/>
      </c>
      <c r="O23" s="100" t="str">
        <f>IF(Tbl_SoA_HBN_Derogations[[#This Row],[Unit / Department name]]="","",$V$10)</f>
        <v/>
      </c>
      <c r="P23" s="28">
        <f t="shared" si="0"/>
        <v>4</v>
      </c>
      <c r="Q23" s="37"/>
      <c r="R23" s="36"/>
      <c r="S23" s="36"/>
      <c r="T23" s="4"/>
      <c r="U23" s="44"/>
      <c r="V23" s="37"/>
      <c r="W23" s="37"/>
      <c r="X23" s="26" t="str">
        <f>IF(Tbl_SoA_HBN_Derogations[[#This Row],[HBN
NIA/m²]]="","",+W23-V23)</f>
        <v/>
      </c>
      <c r="Y23" s="26" t="str">
        <f>IF(Tbl_SoA_HBN_Derogations[[#This Row],[HBN
NIA/m²]]="","",Tbl_SoA_HBN_Derogations[[#This Row],[Proposed NIA/m²]]/Tbl_SoA_HBN_Derogations[[#This Row],[HBN
NIA/m²]])</f>
        <v/>
      </c>
      <c r="Z23" s="1"/>
      <c r="AA23" s="45"/>
      <c r="AB23" s="1"/>
      <c r="AC23" s="1"/>
      <c r="AD23" s="38"/>
      <c r="AE23" s="1"/>
      <c r="AF23" s="38"/>
    </row>
    <row r="24" spans="1:32" ht="40" customHeight="1" x14ac:dyDescent="0.35">
      <c r="A24" s="99" t="str">
        <f>IF(Tbl_SoA_HBN_Derogations[[#This Row],[Unit / Department name]]="","",$R$2)</f>
        <v/>
      </c>
      <c r="B24" s="99" t="str">
        <f>IF(Tbl_SoA_HBN_Derogations[[#This Row],[Unit / Department name]]="","",$V$2)</f>
        <v/>
      </c>
      <c r="C24" s="99" t="str">
        <f>IF(Tbl_SoA_HBN_Derogations[[#This Row],[Unit / Department name]]="","",$R$4)</f>
        <v/>
      </c>
      <c r="D24" s="99" t="str">
        <f>IF(Tbl_SoA_HBN_Derogations[[#This Row],[Unit / Department name]]="","",$R$5)</f>
        <v/>
      </c>
      <c r="E24" s="99" t="str">
        <f>IF(Tbl_SoA_HBN_Derogations[[#This Row],[Unit / Department name]]="","",$R$6)</f>
        <v/>
      </c>
      <c r="F24" s="99" t="str">
        <f>IF(Tbl_SoA_HBN_Derogations[[#This Row],[Unit / Department name]]="","",$R$7)</f>
        <v/>
      </c>
      <c r="G24" s="99" t="str">
        <f>IF(Tbl_SoA_HBN_Derogations[[#This Row],[Unit / Department name]]="","",$R$8)</f>
        <v/>
      </c>
      <c r="H24" s="99" t="str">
        <f>IF(Tbl_SoA_HBN_Derogations[[#This Row],[Unit / Department name]]="","",$R$9)</f>
        <v/>
      </c>
      <c r="I24" s="99" t="str">
        <f>IF(Tbl_SoA_HBN_Derogations[[#This Row],[Unit / Department name]]="","",$V$4)</f>
        <v/>
      </c>
      <c r="J24" s="99" t="str">
        <f>IF(Tbl_SoA_HBN_Derogations[[#This Row],[Unit / Department name]]="","",$V$5)</f>
        <v/>
      </c>
      <c r="K24" s="99" t="str">
        <f>IF(Tbl_SoA_HBN_Derogations[[#This Row],[Unit / Department name]]="","",$V$6)</f>
        <v/>
      </c>
      <c r="L24" s="99" t="str">
        <f>IF(Tbl_SoA_HBN_Derogations[[#This Row],[Unit / Department name]]="","",$V$7)</f>
        <v/>
      </c>
      <c r="M24" s="99" t="str">
        <f>IF(Tbl_SoA_HBN_Derogations[[#This Row],[Unit / Department name]]="","",$V$8)</f>
        <v/>
      </c>
      <c r="N24" s="99" t="str">
        <f>IF(Tbl_SoA_HBN_Derogations[[#This Row],[Unit / Department name]]="","",$V$9)</f>
        <v/>
      </c>
      <c r="O24" s="100" t="str">
        <f>IF(Tbl_SoA_HBN_Derogations[[#This Row],[Unit / Department name]]="","",$V$10)</f>
        <v/>
      </c>
      <c r="P24" s="28">
        <f t="shared" si="0"/>
        <v>5</v>
      </c>
      <c r="Q24" s="37"/>
      <c r="R24" s="36"/>
      <c r="S24" s="36"/>
      <c r="T24" s="4"/>
      <c r="U24" s="44"/>
      <c r="V24" s="37"/>
      <c r="W24" s="37"/>
      <c r="X24" s="26" t="str">
        <f>IF(Tbl_SoA_HBN_Derogations[[#This Row],[HBN
NIA/m²]]="","",+W24-V24)</f>
        <v/>
      </c>
      <c r="Y24" s="26" t="str">
        <f>IF(Tbl_SoA_HBN_Derogations[[#This Row],[HBN
NIA/m²]]="","",Tbl_SoA_HBN_Derogations[[#This Row],[Proposed NIA/m²]]/Tbl_SoA_HBN_Derogations[[#This Row],[HBN
NIA/m²]])</f>
        <v/>
      </c>
      <c r="Z24" s="1"/>
      <c r="AA24" s="45"/>
      <c r="AB24" s="1"/>
      <c r="AC24" s="1"/>
      <c r="AD24" s="38"/>
      <c r="AE24" s="1"/>
      <c r="AF24" s="38"/>
    </row>
    <row r="25" spans="1:32" ht="40" customHeight="1" x14ac:dyDescent="0.35">
      <c r="A25" s="99" t="str">
        <f>IF(Tbl_SoA_HBN_Derogations[[#This Row],[Unit / Department name]]="","",$R$2)</f>
        <v/>
      </c>
      <c r="B25" s="99" t="str">
        <f>IF(Tbl_SoA_HBN_Derogations[[#This Row],[Unit / Department name]]="","",$V$2)</f>
        <v/>
      </c>
      <c r="C25" s="99" t="str">
        <f>IF(Tbl_SoA_HBN_Derogations[[#This Row],[Unit / Department name]]="","",$R$4)</f>
        <v/>
      </c>
      <c r="D25" s="99" t="str">
        <f>IF(Tbl_SoA_HBN_Derogations[[#This Row],[Unit / Department name]]="","",$R$5)</f>
        <v/>
      </c>
      <c r="E25" s="99" t="str">
        <f>IF(Tbl_SoA_HBN_Derogations[[#This Row],[Unit / Department name]]="","",$R$6)</f>
        <v/>
      </c>
      <c r="F25" s="99" t="str">
        <f>IF(Tbl_SoA_HBN_Derogations[[#This Row],[Unit / Department name]]="","",$R$7)</f>
        <v/>
      </c>
      <c r="G25" s="99" t="str">
        <f>IF(Tbl_SoA_HBN_Derogations[[#This Row],[Unit / Department name]]="","",$R$8)</f>
        <v/>
      </c>
      <c r="H25" s="99" t="str">
        <f>IF(Tbl_SoA_HBN_Derogations[[#This Row],[Unit / Department name]]="","",$R$9)</f>
        <v/>
      </c>
      <c r="I25" s="99" t="str">
        <f>IF(Tbl_SoA_HBN_Derogations[[#This Row],[Unit / Department name]]="","",$V$4)</f>
        <v/>
      </c>
      <c r="J25" s="99" t="str">
        <f>IF(Tbl_SoA_HBN_Derogations[[#This Row],[Unit / Department name]]="","",$V$5)</f>
        <v/>
      </c>
      <c r="K25" s="99" t="str">
        <f>IF(Tbl_SoA_HBN_Derogations[[#This Row],[Unit / Department name]]="","",$V$6)</f>
        <v/>
      </c>
      <c r="L25" s="99" t="str">
        <f>IF(Tbl_SoA_HBN_Derogations[[#This Row],[Unit / Department name]]="","",$V$7)</f>
        <v/>
      </c>
      <c r="M25" s="99" t="str">
        <f>IF(Tbl_SoA_HBN_Derogations[[#This Row],[Unit / Department name]]="","",$V$8)</f>
        <v/>
      </c>
      <c r="N25" s="99" t="str">
        <f>IF(Tbl_SoA_HBN_Derogations[[#This Row],[Unit / Department name]]="","",$V$9)</f>
        <v/>
      </c>
      <c r="O25" s="100" t="str">
        <f>IF(Tbl_SoA_HBN_Derogations[[#This Row],[Unit / Department name]]="","",$V$10)</f>
        <v/>
      </c>
      <c r="P25" s="28">
        <f t="shared" si="0"/>
        <v>6</v>
      </c>
      <c r="Q25" s="37"/>
      <c r="R25" s="36"/>
      <c r="S25" s="36"/>
      <c r="T25" s="4"/>
      <c r="U25" s="44"/>
      <c r="V25" s="37"/>
      <c r="W25" s="37"/>
      <c r="X25" s="26" t="str">
        <f>IF(Tbl_SoA_HBN_Derogations[[#This Row],[HBN
NIA/m²]]="","",+W25-V25)</f>
        <v/>
      </c>
      <c r="Y25" s="26" t="str">
        <f>IF(Tbl_SoA_HBN_Derogations[[#This Row],[HBN
NIA/m²]]="","",Tbl_SoA_HBN_Derogations[[#This Row],[Proposed NIA/m²]]/Tbl_SoA_HBN_Derogations[[#This Row],[HBN
NIA/m²]])</f>
        <v/>
      </c>
      <c r="Z25" s="1"/>
      <c r="AA25" s="45"/>
      <c r="AB25" s="1"/>
      <c r="AC25" s="1"/>
      <c r="AD25" s="38"/>
      <c r="AE25" s="1"/>
      <c r="AF25" s="38"/>
    </row>
    <row r="26" spans="1:32" ht="40" customHeight="1" x14ac:dyDescent="0.35">
      <c r="A26" s="99" t="str">
        <f>IF(Tbl_SoA_HBN_Derogations[[#This Row],[Unit / Department name]]="","",$R$2)</f>
        <v/>
      </c>
      <c r="B26" s="99" t="str">
        <f>IF(Tbl_SoA_HBN_Derogations[[#This Row],[Unit / Department name]]="","",$V$2)</f>
        <v/>
      </c>
      <c r="C26" s="99" t="str">
        <f>IF(Tbl_SoA_HBN_Derogations[[#This Row],[Unit / Department name]]="","",$R$4)</f>
        <v/>
      </c>
      <c r="D26" s="99" t="str">
        <f>IF(Tbl_SoA_HBN_Derogations[[#This Row],[Unit / Department name]]="","",$R$5)</f>
        <v/>
      </c>
      <c r="E26" s="99" t="str">
        <f>IF(Tbl_SoA_HBN_Derogations[[#This Row],[Unit / Department name]]="","",$R$6)</f>
        <v/>
      </c>
      <c r="F26" s="99" t="str">
        <f>IF(Tbl_SoA_HBN_Derogations[[#This Row],[Unit / Department name]]="","",$R$7)</f>
        <v/>
      </c>
      <c r="G26" s="99" t="str">
        <f>IF(Tbl_SoA_HBN_Derogations[[#This Row],[Unit / Department name]]="","",$R$8)</f>
        <v/>
      </c>
      <c r="H26" s="99" t="str">
        <f>IF(Tbl_SoA_HBN_Derogations[[#This Row],[Unit / Department name]]="","",$R$9)</f>
        <v/>
      </c>
      <c r="I26" s="99" t="str">
        <f>IF(Tbl_SoA_HBN_Derogations[[#This Row],[Unit / Department name]]="","",$V$4)</f>
        <v/>
      </c>
      <c r="J26" s="99" t="str">
        <f>IF(Tbl_SoA_HBN_Derogations[[#This Row],[Unit / Department name]]="","",$V$5)</f>
        <v/>
      </c>
      <c r="K26" s="99" t="str">
        <f>IF(Tbl_SoA_HBN_Derogations[[#This Row],[Unit / Department name]]="","",$V$6)</f>
        <v/>
      </c>
      <c r="L26" s="99" t="str">
        <f>IF(Tbl_SoA_HBN_Derogations[[#This Row],[Unit / Department name]]="","",$V$7)</f>
        <v/>
      </c>
      <c r="M26" s="99" t="str">
        <f>IF(Tbl_SoA_HBN_Derogations[[#This Row],[Unit / Department name]]="","",$V$8)</f>
        <v/>
      </c>
      <c r="N26" s="99" t="str">
        <f>IF(Tbl_SoA_HBN_Derogations[[#This Row],[Unit / Department name]]="","",$V$9)</f>
        <v/>
      </c>
      <c r="O26" s="100" t="str">
        <f>IF(Tbl_SoA_HBN_Derogations[[#This Row],[Unit / Department name]]="","",$V$10)</f>
        <v/>
      </c>
      <c r="P26" s="28">
        <f t="shared" si="0"/>
        <v>7</v>
      </c>
      <c r="Q26" s="37"/>
      <c r="R26" s="36"/>
      <c r="S26" s="36"/>
      <c r="T26" s="4"/>
      <c r="U26" s="44"/>
      <c r="V26" s="37"/>
      <c r="W26" s="37"/>
      <c r="X26" s="26" t="str">
        <f>IF(Tbl_SoA_HBN_Derogations[[#This Row],[HBN
NIA/m²]]="","",+W26-V26)</f>
        <v/>
      </c>
      <c r="Y26" s="26" t="str">
        <f>IF(Tbl_SoA_HBN_Derogations[[#This Row],[HBN
NIA/m²]]="","",Tbl_SoA_HBN_Derogations[[#This Row],[Proposed NIA/m²]]/Tbl_SoA_HBN_Derogations[[#This Row],[HBN
NIA/m²]])</f>
        <v/>
      </c>
      <c r="Z26" s="1"/>
      <c r="AA26" s="45"/>
      <c r="AB26" s="1"/>
      <c r="AC26" s="1"/>
      <c r="AD26" s="38"/>
      <c r="AE26" s="1"/>
      <c r="AF26" s="38"/>
    </row>
    <row r="27" spans="1:32" ht="40" customHeight="1" x14ac:dyDescent="0.35">
      <c r="A27" s="99" t="str">
        <f>IF(Tbl_SoA_HBN_Derogations[[#This Row],[Unit / Department name]]="","",$R$2)</f>
        <v/>
      </c>
      <c r="B27" s="99" t="str">
        <f>IF(Tbl_SoA_HBN_Derogations[[#This Row],[Unit / Department name]]="","",$V$2)</f>
        <v/>
      </c>
      <c r="C27" s="99" t="str">
        <f>IF(Tbl_SoA_HBN_Derogations[[#This Row],[Unit / Department name]]="","",$R$4)</f>
        <v/>
      </c>
      <c r="D27" s="99" t="str">
        <f>IF(Tbl_SoA_HBN_Derogations[[#This Row],[Unit / Department name]]="","",$R$5)</f>
        <v/>
      </c>
      <c r="E27" s="99" t="str">
        <f>IF(Tbl_SoA_HBN_Derogations[[#This Row],[Unit / Department name]]="","",$R$6)</f>
        <v/>
      </c>
      <c r="F27" s="99" t="str">
        <f>IF(Tbl_SoA_HBN_Derogations[[#This Row],[Unit / Department name]]="","",$R$7)</f>
        <v/>
      </c>
      <c r="G27" s="99" t="str">
        <f>IF(Tbl_SoA_HBN_Derogations[[#This Row],[Unit / Department name]]="","",$R$8)</f>
        <v/>
      </c>
      <c r="H27" s="99" t="str">
        <f>IF(Tbl_SoA_HBN_Derogations[[#This Row],[Unit / Department name]]="","",$R$9)</f>
        <v/>
      </c>
      <c r="I27" s="99" t="str">
        <f>IF(Tbl_SoA_HBN_Derogations[[#This Row],[Unit / Department name]]="","",$V$4)</f>
        <v/>
      </c>
      <c r="J27" s="99" t="str">
        <f>IF(Tbl_SoA_HBN_Derogations[[#This Row],[Unit / Department name]]="","",$V$5)</f>
        <v/>
      </c>
      <c r="K27" s="99" t="str">
        <f>IF(Tbl_SoA_HBN_Derogations[[#This Row],[Unit / Department name]]="","",$V$6)</f>
        <v/>
      </c>
      <c r="L27" s="99" t="str">
        <f>IF(Tbl_SoA_HBN_Derogations[[#This Row],[Unit / Department name]]="","",$V$7)</f>
        <v/>
      </c>
      <c r="M27" s="99" t="str">
        <f>IF(Tbl_SoA_HBN_Derogations[[#This Row],[Unit / Department name]]="","",$V$8)</f>
        <v/>
      </c>
      <c r="N27" s="99" t="str">
        <f>IF(Tbl_SoA_HBN_Derogations[[#This Row],[Unit / Department name]]="","",$V$9)</f>
        <v/>
      </c>
      <c r="O27" s="100" t="str">
        <f>IF(Tbl_SoA_HBN_Derogations[[#This Row],[Unit / Department name]]="","",$V$10)</f>
        <v/>
      </c>
      <c r="P27" s="28">
        <f t="shared" si="0"/>
        <v>8</v>
      </c>
      <c r="Q27" s="37"/>
      <c r="R27" s="36"/>
      <c r="S27" s="36"/>
      <c r="T27" s="4"/>
      <c r="U27" s="44"/>
      <c r="V27" s="37"/>
      <c r="W27" s="37"/>
      <c r="X27" s="26" t="str">
        <f>IF(Tbl_SoA_HBN_Derogations[[#This Row],[HBN
NIA/m²]]="","",+W27-V27)</f>
        <v/>
      </c>
      <c r="Y27" s="26" t="str">
        <f>IF(Tbl_SoA_HBN_Derogations[[#This Row],[HBN
NIA/m²]]="","",Tbl_SoA_HBN_Derogations[[#This Row],[Proposed NIA/m²]]/Tbl_SoA_HBN_Derogations[[#This Row],[HBN
NIA/m²]])</f>
        <v/>
      </c>
      <c r="Z27" s="1"/>
      <c r="AA27" s="45"/>
      <c r="AB27" s="1"/>
      <c r="AC27" s="1"/>
      <c r="AD27" s="38"/>
      <c r="AE27" s="1"/>
      <c r="AF27" s="38"/>
    </row>
    <row r="28" spans="1:32" ht="40" customHeight="1" x14ac:dyDescent="0.35">
      <c r="A28" s="99" t="str">
        <f>IF(Tbl_SoA_HBN_Derogations[[#This Row],[Unit / Department name]]="","",$R$2)</f>
        <v/>
      </c>
      <c r="B28" s="99" t="str">
        <f>IF(Tbl_SoA_HBN_Derogations[[#This Row],[Unit / Department name]]="","",$V$2)</f>
        <v/>
      </c>
      <c r="C28" s="99" t="str">
        <f>IF(Tbl_SoA_HBN_Derogations[[#This Row],[Unit / Department name]]="","",$R$4)</f>
        <v/>
      </c>
      <c r="D28" s="99" t="str">
        <f>IF(Tbl_SoA_HBN_Derogations[[#This Row],[Unit / Department name]]="","",$R$5)</f>
        <v/>
      </c>
      <c r="E28" s="99" t="str">
        <f>IF(Tbl_SoA_HBN_Derogations[[#This Row],[Unit / Department name]]="","",$R$6)</f>
        <v/>
      </c>
      <c r="F28" s="99" t="str">
        <f>IF(Tbl_SoA_HBN_Derogations[[#This Row],[Unit / Department name]]="","",$R$7)</f>
        <v/>
      </c>
      <c r="G28" s="99" t="str">
        <f>IF(Tbl_SoA_HBN_Derogations[[#This Row],[Unit / Department name]]="","",$R$8)</f>
        <v/>
      </c>
      <c r="H28" s="99" t="str">
        <f>IF(Tbl_SoA_HBN_Derogations[[#This Row],[Unit / Department name]]="","",$R$9)</f>
        <v/>
      </c>
      <c r="I28" s="99" t="str">
        <f>IF(Tbl_SoA_HBN_Derogations[[#This Row],[Unit / Department name]]="","",$V$4)</f>
        <v/>
      </c>
      <c r="J28" s="99" t="str">
        <f>IF(Tbl_SoA_HBN_Derogations[[#This Row],[Unit / Department name]]="","",$V$5)</f>
        <v/>
      </c>
      <c r="K28" s="99" t="str">
        <f>IF(Tbl_SoA_HBN_Derogations[[#This Row],[Unit / Department name]]="","",$V$6)</f>
        <v/>
      </c>
      <c r="L28" s="99" t="str">
        <f>IF(Tbl_SoA_HBN_Derogations[[#This Row],[Unit / Department name]]="","",$V$7)</f>
        <v/>
      </c>
      <c r="M28" s="99" t="str">
        <f>IF(Tbl_SoA_HBN_Derogations[[#This Row],[Unit / Department name]]="","",$V$8)</f>
        <v/>
      </c>
      <c r="N28" s="99" t="str">
        <f>IF(Tbl_SoA_HBN_Derogations[[#This Row],[Unit / Department name]]="","",$V$9)</f>
        <v/>
      </c>
      <c r="O28" s="100" t="str">
        <f>IF(Tbl_SoA_HBN_Derogations[[#This Row],[Unit / Department name]]="","",$V$10)</f>
        <v/>
      </c>
      <c r="P28" s="28">
        <f t="shared" si="0"/>
        <v>9</v>
      </c>
      <c r="Q28" s="37"/>
      <c r="R28" s="36"/>
      <c r="S28" s="36"/>
      <c r="T28" s="4"/>
      <c r="U28" s="44"/>
      <c r="V28" s="37"/>
      <c r="W28" s="37"/>
      <c r="X28" s="26" t="str">
        <f>IF(Tbl_SoA_HBN_Derogations[[#This Row],[HBN
NIA/m²]]="","",+W28-V28)</f>
        <v/>
      </c>
      <c r="Y28" s="26" t="str">
        <f>IF(Tbl_SoA_HBN_Derogations[[#This Row],[HBN
NIA/m²]]="","",Tbl_SoA_HBN_Derogations[[#This Row],[Proposed NIA/m²]]/Tbl_SoA_HBN_Derogations[[#This Row],[HBN
NIA/m²]])</f>
        <v/>
      </c>
      <c r="Z28" s="1"/>
      <c r="AA28" s="45"/>
      <c r="AB28" s="1"/>
      <c r="AC28" s="1"/>
      <c r="AD28" s="38"/>
      <c r="AE28" s="1"/>
      <c r="AF28" s="38"/>
    </row>
    <row r="29" spans="1:32" ht="40" customHeight="1" x14ac:dyDescent="0.35">
      <c r="A29" s="99" t="str">
        <f>IF(Tbl_SoA_HBN_Derogations[[#This Row],[Unit / Department name]]="","",$R$2)</f>
        <v/>
      </c>
      <c r="B29" s="99" t="str">
        <f>IF(Tbl_SoA_HBN_Derogations[[#This Row],[Unit / Department name]]="","",$V$2)</f>
        <v/>
      </c>
      <c r="C29" s="99" t="str">
        <f>IF(Tbl_SoA_HBN_Derogations[[#This Row],[Unit / Department name]]="","",$R$4)</f>
        <v/>
      </c>
      <c r="D29" s="99" t="str">
        <f>IF(Tbl_SoA_HBN_Derogations[[#This Row],[Unit / Department name]]="","",$R$5)</f>
        <v/>
      </c>
      <c r="E29" s="99" t="str">
        <f>IF(Tbl_SoA_HBN_Derogations[[#This Row],[Unit / Department name]]="","",$R$6)</f>
        <v/>
      </c>
      <c r="F29" s="99" t="str">
        <f>IF(Tbl_SoA_HBN_Derogations[[#This Row],[Unit / Department name]]="","",$R$7)</f>
        <v/>
      </c>
      <c r="G29" s="99" t="str">
        <f>IF(Tbl_SoA_HBN_Derogations[[#This Row],[Unit / Department name]]="","",$R$8)</f>
        <v/>
      </c>
      <c r="H29" s="99" t="str">
        <f>IF(Tbl_SoA_HBN_Derogations[[#This Row],[Unit / Department name]]="","",$R$9)</f>
        <v/>
      </c>
      <c r="I29" s="99" t="str">
        <f>IF(Tbl_SoA_HBN_Derogations[[#This Row],[Unit / Department name]]="","",$V$4)</f>
        <v/>
      </c>
      <c r="J29" s="99" t="str">
        <f>IF(Tbl_SoA_HBN_Derogations[[#This Row],[Unit / Department name]]="","",$V$5)</f>
        <v/>
      </c>
      <c r="K29" s="99" t="str">
        <f>IF(Tbl_SoA_HBN_Derogations[[#This Row],[Unit / Department name]]="","",$V$6)</f>
        <v/>
      </c>
      <c r="L29" s="99" t="str">
        <f>IF(Tbl_SoA_HBN_Derogations[[#This Row],[Unit / Department name]]="","",$V$7)</f>
        <v/>
      </c>
      <c r="M29" s="99" t="str">
        <f>IF(Tbl_SoA_HBN_Derogations[[#This Row],[Unit / Department name]]="","",$V$8)</f>
        <v/>
      </c>
      <c r="N29" s="99" t="str">
        <f>IF(Tbl_SoA_HBN_Derogations[[#This Row],[Unit / Department name]]="","",$V$9)</f>
        <v/>
      </c>
      <c r="O29" s="100" t="str">
        <f>IF(Tbl_SoA_HBN_Derogations[[#This Row],[Unit / Department name]]="","",$V$10)</f>
        <v/>
      </c>
      <c r="P29" s="28">
        <f t="shared" si="0"/>
        <v>10</v>
      </c>
      <c r="Q29" s="37"/>
      <c r="R29" s="36"/>
      <c r="S29" s="36"/>
      <c r="T29" s="4"/>
      <c r="U29" s="44"/>
      <c r="V29" s="37"/>
      <c r="W29" s="37"/>
      <c r="X29" s="26" t="str">
        <f>IF(Tbl_SoA_HBN_Derogations[[#This Row],[HBN
NIA/m²]]="","",+W29-V29)</f>
        <v/>
      </c>
      <c r="Y29" s="26" t="str">
        <f>IF(Tbl_SoA_HBN_Derogations[[#This Row],[HBN
NIA/m²]]="","",Tbl_SoA_HBN_Derogations[[#This Row],[Proposed NIA/m²]]/Tbl_SoA_HBN_Derogations[[#This Row],[HBN
NIA/m²]])</f>
        <v/>
      </c>
      <c r="Z29" s="1"/>
      <c r="AA29" s="45"/>
      <c r="AB29" s="1"/>
      <c r="AC29" s="1"/>
      <c r="AD29" s="38"/>
      <c r="AE29" s="1"/>
      <c r="AF29" s="38"/>
    </row>
    <row r="30" spans="1:32" ht="40" customHeight="1" x14ac:dyDescent="0.35">
      <c r="A30" s="99" t="str">
        <f>IF(Tbl_SoA_HBN_Derogations[[#This Row],[Unit / Department name]]="","",$R$2)</f>
        <v/>
      </c>
      <c r="B30" s="99" t="str">
        <f>IF(Tbl_SoA_HBN_Derogations[[#This Row],[Unit / Department name]]="","",$V$2)</f>
        <v/>
      </c>
      <c r="C30" s="99" t="str">
        <f>IF(Tbl_SoA_HBN_Derogations[[#This Row],[Unit / Department name]]="","",$R$4)</f>
        <v/>
      </c>
      <c r="D30" s="99" t="str">
        <f>IF(Tbl_SoA_HBN_Derogations[[#This Row],[Unit / Department name]]="","",$R$5)</f>
        <v/>
      </c>
      <c r="E30" s="99" t="str">
        <f>IF(Tbl_SoA_HBN_Derogations[[#This Row],[Unit / Department name]]="","",$R$6)</f>
        <v/>
      </c>
      <c r="F30" s="99" t="str">
        <f>IF(Tbl_SoA_HBN_Derogations[[#This Row],[Unit / Department name]]="","",$R$7)</f>
        <v/>
      </c>
      <c r="G30" s="99" t="str">
        <f>IF(Tbl_SoA_HBN_Derogations[[#This Row],[Unit / Department name]]="","",$R$8)</f>
        <v/>
      </c>
      <c r="H30" s="99" t="str">
        <f>IF(Tbl_SoA_HBN_Derogations[[#This Row],[Unit / Department name]]="","",$R$9)</f>
        <v/>
      </c>
      <c r="I30" s="99" t="str">
        <f>IF(Tbl_SoA_HBN_Derogations[[#This Row],[Unit / Department name]]="","",$V$4)</f>
        <v/>
      </c>
      <c r="J30" s="99" t="str">
        <f>IF(Tbl_SoA_HBN_Derogations[[#This Row],[Unit / Department name]]="","",$V$5)</f>
        <v/>
      </c>
      <c r="K30" s="99" t="str">
        <f>IF(Tbl_SoA_HBN_Derogations[[#This Row],[Unit / Department name]]="","",$V$6)</f>
        <v/>
      </c>
      <c r="L30" s="99" t="str">
        <f>IF(Tbl_SoA_HBN_Derogations[[#This Row],[Unit / Department name]]="","",$V$7)</f>
        <v/>
      </c>
      <c r="M30" s="99" t="str">
        <f>IF(Tbl_SoA_HBN_Derogations[[#This Row],[Unit / Department name]]="","",$V$8)</f>
        <v/>
      </c>
      <c r="N30" s="99" t="str">
        <f>IF(Tbl_SoA_HBN_Derogations[[#This Row],[Unit / Department name]]="","",$V$9)</f>
        <v/>
      </c>
      <c r="O30" s="100" t="str">
        <f>IF(Tbl_SoA_HBN_Derogations[[#This Row],[Unit / Department name]]="","",$V$10)</f>
        <v/>
      </c>
      <c r="P30" s="28">
        <f t="shared" si="0"/>
        <v>11</v>
      </c>
      <c r="Q30" s="37"/>
      <c r="R30" s="36"/>
      <c r="S30" s="36"/>
      <c r="T30" s="4"/>
      <c r="U30" s="44"/>
      <c r="V30" s="37"/>
      <c r="W30" s="37"/>
      <c r="X30" s="26" t="str">
        <f>IF(Tbl_SoA_HBN_Derogations[[#This Row],[HBN
NIA/m²]]="","",+W30-V30)</f>
        <v/>
      </c>
      <c r="Y30" s="26" t="str">
        <f>IF(Tbl_SoA_HBN_Derogations[[#This Row],[HBN
NIA/m²]]="","",Tbl_SoA_HBN_Derogations[[#This Row],[Proposed NIA/m²]]/Tbl_SoA_HBN_Derogations[[#This Row],[HBN
NIA/m²]])</f>
        <v/>
      </c>
      <c r="Z30" s="1"/>
      <c r="AA30" s="45"/>
      <c r="AB30" s="1"/>
      <c r="AC30" s="1"/>
      <c r="AD30" s="38"/>
      <c r="AE30" s="1"/>
      <c r="AF30" s="38"/>
    </row>
    <row r="31" spans="1:32" ht="40" customHeight="1" x14ac:dyDescent="0.35">
      <c r="A31" s="99" t="str">
        <f>IF(Tbl_SoA_HBN_Derogations[[#This Row],[Unit / Department name]]="","",$R$2)</f>
        <v/>
      </c>
      <c r="B31" s="99" t="str">
        <f>IF(Tbl_SoA_HBN_Derogations[[#This Row],[Unit / Department name]]="","",$V$2)</f>
        <v/>
      </c>
      <c r="C31" s="99" t="str">
        <f>IF(Tbl_SoA_HBN_Derogations[[#This Row],[Unit / Department name]]="","",$R$4)</f>
        <v/>
      </c>
      <c r="D31" s="99" t="str">
        <f>IF(Tbl_SoA_HBN_Derogations[[#This Row],[Unit / Department name]]="","",$R$5)</f>
        <v/>
      </c>
      <c r="E31" s="99" t="str">
        <f>IF(Tbl_SoA_HBN_Derogations[[#This Row],[Unit / Department name]]="","",$R$6)</f>
        <v/>
      </c>
      <c r="F31" s="99" t="str">
        <f>IF(Tbl_SoA_HBN_Derogations[[#This Row],[Unit / Department name]]="","",$R$7)</f>
        <v/>
      </c>
      <c r="G31" s="99" t="str">
        <f>IF(Tbl_SoA_HBN_Derogations[[#This Row],[Unit / Department name]]="","",$R$8)</f>
        <v/>
      </c>
      <c r="H31" s="99" t="str">
        <f>IF(Tbl_SoA_HBN_Derogations[[#This Row],[Unit / Department name]]="","",$R$9)</f>
        <v/>
      </c>
      <c r="I31" s="99" t="str">
        <f>IF(Tbl_SoA_HBN_Derogations[[#This Row],[Unit / Department name]]="","",$V$4)</f>
        <v/>
      </c>
      <c r="J31" s="99" t="str">
        <f>IF(Tbl_SoA_HBN_Derogations[[#This Row],[Unit / Department name]]="","",$V$5)</f>
        <v/>
      </c>
      <c r="K31" s="99" t="str">
        <f>IF(Tbl_SoA_HBN_Derogations[[#This Row],[Unit / Department name]]="","",$V$6)</f>
        <v/>
      </c>
      <c r="L31" s="99" t="str">
        <f>IF(Tbl_SoA_HBN_Derogations[[#This Row],[Unit / Department name]]="","",$V$7)</f>
        <v/>
      </c>
      <c r="M31" s="99" t="str">
        <f>IF(Tbl_SoA_HBN_Derogations[[#This Row],[Unit / Department name]]="","",$V$8)</f>
        <v/>
      </c>
      <c r="N31" s="99" t="str">
        <f>IF(Tbl_SoA_HBN_Derogations[[#This Row],[Unit / Department name]]="","",$V$9)</f>
        <v/>
      </c>
      <c r="O31" s="100" t="str">
        <f>IF(Tbl_SoA_HBN_Derogations[[#This Row],[Unit / Department name]]="","",$V$10)</f>
        <v/>
      </c>
      <c r="P31" s="28">
        <f t="shared" si="0"/>
        <v>12</v>
      </c>
      <c r="Q31" s="37"/>
      <c r="R31" s="36"/>
      <c r="S31" s="36"/>
      <c r="T31" s="4"/>
      <c r="U31" s="44"/>
      <c r="V31" s="37"/>
      <c r="W31" s="37"/>
      <c r="X31" s="26" t="str">
        <f>IF(Tbl_SoA_HBN_Derogations[[#This Row],[HBN
NIA/m²]]="","",+W31-V31)</f>
        <v/>
      </c>
      <c r="Y31" s="26" t="str">
        <f>IF(Tbl_SoA_HBN_Derogations[[#This Row],[HBN
NIA/m²]]="","",Tbl_SoA_HBN_Derogations[[#This Row],[Proposed NIA/m²]]/Tbl_SoA_HBN_Derogations[[#This Row],[HBN
NIA/m²]])</f>
        <v/>
      </c>
      <c r="Z31" s="1"/>
      <c r="AA31" s="45"/>
      <c r="AB31" s="1"/>
      <c r="AC31" s="1"/>
      <c r="AD31" s="38"/>
      <c r="AE31" s="1"/>
      <c r="AF31" s="38"/>
    </row>
    <row r="32" spans="1:32" ht="40" customHeight="1" x14ac:dyDescent="0.35">
      <c r="A32" s="99" t="str">
        <f>IF(Tbl_SoA_HBN_Derogations[[#This Row],[Unit / Department name]]="","",$R$2)</f>
        <v/>
      </c>
      <c r="B32" s="99" t="str">
        <f>IF(Tbl_SoA_HBN_Derogations[[#This Row],[Unit / Department name]]="","",$V$2)</f>
        <v/>
      </c>
      <c r="C32" s="99" t="str">
        <f>IF(Tbl_SoA_HBN_Derogations[[#This Row],[Unit / Department name]]="","",$R$4)</f>
        <v/>
      </c>
      <c r="D32" s="99" t="str">
        <f>IF(Tbl_SoA_HBN_Derogations[[#This Row],[Unit / Department name]]="","",$R$5)</f>
        <v/>
      </c>
      <c r="E32" s="99" t="str">
        <f>IF(Tbl_SoA_HBN_Derogations[[#This Row],[Unit / Department name]]="","",$R$6)</f>
        <v/>
      </c>
      <c r="F32" s="99" t="str">
        <f>IF(Tbl_SoA_HBN_Derogations[[#This Row],[Unit / Department name]]="","",$R$7)</f>
        <v/>
      </c>
      <c r="G32" s="99" t="str">
        <f>IF(Tbl_SoA_HBN_Derogations[[#This Row],[Unit / Department name]]="","",$R$8)</f>
        <v/>
      </c>
      <c r="H32" s="99" t="str">
        <f>IF(Tbl_SoA_HBN_Derogations[[#This Row],[Unit / Department name]]="","",$R$9)</f>
        <v/>
      </c>
      <c r="I32" s="99" t="str">
        <f>IF(Tbl_SoA_HBN_Derogations[[#This Row],[Unit / Department name]]="","",$V$4)</f>
        <v/>
      </c>
      <c r="J32" s="99" t="str">
        <f>IF(Tbl_SoA_HBN_Derogations[[#This Row],[Unit / Department name]]="","",$V$5)</f>
        <v/>
      </c>
      <c r="K32" s="99" t="str">
        <f>IF(Tbl_SoA_HBN_Derogations[[#This Row],[Unit / Department name]]="","",$V$6)</f>
        <v/>
      </c>
      <c r="L32" s="99" t="str">
        <f>IF(Tbl_SoA_HBN_Derogations[[#This Row],[Unit / Department name]]="","",$V$7)</f>
        <v/>
      </c>
      <c r="M32" s="99" t="str">
        <f>IF(Tbl_SoA_HBN_Derogations[[#This Row],[Unit / Department name]]="","",$V$8)</f>
        <v/>
      </c>
      <c r="N32" s="99" t="str">
        <f>IF(Tbl_SoA_HBN_Derogations[[#This Row],[Unit / Department name]]="","",$V$9)</f>
        <v/>
      </c>
      <c r="O32" s="100" t="str">
        <f>IF(Tbl_SoA_HBN_Derogations[[#This Row],[Unit / Department name]]="","",$V$10)</f>
        <v/>
      </c>
      <c r="P32" s="28">
        <f t="shared" si="0"/>
        <v>13</v>
      </c>
      <c r="Q32" s="37"/>
      <c r="R32" s="36"/>
      <c r="S32" s="36"/>
      <c r="T32" s="4"/>
      <c r="U32" s="44"/>
      <c r="V32" s="37"/>
      <c r="W32" s="37"/>
      <c r="X32" s="26" t="str">
        <f>IF(Tbl_SoA_HBN_Derogations[[#This Row],[HBN
NIA/m²]]="","",+W32-V32)</f>
        <v/>
      </c>
      <c r="Y32" s="26" t="str">
        <f>IF(Tbl_SoA_HBN_Derogations[[#This Row],[HBN
NIA/m²]]="","",Tbl_SoA_HBN_Derogations[[#This Row],[Proposed NIA/m²]]/Tbl_SoA_HBN_Derogations[[#This Row],[HBN
NIA/m²]])</f>
        <v/>
      </c>
      <c r="Z32" s="1"/>
      <c r="AA32" s="45"/>
      <c r="AB32" s="1"/>
      <c r="AC32" s="1"/>
      <c r="AD32" s="38"/>
      <c r="AE32" s="1"/>
      <c r="AF32" s="38"/>
    </row>
    <row r="33" spans="1:32" ht="40" customHeight="1" x14ac:dyDescent="0.35">
      <c r="A33" s="99" t="str">
        <f>IF(Tbl_SoA_HBN_Derogations[[#This Row],[Unit / Department name]]="","",$R$2)</f>
        <v/>
      </c>
      <c r="B33" s="99" t="str">
        <f>IF(Tbl_SoA_HBN_Derogations[[#This Row],[Unit / Department name]]="","",$V$2)</f>
        <v/>
      </c>
      <c r="C33" s="99" t="str">
        <f>IF(Tbl_SoA_HBN_Derogations[[#This Row],[Unit / Department name]]="","",$R$4)</f>
        <v/>
      </c>
      <c r="D33" s="99" t="str">
        <f>IF(Tbl_SoA_HBN_Derogations[[#This Row],[Unit / Department name]]="","",$R$5)</f>
        <v/>
      </c>
      <c r="E33" s="99" t="str">
        <f>IF(Tbl_SoA_HBN_Derogations[[#This Row],[Unit / Department name]]="","",$R$6)</f>
        <v/>
      </c>
      <c r="F33" s="99" t="str">
        <f>IF(Tbl_SoA_HBN_Derogations[[#This Row],[Unit / Department name]]="","",$R$7)</f>
        <v/>
      </c>
      <c r="G33" s="99" t="str">
        <f>IF(Tbl_SoA_HBN_Derogations[[#This Row],[Unit / Department name]]="","",$R$8)</f>
        <v/>
      </c>
      <c r="H33" s="99" t="str">
        <f>IF(Tbl_SoA_HBN_Derogations[[#This Row],[Unit / Department name]]="","",$R$9)</f>
        <v/>
      </c>
      <c r="I33" s="99" t="str">
        <f>IF(Tbl_SoA_HBN_Derogations[[#This Row],[Unit / Department name]]="","",$V$4)</f>
        <v/>
      </c>
      <c r="J33" s="99" t="str">
        <f>IF(Tbl_SoA_HBN_Derogations[[#This Row],[Unit / Department name]]="","",$V$5)</f>
        <v/>
      </c>
      <c r="K33" s="99" t="str">
        <f>IF(Tbl_SoA_HBN_Derogations[[#This Row],[Unit / Department name]]="","",$V$6)</f>
        <v/>
      </c>
      <c r="L33" s="99" t="str">
        <f>IF(Tbl_SoA_HBN_Derogations[[#This Row],[Unit / Department name]]="","",$V$7)</f>
        <v/>
      </c>
      <c r="M33" s="99" t="str">
        <f>IF(Tbl_SoA_HBN_Derogations[[#This Row],[Unit / Department name]]="","",$V$8)</f>
        <v/>
      </c>
      <c r="N33" s="99" t="str">
        <f>IF(Tbl_SoA_HBN_Derogations[[#This Row],[Unit / Department name]]="","",$V$9)</f>
        <v/>
      </c>
      <c r="O33" s="100" t="str">
        <f>IF(Tbl_SoA_HBN_Derogations[[#This Row],[Unit / Department name]]="","",$V$10)</f>
        <v/>
      </c>
      <c r="P33" s="28">
        <f t="shared" si="0"/>
        <v>14</v>
      </c>
      <c r="Q33" s="37"/>
      <c r="R33" s="36"/>
      <c r="S33" s="36"/>
      <c r="T33" s="4"/>
      <c r="U33" s="44"/>
      <c r="V33" s="37"/>
      <c r="W33" s="37"/>
      <c r="X33" s="26" t="str">
        <f>IF(Tbl_SoA_HBN_Derogations[[#This Row],[HBN
NIA/m²]]="","",+W33-V33)</f>
        <v/>
      </c>
      <c r="Y33" s="26" t="str">
        <f>IF(Tbl_SoA_HBN_Derogations[[#This Row],[HBN
NIA/m²]]="","",Tbl_SoA_HBN_Derogations[[#This Row],[Proposed NIA/m²]]/Tbl_SoA_HBN_Derogations[[#This Row],[HBN
NIA/m²]])</f>
        <v/>
      </c>
      <c r="Z33" s="1"/>
      <c r="AA33" s="45"/>
      <c r="AB33" s="1"/>
      <c r="AC33" s="1"/>
      <c r="AD33" s="38"/>
      <c r="AE33" s="1"/>
      <c r="AF33" s="38"/>
    </row>
    <row r="34" spans="1:32" ht="40" customHeight="1" x14ac:dyDescent="0.35">
      <c r="A34" s="99" t="str">
        <f>IF(Tbl_SoA_HBN_Derogations[[#This Row],[Unit / Department name]]="","",$R$2)</f>
        <v/>
      </c>
      <c r="B34" s="99" t="str">
        <f>IF(Tbl_SoA_HBN_Derogations[[#This Row],[Unit / Department name]]="","",$V$2)</f>
        <v/>
      </c>
      <c r="C34" s="99" t="str">
        <f>IF(Tbl_SoA_HBN_Derogations[[#This Row],[Unit / Department name]]="","",$R$4)</f>
        <v/>
      </c>
      <c r="D34" s="99" t="str">
        <f>IF(Tbl_SoA_HBN_Derogations[[#This Row],[Unit / Department name]]="","",$R$5)</f>
        <v/>
      </c>
      <c r="E34" s="99" t="str">
        <f>IF(Tbl_SoA_HBN_Derogations[[#This Row],[Unit / Department name]]="","",$R$6)</f>
        <v/>
      </c>
      <c r="F34" s="99" t="str">
        <f>IF(Tbl_SoA_HBN_Derogations[[#This Row],[Unit / Department name]]="","",$R$7)</f>
        <v/>
      </c>
      <c r="G34" s="99" t="str">
        <f>IF(Tbl_SoA_HBN_Derogations[[#This Row],[Unit / Department name]]="","",$R$8)</f>
        <v/>
      </c>
      <c r="H34" s="99" t="str">
        <f>IF(Tbl_SoA_HBN_Derogations[[#This Row],[Unit / Department name]]="","",$R$9)</f>
        <v/>
      </c>
      <c r="I34" s="99" t="str">
        <f>IF(Tbl_SoA_HBN_Derogations[[#This Row],[Unit / Department name]]="","",$V$4)</f>
        <v/>
      </c>
      <c r="J34" s="99" t="str">
        <f>IF(Tbl_SoA_HBN_Derogations[[#This Row],[Unit / Department name]]="","",$V$5)</f>
        <v/>
      </c>
      <c r="K34" s="99" t="str">
        <f>IF(Tbl_SoA_HBN_Derogations[[#This Row],[Unit / Department name]]="","",$V$6)</f>
        <v/>
      </c>
      <c r="L34" s="99" t="str">
        <f>IF(Tbl_SoA_HBN_Derogations[[#This Row],[Unit / Department name]]="","",$V$7)</f>
        <v/>
      </c>
      <c r="M34" s="99" t="str">
        <f>IF(Tbl_SoA_HBN_Derogations[[#This Row],[Unit / Department name]]="","",$V$8)</f>
        <v/>
      </c>
      <c r="N34" s="99" t="str">
        <f>IF(Tbl_SoA_HBN_Derogations[[#This Row],[Unit / Department name]]="","",$V$9)</f>
        <v/>
      </c>
      <c r="O34" s="100" t="str">
        <f>IF(Tbl_SoA_HBN_Derogations[[#This Row],[Unit / Department name]]="","",$V$10)</f>
        <v/>
      </c>
      <c r="P34" s="28">
        <f t="shared" si="0"/>
        <v>15</v>
      </c>
      <c r="Q34" s="37"/>
      <c r="R34" s="36"/>
      <c r="S34" s="36"/>
      <c r="T34" s="4"/>
      <c r="U34" s="44"/>
      <c r="V34" s="37"/>
      <c r="W34" s="37"/>
      <c r="X34" s="26" t="str">
        <f>IF(Tbl_SoA_HBN_Derogations[[#This Row],[HBN
NIA/m²]]="","",+W34-V34)</f>
        <v/>
      </c>
      <c r="Y34" s="26" t="str">
        <f>IF(Tbl_SoA_HBN_Derogations[[#This Row],[HBN
NIA/m²]]="","",Tbl_SoA_HBN_Derogations[[#This Row],[Proposed NIA/m²]]/Tbl_SoA_HBN_Derogations[[#This Row],[HBN
NIA/m²]])</f>
        <v/>
      </c>
      <c r="Z34" s="1"/>
      <c r="AA34" s="45"/>
      <c r="AB34" s="1"/>
      <c r="AC34" s="1"/>
      <c r="AD34" s="38"/>
      <c r="AE34" s="1"/>
      <c r="AF34" s="38"/>
    </row>
    <row r="35" spans="1:32" ht="40" customHeight="1" x14ac:dyDescent="0.35">
      <c r="A35" s="99" t="str">
        <f>IF(Tbl_SoA_HBN_Derogations[[#This Row],[Unit / Department name]]="","",$R$2)</f>
        <v/>
      </c>
      <c r="B35" s="99" t="str">
        <f>IF(Tbl_SoA_HBN_Derogations[[#This Row],[Unit / Department name]]="","",$V$2)</f>
        <v/>
      </c>
      <c r="C35" s="99" t="str">
        <f>IF(Tbl_SoA_HBN_Derogations[[#This Row],[Unit / Department name]]="","",$R$4)</f>
        <v/>
      </c>
      <c r="D35" s="99" t="str">
        <f>IF(Tbl_SoA_HBN_Derogations[[#This Row],[Unit / Department name]]="","",$R$5)</f>
        <v/>
      </c>
      <c r="E35" s="99" t="str">
        <f>IF(Tbl_SoA_HBN_Derogations[[#This Row],[Unit / Department name]]="","",$R$6)</f>
        <v/>
      </c>
      <c r="F35" s="99" t="str">
        <f>IF(Tbl_SoA_HBN_Derogations[[#This Row],[Unit / Department name]]="","",$R$7)</f>
        <v/>
      </c>
      <c r="G35" s="99" t="str">
        <f>IF(Tbl_SoA_HBN_Derogations[[#This Row],[Unit / Department name]]="","",$R$8)</f>
        <v/>
      </c>
      <c r="H35" s="99" t="str">
        <f>IF(Tbl_SoA_HBN_Derogations[[#This Row],[Unit / Department name]]="","",$R$9)</f>
        <v/>
      </c>
      <c r="I35" s="99" t="str">
        <f>IF(Tbl_SoA_HBN_Derogations[[#This Row],[Unit / Department name]]="","",$V$4)</f>
        <v/>
      </c>
      <c r="J35" s="99" t="str">
        <f>IF(Tbl_SoA_HBN_Derogations[[#This Row],[Unit / Department name]]="","",$V$5)</f>
        <v/>
      </c>
      <c r="K35" s="99" t="str">
        <f>IF(Tbl_SoA_HBN_Derogations[[#This Row],[Unit / Department name]]="","",$V$6)</f>
        <v/>
      </c>
      <c r="L35" s="99" t="str">
        <f>IF(Tbl_SoA_HBN_Derogations[[#This Row],[Unit / Department name]]="","",$V$7)</f>
        <v/>
      </c>
      <c r="M35" s="99" t="str">
        <f>IF(Tbl_SoA_HBN_Derogations[[#This Row],[Unit / Department name]]="","",$V$8)</f>
        <v/>
      </c>
      <c r="N35" s="99" t="str">
        <f>IF(Tbl_SoA_HBN_Derogations[[#This Row],[Unit / Department name]]="","",$V$9)</f>
        <v/>
      </c>
      <c r="O35" s="100" t="str">
        <f>IF(Tbl_SoA_HBN_Derogations[[#This Row],[Unit / Department name]]="","",$V$10)</f>
        <v/>
      </c>
      <c r="P35" s="28">
        <f t="shared" si="0"/>
        <v>16</v>
      </c>
      <c r="Q35" s="37"/>
      <c r="R35" s="36"/>
      <c r="S35" s="36"/>
      <c r="T35" s="4"/>
      <c r="U35" s="44"/>
      <c r="V35" s="37"/>
      <c r="W35" s="37"/>
      <c r="X35" s="26" t="str">
        <f>IF(Tbl_SoA_HBN_Derogations[[#This Row],[HBN
NIA/m²]]="","",+W35-V35)</f>
        <v/>
      </c>
      <c r="Y35" s="26" t="str">
        <f>IF(Tbl_SoA_HBN_Derogations[[#This Row],[HBN
NIA/m²]]="","",Tbl_SoA_HBN_Derogations[[#This Row],[Proposed NIA/m²]]/Tbl_SoA_HBN_Derogations[[#This Row],[HBN
NIA/m²]])</f>
        <v/>
      </c>
      <c r="Z35" s="1"/>
      <c r="AA35" s="45"/>
      <c r="AB35" s="1"/>
      <c r="AC35" s="1"/>
      <c r="AD35" s="38"/>
      <c r="AE35" s="1"/>
      <c r="AF35" s="38"/>
    </row>
    <row r="36" spans="1:32" ht="40" customHeight="1" x14ac:dyDescent="0.35">
      <c r="A36" s="99" t="str">
        <f>IF(Tbl_SoA_HBN_Derogations[[#This Row],[Unit / Department name]]="","",$R$2)</f>
        <v/>
      </c>
      <c r="B36" s="99" t="str">
        <f>IF(Tbl_SoA_HBN_Derogations[[#This Row],[Unit / Department name]]="","",$V$2)</f>
        <v/>
      </c>
      <c r="C36" s="99" t="str">
        <f>IF(Tbl_SoA_HBN_Derogations[[#This Row],[Unit / Department name]]="","",$R$4)</f>
        <v/>
      </c>
      <c r="D36" s="99" t="str">
        <f>IF(Tbl_SoA_HBN_Derogations[[#This Row],[Unit / Department name]]="","",$R$5)</f>
        <v/>
      </c>
      <c r="E36" s="99" t="str">
        <f>IF(Tbl_SoA_HBN_Derogations[[#This Row],[Unit / Department name]]="","",$R$6)</f>
        <v/>
      </c>
      <c r="F36" s="99" t="str">
        <f>IF(Tbl_SoA_HBN_Derogations[[#This Row],[Unit / Department name]]="","",$R$7)</f>
        <v/>
      </c>
      <c r="G36" s="99" t="str">
        <f>IF(Tbl_SoA_HBN_Derogations[[#This Row],[Unit / Department name]]="","",$R$8)</f>
        <v/>
      </c>
      <c r="H36" s="99" t="str">
        <f>IF(Tbl_SoA_HBN_Derogations[[#This Row],[Unit / Department name]]="","",$R$9)</f>
        <v/>
      </c>
      <c r="I36" s="99" t="str">
        <f>IF(Tbl_SoA_HBN_Derogations[[#This Row],[Unit / Department name]]="","",$V$4)</f>
        <v/>
      </c>
      <c r="J36" s="99" t="str">
        <f>IF(Tbl_SoA_HBN_Derogations[[#This Row],[Unit / Department name]]="","",$V$5)</f>
        <v/>
      </c>
      <c r="K36" s="99" t="str">
        <f>IF(Tbl_SoA_HBN_Derogations[[#This Row],[Unit / Department name]]="","",$V$6)</f>
        <v/>
      </c>
      <c r="L36" s="99" t="str">
        <f>IF(Tbl_SoA_HBN_Derogations[[#This Row],[Unit / Department name]]="","",$V$7)</f>
        <v/>
      </c>
      <c r="M36" s="99" t="str">
        <f>IF(Tbl_SoA_HBN_Derogations[[#This Row],[Unit / Department name]]="","",$V$8)</f>
        <v/>
      </c>
      <c r="N36" s="99" t="str">
        <f>IF(Tbl_SoA_HBN_Derogations[[#This Row],[Unit / Department name]]="","",$V$9)</f>
        <v/>
      </c>
      <c r="O36" s="100" t="str">
        <f>IF(Tbl_SoA_HBN_Derogations[[#This Row],[Unit / Department name]]="","",$V$10)</f>
        <v/>
      </c>
      <c r="P36" s="28">
        <f t="shared" si="0"/>
        <v>17</v>
      </c>
      <c r="Q36" s="37"/>
      <c r="R36" s="36"/>
      <c r="S36" s="36"/>
      <c r="T36" s="4"/>
      <c r="U36" s="44"/>
      <c r="V36" s="37"/>
      <c r="W36" s="37"/>
      <c r="X36" s="26" t="str">
        <f>IF(Tbl_SoA_HBN_Derogations[[#This Row],[HBN
NIA/m²]]="","",+W36-V36)</f>
        <v/>
      </c>
      <c r="Y36" s="26" t="str">
        <f>IF(Tbl_SoA_HBN_Derogations[[#This Row],[HBN
NIA/m²]]="","",Tbl_SoA_HBN_Derogations[[#This Row],[Proposed NIA/m²]]/Tbl_SoA_HBN_Derogations[[#This Row],[HBN
NIA/m²]])</f>
        <v/>
      </c>
      <c r="Z36" s="1"/>
      <c r="AA36" s="45"/>
      <c r="AB36" s="1"/>
      <c r="AC36" s="1"/>
      <c r="AD36" s="38"/>
      <c r="AE36" s="1"/>
      <c r="AF36" s="38"/>
    </row>
    <row r="37" spans="1:32" ht="40" customHeight="1" x14ac:dyDescent="0.35">
      <c r="A37" s="99" t="str">
        <f>IF(Tbl_SoA_HBN_Derogations[[#This Row],[Unit / Department name]]="","",$R$2)</f>
        <v/>
      </c>
      <c r="B37" s="99" t="str">
        <f>IF(Tbl_SoA_HBN_Derogations[[#This Row],[Unit / Department name]]="","",$V$2)</f>
        <v/>
      </c>
      <c r="C37" s="99" t="str">
        <f>IF(Tbl_SoA_HBN_Derogations[[#This Row],[Unit / Department name]]="","",$R$4)</f>
        <v/>
      </c>
      <c r="D37" s="99" t="str">
        <f>IF(Tbl_SoA_HBN_Derogations[[#This Row],[Unit / Department name]]="","",$R$5)</f>
        <v/>
      </c>
      <c r="E37" s="99" t="str">
        <f>IF(Tbl_SoA_HBN_Derogations[[#This Row],[Unit / Department name]]="","",$R$6)</f>
        <v/>
      </c>
      <c r="F37" s="99" t="str">
        <f>IF(Tbl_SoA_HBN_Derogations[[#This Row],[Unit / Department name]]="","",$R$7)</f>
        <v/>
      </c>
      <c r="G37" s="99" t="str">
        <f>IF(Tbl_SoA_HBN_Derogations[[#This Row],[Unit / Department name]]="","",$R$8)</f>
        <v/>
      </c>
      <c r="H37" s="99" t="str">
        <f>IF(Tbl_SoA_HBN_Derogations[[#This Row],[Unit / Department name]]="","",$R$9)</f>
        <v/>
      </c>
      <c r="I37" s="99" t="str">
        <f>IF(Tbl_SoA_HBN_Derogations[[#This Row],[Unit / Department name]]="","",$V$4)</f>
        <v/>
      </c>
      <c r="J37" s="99" t="str">
        <f>IF(Tbl_SoA_HBN_Derogations[[#This Row],[Unit / Department name]]="","",$V$5)</f>
        <v/>
      </c>
      <c r="K37" s="99" t="str">
        <f>IF(Tbl_SoA_HBN_Derogations[[#This Row],[Unit / Department name]]="","",$V$6)</f>
        <v/>
      </c>
      <c r="L37" s="99" t="str">
        <f>IF(Tbl_SoA_HBN_Derogations[[#This Row],[Unit / Department name]]="","",$V$7)</f>
        <v/>
      </c>
      <c r="M37" s="99" t="str">
        <f>IF(Tbl_SoA_HBN_Derogations[[#This Row],[Unit / Department name]]="","",$V$8)</f>
        <v/>
      </c>
      <c r="N37" s="99" t="str">
        <f>IF(Tbl_SoA_HBN_Derogations[[#This Row],[Unit / Department name]]="","",$V$9)</f>
        <v/>
      </c>
      <c r="O37" s="100" t="str">
        <f>IF(Tbl_SoA_HBN_Derogations[[#This Row],[Unit / Department name]]="","",$V$10)</f>
        <v/>
      </c>
      <c r="P37" s="28">
        <f t="shared" si="0"/>
        <v>18</v>
      </c>
      <c r="Q37" s="37"/>
      <c r="R37" s="36"/>
      <c r="S37" s="36"/>
      <c r="T37" s="4"/>
      <c r="U37" s="44"/>
      <c r="V37" s="37"/>
      <c r="W37" s="37"/>
      <c r="X37" s="26" t="str">
        <f>IF(Tbl_SoA_HBN_Derogations[[#This Row],[HBN
NIA/m²]]="","",+W37-V37)</f>
        <v/>
      </c>
      <c r="Y37" s="26" t="str">
        <f>IF(Tbl_SoA_HBN_Derogations[[#This Row],[HBN
NIA/m²]]="","",Tbl_SoA_HBN_Derogations[[#This Row],[Proposed NIA/m²]]/Tbl_SoA_HBN_Derogations[[#This Row],[HBN
NIA/m²]])</f>
        <v/>
      </c>
      <c r="Z37" s="1"/>
      <c r="AA37" s="45"/>
      <c r="AB37" s="1"/>
      <c r="AC37" s="1"/>
      <c r="AD37" s="38"/>
      <c r="AE37" s="1"/>
      <c r="AF37" s="38"/>
    </row>
    <row r="38" spans="1:32" ht="40" customHeight="1" x14ac:dyDescent="0.35">
      <c r="A38" s="99" t="str">
        <f>IF(Tbl_SoA_HBN_Derogations[[#This Row],[Unit / Department name]]="","",$R$2)</f>
        <v/>
      </c>
      <c r="B38" s="99" t="str">
        <f>IF(Tbl_SoA_HBN_Derogations[[#This Row],[Unit / Department name]]="","",$V$2)</f>
        <v/>
      </c>
      <c r="C38" s="99" t="str">
        <f>IF(Tbl_SoA_HBN_Derogations[[#This Row],[Unit / Department name]]="","",$R$4)</f>
        <v/>
      </c>
      <c r="D38" s="99" t="str">
        <f>IF(Tbl_SoA_HBN_Derogations[[#This Row],[Unit / Department name]]="","",$R$5)</f>
        <v/>
      </c>
      <c r="E38" s="99" t="str">
        <f>IF(Tbl_SoA_HBN_Derogations[[#This Row],[Unit / Department name]]="","",$R$6)</f>
        <v/>
      </c>
      <c r="F38" s="99" t="str">
        <f>IF(Tbl_SoA_HBN_Derogations[[#This Row],[Unit / Department name]]="","",$R$7)</f>
        <v/>
      </c>
      <c r="G38" s="99" t="str">
        <f>IF(Tbl_SoA_HBN_Derogations[[#This Row],[Unit / Department name]]="","",$R$8)</f>
        <v/>
      </c>
      <c r="H38" s="99" t="str">
        <f>IF(Tbl_SoA_HBN_Derogations[[#This Row],[Unit / Department name]]="","",$R$9)</f>
        <v/>
      </c>
      <c r="I38" s="99" t="str">
        <f>IF(Tbl_SoA_HBN_Derogations[[#This Row],[Unit / Department name]]="","",$V$4)</f>
        <v/>
      </c>
      <c r="J38" s="99" t="str">
        <f>IF(Tbl_SoA_HBN_Derogations[[#This Row],[Unit / Department name]]="","",$V$5)</f>
        <v/>
      </c>
      <c r="K38" s="99" t="str">
        <f>IF(Tbl_SoA_HBN_Derogations[[#This Row],[Unit / Department name]]="","",$V$6)</f>
        <v/>
      </c>
      <c r="L38" s="99" t="str">
        <f>IF(Tbl_SoA_HBN_Derogations[[#This Row],[Unit / Department name]]="","",$V$7)</f>
        <v/>
      </c>
      <c r="M38" s="99" t="str">
        <f>IF(Tbl_SoA_HBN_Derogations[[#This Row],[Unit / Department name]]="","",$V$8)</f>
        <v/>
      </c>
      <c r="N38" s="99" t="str">
        <f>IF(Tbl_SoA_HBN_Derogations[[#This Row],[Unit / Department name]]="","",$V$9)</f>
        <v/>
      </c>
      <c r="O38" s="100" t="str">
        <f>IF(Tbl_SoA_HBN_Derogations[[#This Row],[Unit / Department name]]="","",$V$10)</f>
        <v/>
      </c>
      <c r="P38" s="28">
        <f t="shared" si="0"/>
        <v>19</v>
      </c>
      <c r="Q38" s="37"/>
      <c r="R38" s="36"/>
      <c r="S38" s="36"/>
      <c r="T38" s="4"/>
      <c r="U38" s="44"/>
      <c r="V38" s="37"/>
      <c r="W38" s="37"/>
      <c r="X38" s="26" t="str">
        <f>IF(Tbl_SoA_HBN_Derogations[[#This Row],[HBN
NIA/m²]]="","",+W38-V38)</f>
        <v/>
      </c>
      <c r="Y38" s="26" t="str">
        <f>IF(Tbl_SoA_HBN_Derogations[[#This Row],[HBN
NIA/m²]]="","",Tbl_SoA_HBN_Derogations[[#This Row],[Proposed NIA/m²]]/Tbl_SoA_HBN_Derogations[[#This Row],[HBN
NIA/m²]])</f>
        <v/>
      </c>
      <c r="Z38" s="1"/>
      <c r="AA38" s="45"/>
      <c r="AB38" s="1"/>
      <c r="AC38" s="1"/>
      <c r="AD38" s="38"/>
      <c r="AE38" s="1"/>
      <c r="AF38" s="38"/>
    </row>
    <row r="39" spans="1:32" ht="40" customHeight="1" x14ac:dyDescent="0.35">
      <c r="A39" s="99" t="str">
        <f>IF(Tbl_SoA_HBN_Derogations[[#This Row],[Unit / Department name]]="","",$R$2)</f>
        <v/>
      </c>
      <c r="B39" s="99" t="str">
        <f>IF(Tbl_SoA_HBN_Derogations[[#This Row],[Unit / Department name]]="","",$V$2)</f>
        <v/>
      </c>
      <c r="C39" s="99" t="str">
        <f>IF(Tbl_SoA_HBN_Derogations[[#This Row],[Unit / Department name]]="","",$R$4)</f>
        <v/>
      </c>
      <c r="D39" s="99" t="str">
        <f>IF(Tbl_SoA_HBN_Derogations[[#This Row],[Unit / Department name]]="","",$R$5)</f>
        <v/>
      </c>
      <c r="E39" s="99" t="str">
        <f>IF(Tbl_SoA_HBN_Derogations[[#This Row],[Unit / Department name]]="","",$R$6)</f>
        <v/>
      </c>
      <c r="F39" s="99" t="str">
        <f>IF(Tbl_SoA_HBN_Derogations[[#This Row],[Unit / Department name]]="","",$R$7)</f>
        <v/>
      </c>
      <c r="G39" s="99" t="str">
        <f>IF(Tbl_SoA_HBN_Derogations[[#This Row],[Unit / Department name]]="","",$R$8)</f>
        <v/>
      </c>
      <c r="H39" s="99" t="str">
        <f>IF(Tbl_SoA_HBN_Derogations[[#This Row],[Unit / Department name]]="","",$R$9)</f>
        <v/>
      </c>
      <c r="I39" s="99" t="str">
        <f>IF(Tbl_SoA_HBN_Derogations[[#This Row],[Unit / Department name]]="","",$V$4)</f>
        <v/>
      </c>
      <c r="J39" s="99" t="str">
        <f>IF(Tbl_SoA_HBN_Derogations[[#This Row],[Unit / Department name]]="","",$V$5)</f>
        <v/>
      </c>
      <c r="K39" s="99" t="str">
        <f>IF(Tbl_SoA_HBN_Derogations[[#This Row],[Unit / Department name]]="","",$V$6)</f>
        <v/>
      </c>
      <c r="L39" s="99" t="str">
        <f>IF(Tbl_SoA_HBN_Derogations[[#This Row],[Unit / Department name]]="","",$V$7)</f>
        <v/>
      </c>
      <c r="M39" s="99" t="str">
        <f>IF(Tbl_SoA_HBN_Derogations[[#This Row],[Unit / Department name]]="","",$V$8)</f>
        <v/>
      </c>
      <c r="N39" s="99" t="str">
        <f>IF(Tbl_SoA_HBN_Derogations[[#This Row],[Unit / Department name]]="","",$V$9)</f>
        <v/>
      </c>
      <c r="O39" s="100" t="str">
        <f>IF(Tbl_SoA_HBN_Derogations[[#This Row],[Unit / Department name]]="","",$V$10)</f>
        <v/>
      </c>
      <c r="P39" s="28">
        <f t="shared" si="0"/>
        <v>20</v>
      </c>
      <c r="Q39" s="37"/>
      <c r="R39" s="36"/>
      <c r="S39" s="36"/>
      <c r="T39" s="4"/>
      <c r="U39" s="44"/>
      <c r="V39" s="37"/>
      <c r="W39" s="37"/>
      <c r="X39" s="26" t="str">
        <f>IF(Tbl_SoA_HBN_Derogations[[#This Row],[HBN
NIA/m²]]="","",+W39-V39)</f>
        <v/>
      </c>
      <c r="Y39" s="26" t="str">
        <f>IF(Tbl_SoA_HBN_Derogations[[#This Row],[HBN
NIA/m²]]="","",Tbl_SoA_HBN_Derogations[[#This Row],[Proposed NIA/m²]]/Tbl_SoA_HBN_Derogations[[#This Row],[HBN
NIA/m²]])</f>
        <v/>
      </c>
      <c r="Z39" s="1"/>
      <c r="AA39" s="45"/>
      <c r="AB39" s="1"/>
      <c r="AC39" s="1"/>
      <c r="AD39" s="38"/>
      <c r="AE39" s="1"/>
      <c r="AF39" s="38"/>
    </row>
    <row r="40" spans="1:32" ht="40" customHeight="1" x14ac:dyDescent="0.35">
      <c r="A40" s="99" t="str">
        <f>IF(Tbl_SoA_HBN_Derogations[[#This Row],[Unit / Department name]]="","",$R$2)</f>
        <v/>
      </c>
      <c r="B40" s="99" t="str">
        <f>IF(Tbl_SoA_HBN_Derogations[[#This Row],[Unit / Department name]]="","",$V$2)</f>
        <v/>
      </c>
      <c r="C40" s="99" t="str">
        <f>IF(Tbl_SoA_HBN_Derogations[[#This Row],[Unit / Department name]]="","",$R$4)</f>
        <v/>
      </c>
      <c r="D40" s="99" t="str">
        <f>IF(Tbl_SoA_HBN_Derogations[[#This Row],[Unit / Department name]]="","",$R$5)</f>
        <v/>
      </c>
      <c r="E40" s="99" t="str">
        <f>IF(Tbl_SoA_HBN_Derogations[[#This Row],[Unit / Department name]]="","",$R$6)</f>
        <v/>
      </c>
      <c r="F40" s="99" t="str">
        <f>IF(Tbl_SoA_HBN_Derogations[[#This Row],[Unit / Department name]]="","",$R$7)</f>
        <v/>
      </c>
      <c r="G40" s="99" t="str">
        <f>IF(Tbl_SoA_HBN_Derogations[[#This Row],[Unit / Department name]]="","",$R$8)</f>
        <v/>
      </c>
      <c r="H40" s="99" t="str">
        <f>IF(Tbl_SoA_HBN_Derogations[[#This Row],[Unit / Department name]]="","",$R$9)</f>
        <v/>
      </c>
      <c r="I40" s="99" t="str">
        <f>IF(Tbl_SoA_HBN_Derogations[[#This Row],[Unit / Department name]]="","",$V$4)</f>
        <v/>
      </c>
      <c r="J40" s="99" t="str">
        <f>IF(Tbl_SoA_HBN_Derogations[[#This Row],[Unit / Department name]]="","",$V$5)</f>
        <v/>
      </c>
      <c r="K40" s="99" t="str">
        <f>IF(Tbl_SoA_HBN_Derogations[[#This Row],[Unit / Department name]]="","",$V$6)</f>
        <v/>
      </c>
      <c r="L40" s="99" t="str">
        <f>IF(Tbl_SoA_HBN_Derogations[[#This Row],[Unit / Department name]]="","",$V$7)</f>
        <v/>
      </c>
      <c r="M40" s="99" t="str">
        <f>IF(Tbl_SoA_HBN_Derogations[[#This Row],[Unit / Department name]]="","",$V$8)</f>
        <v/>
      </c>
      <c r="N40" s="99" t="str">
        <f>IF(Tbl_SoA_HBN_Derogations[[#This Row],[Unit / Department name]]="","",$V$9)</f>
        <v/>
      </c>
      <c r="O40" s="100" t="str">
        <f>IF(Tbl_SoA_HBN_Derogations[[#This Row],[Unit / Department name]]="","",$V$10)</f>
        <v/>
      </c>
      <c r="P40" s="28">
        <f t="shared" si="0"/>
        <v>21</v>
      </c>
      <c r="Q40" s="37"/>
      <c r="R40" s="36"/>
      <c r="S40" s="36"/>
      <c r="T40" s="4"/>
      <c r="U40" s="44"/>
      <c r="V40" s="37"/>
      <c r="W40" s="37"/>
      <c r="X40" s="26" t="str">
        <f>IF(Tbl_SoA_HBN_Derogations[[#This Row],[HBN
NIA/m²]]="","",+W40-V40)</f>
        <v/>
      </c>
      <c r="Y40" s="26" t="str">
        <f>IF(Tbl_SoA_HBN_Derogations[[#This Row],[HBN
NIA/m²]]="","",Tbl_SoA_HBN_Derogations[[#This Row],[Proposed NIA/m²]]/Tbl_SoA_HBN_Derogations[[#This Row],[HBN
NIA/m²]])</f>
        <v/>
      </c>
      <c r="Z40" s="1"/>
      <c r="AA40" s="45"/>
      <c r="AB40" s="1"/>
      <c r="AC40" s="1"/>
      <c r="AD40" s="38"/>
      <c r="AE40" s="1"/>
      <c r="AF40" s="38"/>
    </row>
    <row r="41" spans="1:32" ht="40" customHeight="1" x14ac:dyDescent="0.35">
      <c r="A41" s="99" t="str">
        <f>IF(Tbl_SoA_HBN_Derogations[[#This Row],[Unit / Department name]]="","",$R$2)</f>
        <v/>
      </c>
      <c r="B41" s="99" t="str">
        <f>IF(Tbl_SoA_HBN_Derogations[[#This Row],[Unit / Department name]]="","",$V$2)</f>
        <v/>
      </c>
      <c r="C41" s="99" t="str">
        <f>IF(Tbl_SoA_HBN_Derogations[[#This Row],[Unit / Department name]]="","",$R$4)</f>
        <v/>
      </c>
      <c r="D41" s="99" t="str">
        <f>IF(Tbl_SoA_HBN_Derogations[[#This Row],[Unit / Department name]]="","",$R$5)</f>
        <v/>
      </c>
      <c r="E41" s="99" t="str">
        <f>IF(Tbl_SoA_HBN_Derogations[[#This Row],[Unit / Department name]]="","",$R$6)</f>
        <v/>
      </c>
      <c r="F41" s="99" t="str">
        <f>IF(Tbl_SoA_HBN_Derogations[[#This Row],[Unit / Department name]]="","",$R$7)</f>
        <v/>
      </c>
      <c r="G41" s="99" t="str">
        <f>IF(Tbl_SoA_HBN_Derogations[[#This Row],[Unit / Department name]]="","",$R$8)</f>
        <v/>
      </c>
      <c r="H41" s="99" t="str">
        <f>IF(Tbl_SoA_HBN_Derogations[[#This Row],[Unit / Department name]]="","",$R$9)</f>
        <v/>
      </c>
      <c r="I41" s="99" t="str">
        <f>IF(Tbl_SoA_HBN_Derogations[[#This Row],[Unit / Department name]]="","",$V$4)</f>
        <v/>
      </c>
      <c r="J41" s="99" t="str">
        <f>IF(Tbl_SoA_HBN_Derogations[[#This Row],[Unit / Department name]]="","",$V$5)</f>
        <v/>
      </c>
      <c r="K41" s="99" t="str">
        <f>IF(Tbl_SoA_HBN_Derogations[[#This Row],[Unit / Department name]]="","",$V$6)</f>
        <v/>
      </c>
      <c r="L41" s="99" t="str">
        <f>IF(Tbl_SoA_HBN_Derogations[[#This Row],[Unit / Department name]]="","",$V$7)</f>
        <v/>
      </c>
      <c r="M41" s="99" t="str">
        <f>IF(Tbl_SoA_HBN_Derogations[[#This Row],[Unit / Department name]]="","",$V$8)</f>
        <v/>
      </c>
      <c r="N41" s="99" t="str">
        <f>IF(Tbl_SoA_HBN_Derogations[[#This Row],[Unit / Department name]]="","",$V$9)</f>
        <v/>
      </c>
      <c r="O41" s="100" t="str">
        <f>IF(Tbl_SoA_HBN_Derogations[[#This Row],[Unit / Department name]]="","",$V$10)</f>
        <v/>
      </c>
      <c r="P41" s="28">
        <f t="shared" si="0"/>
        <v>22</v>
      </c>
      <c r="Q41" s="37"/>
      <c r="R41" s="36"/>
      <c r="S41" s="36"/>
      <c r="T41" s="4"/>
      <c r="U41" s="44"/>
      <c r="V41" s="37"/>
      <c r="W41" s="37"/>
      <c r="X41" s="26" t="str">
        <f>IF(Tbl_SoA_HBN_Derogations[[#This Row],[HBN
NIA/m²]]="","",+W41-V41)</f>
        <v/>
      </c>
      <c r="Y41" s="26" t="str">
        <f>IF(Tbl_SoA_HBN_Derogations[[#This Row],[HBN
NIA/m²]]="","",Tbl_SoA_HBN_Derogations[[#This Row],[Proposed NIA/m²]]/Tbl_SoA_HBN_Derogations[[#This Row],[HBN
NIA/m²]])</f>
        <v/>
      </c>
      <c r="Z41" s="1"/>
      <c r="AA41" s="45"/>
      <c r="AB41" s="1"/>
      <c r="AC41" s="1"/>
      <c r="AD41" s="38"/>
      <c r="AE41" s="1"/>
      <c r="AF41" s="38"/>
    </row>
    <row r="42" spans="1:32" ht="40" customHeight="1" x14ac:dyDescent="0.35">
      <c r="A42" s="99" t="str">
        <f>IF(Tbl_SoA_HBN_Derogations[[#This Row],[Unit / Department name]]="","",$R$2)</f>
        <v/>
      </c>
      <c r="B42" s="99" t="str">
        <f>IF(Tbl_SoA_HBN_Derogations[[#This Row],[Unit / Department name]]="","",$V$2)</f>
        <v/>
      </c>
      <c r="C42" s="99" t="str">
        <f>IF(Tbl_SoA_HBN_Derogations[[#This Row],[Unit / Department name]]="","",$R$4)</f>
        <v/>
      </c>
      <c r="D42" s="99" t="str">
        <f>IF(Tbl_SoA_HBN_Derogations[[#This Row],[Unit / Department name]]="","",$R$5)</f>
        <v/>
      </c>
      <c r="E42" s="99" t="str">
        <f>IF(Tbl_SoA_HBN_Derogations[[#This Row],[Unit / Department name]]="","",$R$6)</f>
        <v/>
      </c>
      <c r="F42" s="99" t="str">
        <f>IF(Tbl_SoA_HBN_Derogations[[#This Row],[Unit / Department name]]="","",$R$7)</f>
        <v/>
      </c>
      <c r="G42" s="99" t="str">
        <f>IF(Tbl_SoA_HBN_Derogations[[#This Row],[Unit / Department name]]="","",$R$8)</f>
        <v/>
      </c>
      <c r="H42" s="99" t="str">
        <f>IF(Tbl_SoA_HBN_Derogations[[#This Row],[Unit / Department name]]="","",$R$9)</f>
        <v/>
      </c>
      <c r="I42" s="99" t="str">
        <f>IF(Tbl_SoA_HBN_Derogations[[#This Row],[Unit / Department name]]="","",$V$4)</f>
        <v/>
      </c>
      <c r="J42" s="99" t="str">
        <f>IF(Tbl_SoA_HBN_Derogations[[#This Row],[Unit / Department name]]="","",$V$5)</f>
        <v/>
      </c>
      <c r="K42" s="99" t="str">
        <f>IF(Tbl_SoA_HBN_Derogations[[#This Row],[Unit / Department name]]="","",$V$6)</f>
        <v/>
      </c>
      <c r="L42" s="99" t="str">
        <f>IF(Tbl_SoA_HBN_Derogations[[#This Row],[Unit / Department name]]="","",$V$7)</f>
        <v/>
      </c>
      <c r="M42" s="99" t="str">
        <f>IF(Tbl_SoA_HBN_Derogations[[#This Row],[Unit / Department name]]="","",$V$8)</f>
        <v/>
      </c>
      <c r="N42" s="99" t="str">
        <f>IF(Tbl_SoA_HBN_Derogations[[#This Row],[Unit / Department name]]="","",$V$9)</f>
        <v/>
      </c>
      <c r="O42" s="100" t="str">
        <f>IF(Tbl_SoA_HBN_Derogations[[#This Row],[Unit / Department name]]="","",$V$10)</f>
        <v/>
      </c>
      <c r="P42" s="28">
        <f t="shared" si="0"/>
        <v>23</v>
      </c>
      <c r="Q42" s="37"/>
      <c r="R42" s="36"/>
      <c r="S42" s="36"/>
      <c r="T42" s="4"/>
      <c r="U42" s="44"/>
      <c r="V42" s="37"/>
      <c r="W42" s="37"/>
      <c r="X42" s="26" t="str">
        <f>IF(Tbl_SoA_HBN_Derogations[[#This Row],[HBN
NIA/m²]]="","",+W42-V42)</f>
        <v/>
      </c>
      <c r="Y42" s="26" t="str">
        <f>IF(Tbl_SoA_HBN_Derogations[[#This Row],[HBN
NIA/m²]]="","",Tbl_SoA_HBN_Derogations[[#This Row],[Proposed NIA/m²]]/Tbl_SoA_HBN_Derogations[[#This Row],[HBN
NIA/m²]])</f>
        <v/>
      </c>
      <c r="Z42" s="1"/>
      <c r="AA42" s="45"/>
      <c r="AB42" s="1"/>
      <c r="AC42" s="1"/>
      <c r="AD42" s="38"/>
      <c r="AE42" s="1"/>
      <c r="AF42" s="38"/>
    </row>
    <row r="43" spans="1:32" ht="40" customHeight="1" x14ac:dyDescent="0.35">
      <c r="A43" s="99" t="str">
        <f>IF(Tbl_SoA_HBN_Derogations[[#This Row],[Unit / Department name]]="","",$R$2)</f>
        <v/>
      </c>
      <c r="B43" s="99" t="str">
        <f>IF(Tbl_SoA_HBN_Derogations[[#This Row],[Unit / Department name]]="","",$V$2)</f>
        <v/>
      </c>
      <c r="C43" s="99" t="str">
        <f>IF(Tbl_SoA_HBN_Derogations[[#This Row],[Unit / Department name]]="","",$R$4)</f>
        <v/>
      </c>
      <c r="D43" s="99" t="str">
        <f>IF(Tbl_SoA_HBN_Derogations[[#This Row],[Unit / Department name]]="","",$R$5)</f>
        <v/>
      </c>
      <c r="E43" s="99" t="str">
        <f>IF(Tbl_SoA_HBN_Derogations[[#This Row],[Unit / Department name]]="","",$R$6)</f>
        <v/>
      </c>
      <c r="F43" s="99" t="str">
        <f>IF(Tbl_SoA_HBN_Derogations[[#This Row],[Unit / Department name]]="","",$R$7)</f>
        <v/>
      </c>
      <c r="G43" s="99" t="str">
        <f>IF(Tbl_SoA_HBN_Derogations[[#This Row],[Unit / Department name]]="","",$R$8)</f>
        <v/>
      </c>
      <c r="H43" s="99" t="str">
        <f>IF(Tbl_SoA_HBN_Derogations[[#This Row],[Unit / Department name]]="","",$R$9)</f>
        <v/>
      </c>
      <c r="I43" s="99" t="str">
        <f>IF(Tbl_SoA_HBN_Derogations[[#This Row],[Unit / Department name]]="","",$V$4)</f>
        <v/>
      </c>
      <c r="J43" s="99" t="str">
        <f>IF(Tbl_SoA_HBN_Derogations[[#This Row],[Unit / Department name]]="","",$V$5)</f>
        <v/>
      </c>
      <c r="K43" s="99" t="str">
        <f>IF(Tbl_SoA_HBN_Derogations[[#This Row],[Unit / Department name]]="","",$V$6)</f>
        <v/>
      </c>
      <c r="L43" s="99" t="str">
        <f>IF(Tbl_SoA_HBN_Derogations[[#This Row],[Unit / Department name]]="","",$V$7)</f>
        <v/>
      </c>
      <c r="M43" s="99" t="str">
        <f>IF(Tbl_SoA_HBN_Derogations[[#This Row],[Unit / Department name]]="","",$V$8)</f>
        <v/>
      </c>
      <c r="N43" s="99" t="str">
        <f>IF(Tbl_SoA_HBN_Derogations[[#This Row],[Unit / Department name]]="","",$V$9)</f>
        <v/>
      </c>
      <c r="O43" s="100" t="str">
        <f>IF(Tbl_SoA_HBN_Derogations[[#This Row],[Unit / Department name]]="","",$V$10)</f>
        <v/>
      </c>
      <c r="P43" s="28">
        <f t="shared" si="0"/>
        <v>24</v>
      </c>
      <c r="Q43" s="37"/>
      <c r="R43" s="36"/>
      <c r="S43" s="36"/>
      <c r="T43" s="4"/>
      <c r="U43" s="44"/>
      <c r="V43" s="37"/>
      <c r="W43" s="37"/>
      <c r="X43" s="26" t="str">
        <f>IF(Tbl_SoA_HBN_Derogations[[#This Row],[HBN
NIA/m²]]="","",+W43-V43)</f>
        <v/>
      </c>
      <c r="Y43" s="26" t="str">
        <f>IF(Tbl_SoA_HBN_Derogations[[#This Row],[HBN
NIA/m²]]="","",Tbl_SoA_HBN_Derogations[[#This Row],[Proposed NIA/m²]]/Tbl_SoA_HBN_Derogations[[#This Row],[HBN
NIA/m²]])</f>
        <v/>
      </c>
      <c r="Z43" s="1"/>
      <c r="AA43" s="45"/>
      <c r="AB43" s="1"/>
      <c r="AC43" s="1"/>
      <c r="AD43" s="38"/>
      <c r="AE43" s="1"/>
      <c r="AF43" s="38"/>
    </row>
    <row r="44" spans="1:32" ht="40" customHeight="1" x14ac:dyDescent="0.35">
      <c r="A44" s="99" t="str">
        <f>IF(Tbl_SoA_HBN_Derogations[[#This Row],[Unit / Department name]]="","",$R$2)</f>
        <v/>
      </c>
      <c r="B44" s="99" t="str">
        <f>IF(Tbl_SoA_HBN_Derogations[[#This Row],[Unit / Department name]]="","",$V$2)</f>
        <v/>
      </c>
      <c r="C44" s="99" t="str">
        <f>IF(Tbl_SoA_HBN_Derogations[[#This Row],[Unit / Department name]]="","",$R$4)</f>
        <v/>
      </c>
      <c r="D44" s="99" t="str">
        <f>IF(Tbl_SoA_HBN_Derogations[[#This Row],[Unit / Department name]]="","",$R$5)</f>
        <v/>
      </c>
      <c r="E44" s="99" t="str">
        <f>IF(Tbl_SoA_HBN_Derogations[[#This Row],[Unit / Department name]]="","",$R$6)</f>
        <v/>
      </c>
      <c r="F44" s="99" t="str">
        <f>IF(Tbl_SoA_HBN_Derogations[[#This Row],[Unit / Department name]]="","",$R$7)</f>
        <v/>
      </c>
      <c r="G44" s="99" t="str">
        <f>IF(Tbl_SoA_HBN_Derogations[[#This Row],[Unit / Department name]]="","",$R$8)</f>
        <v/>
      </c>
      <c r="H44" s="99" t="str">
        <f>IF(Tbl_SoA_HBN_Derogations[[#This Row],[Unit / Department name]]="","",$R$9)</f>
        <v/>
      </c>
      <c r="I44" s="99" t="str">
        <f>IF(Tbl_SoA_HBN_Derogations[[#This Row],[Unit / Department name]]="","",$V$4)</f>
        <v/>
      </c>
      <c r="J44" s="99" t="str">
        <f>IF(Tbl_SoA_HBN_Derogations[[#This Row],[Unit / Department name]]="","",$V$5)</f>
        <v/>
      </c>
      <c r="K44" s="99" t="str">
        <f>IF(Tbl_SoA_HBN_Derogations[[#This Row],[Unit / Department name]]="","",$V$6)</f>
        <v/>
      </c>
      <c r="L44" s="99" t="str">
        <f>IF(Tbl_SoA_HBN_Derogations[[#This Row],[Unit / Department name]]="","",$V$7)</f>
        <v/>
      </c>
      <c r="M44" s="99" t="str">
        <f>IF(Tbl_SoA_HBN_Derogations[[#This Row],[Unit / Department name]]="","",$V$8)</f>
        <v/>
      </c>
      <c r="N44" s="99" t="str">
        <f>IF(Tbl_SoA_HBN_Derogations[[#This Row],[Unit / Department name]]="","",$V$9)</f>
        <v/>
      </c>
      <c r="O44" s="100" t="str">
        <f>IF(Tbl_SoA_HBN_Derogations[[#This Row],[Unit / Department name]]="","",$V$10)</f>
        <v/>
      </c>
      <c r="P44" s="28">
        <f t="shared" si="0"/>
        <v>25</v>
      </c>
      <c r="Q44" s="37"/>
      <c r="R44" s="36"/>
      <c r="S44" s="36"/>
      <c r="T44" s="4"/>
      <c r="U44" s="44"/>
      <c r="V44" s="37"/>
      <c r="W44" s="37"/>
      <c r="X44" s="26" t="str">
        <f>IF(Tbl_SoA_HBN_Derogations[[#This Row],[HBN
NIA/m²]]="","",+W44-V44)</f>
        <v/>
      </c>
      <c r="Y44" s="26" t="str">
        <f>IF(Tbl_SoA_HBN_Derogations[[#This Row],[HBN
NIA/m²]]="","",Tbl_SoA_HBN_Derogations[[#This Row],[Proposed NIA/m²]]/Tbl_SoA_HBN_Derogations[[#This Row],[HBN
NIA/m²]])</f>
        <v/>
      </c>
      <c r="Z44" s="1"/>
      <c r="AA44" s="45"/>
      <c r="AB44" s="1"/>
      <c r="AC44" s="1"/>
      <c r="AD44" s="38"/>
      <c r="AE44" s="1"/>
      <c r="AF44" s="38"/>
    </row>
    <row r="45" spans="1:32" ht="40" customHeight="1" x14ac:dyDescent="0.35">
      <c r="A45" s="99" t="str">
        <f>IF(Tbl_SoA_HBN_Derogations[[#This Row],[Unit / Department name]]="","",$R$2)</f>
        <v/>
      </c>
      <c r="B45" s="99" t="str">
        <f>IF(Tbl_SoA_HBN_Derogations[[#This Row],[Unit / Department name]]="","",$V$2)</f>
        <v/>
      </c>
      <c r="C45" s="99" t="str">
        <f>IF(Tbl_SoA_HBN_Derogations[[#This Row],[Unit / Department name]]="","",$R$4)</f>
        <v/>
      </c>
      <c r="D45" s="99" t="str">
        <f>IF(Tbl_SoA_HBN_Derogations[[#This Row],[Unit / Department name]]="","",$R$5)</f>
        <v/>
      </c>
      <c r="E45" s="99" t="str">
        <f>IF(Tbl_SoA_HBN_Derogations[[#This Row],[Unit / Department name]]="","",$R$6)</f>
        <v/>
      </c>
      <c r="F45" s="99" t="str">
        <f>IF(Tbl_SoA_HBN_Derogations[[#This Row],[Unit / Department name]]="","",$R$7)</f>
        <v/>
      </c>
      <c r="G45" s="99" t="str">
        <f>IF(Tbl_SoA_HBN_Derogations[[#This Row],[Unit / Department name]]="","",$R$8)</f>
        <v/>
      </c>
      <c r="H45" s="99" t="str">
        <f>IF(Tbl_SoA_HBN_Derogations[[#This Row],[Unit / Department name]]="","",$R$9)</f>
        <v/>
      </c>
      <c r="I45" s="99" t="str">
        <f>IF(Tbl_SoA_HBN_Derogations[[#This Row],[Unit / Department name]]="","",$V$4)</f>
        <v/>
      </c>
      <c r="J45" s="99" t="str">
        <f>IF(Tbl_SoA_HBN_Derogations[[#This Row],[Unit / Department name]]="","",$V$5)</f>
        <v/>
      </c>
      <c r="K45" s="99" t="str">
        <f>IF(Tbl_SoA_HBN_Derogations[[#This Row],[Unit / Department name]]="","",$V$6)</f>
        <v/>
      </c>
      <c r="L45" s="99" t="str">
        <f>IF(Tbl_SoA_HBN_Derogations[[#This Row],[Unit / Department name]]="","",$V$7)</f>
        <v/>
      </c>
      <c r="M45" s="99" t="str">
        <f>IF(Tbl_SoA_HBN_Derogations[[#This Row],[Unit / Department name]]="","",$V$8)</f>
        <v/>
      </c>
      <c r="N45" s="99" t="str">
        <f>IF(Tbl_SoA_HBN_Derogations[[#This Row],[Unit / Department name]]="","",$V$9)</f>
        <v/>
      </c>
      <c r="O45" s="100" t="str">
        <f>IF(Tbl_SoA_HBN_Derogations[[#This Row],[Unit / Department name]]="","",$V$10)</f>
        <v/>
      </c>
      <c r="P45" s="28">
        <f t="shared" si="0"/>
        <v>26</v>
      </c>
      <c r="Q45" s="37"/>
      <c r="R45" s="36"/>
      <c r="S45" s="36"/>
      <c r="T45" s="4"/>
      <c r="U45" s="44"/>
      <c r="V45" s="37"/>
      <c r="W45" s="37"/>
      <c r="X45" s="26" t="str">
        <f>IF(Tbl_SoA_HBN_Derogations[[#This Row],[HBN
NIA/m²]]="","",+W45-V45)</f>
        <v/>
      </c>
      <c r="Y45" s="26" t="str">
        <f>IF(Tbl_SoA_HBN_Derogations[[#This Row],[HBN
NIA/m²]]="","",Tbl_SoA_HBN_Derogations[[#This Row],[Proposed NIA/m²]]/Tbl_SoA_HBN_Derogations[[#This Row],[HBN
NIA/m²]])</f>
        <v/>
      </c>
      <c r="Z45" s="1"/>
      <c r="AA45" s="45"/>
      <c r="AB45" s="1"/>
      <c r="AC45" s="1"/>
      <c r="AD45" s="38"/>
      <c r="AE45" s="1"/>
      <c r="AF45" s="38"/>
    </row>
    <row r="46" spans="1:32" ht="40" customHeight="1" x14ac:dyDescent="0.35">
      <c r="A46" s="99" t="str">
        <f>IF(Tbl_SoA_HBN_Derogations[[#This Row],[Unit / Department name]]="","",$R$2)</f>
        <v/>
      </c>
      <c r="B46" s="99" t="str">
        <f>IF(Tbl_SoA_HBN_Derogations[[#This Row],[Unit / Department name]]="","",$V$2)</f>
        <v/>
      </c>
      <c r="C46" s="99" t="str">
        <f>IF(Tbl_SoA_HBN_Derogations[[#This Row],[Unit / Department name]]="","",$R$4)</f>
        <v/>
      </c>
      <c r="D46" s="99" t="str">
        <f>IF(Tbl_SoA_HBN_Derogations[[#This Row],[Unit / Department name]]="","",$R$5)</f>
        <v/>
      </c>
      <c r="E46" s="99" t="str">
        <f>IF(Tbl_SoA_HBN_Derogations[[#This Row],[Unit / Department name]]="","",$R$6)</f>
        <v/>
      </c>
      <c r="F46" s="99" t="str">
        <f>IF(Tbl_SoA_HBN_Derogations[[#This Row],[Unit / Department name]]="","",$R$7)</f>
        <v/>
      </c>
      <c r="G46" s="99" t="str">
        <f>IF(Tbl_SoA_HBN_Derogations[[#This Row],[Unit / Department name]]="","",$R$8)</f>
        <v/>
      </c>
      <c r="H46" s="99" t="str">
        <f>IF(Tbl_SoA_HBN_Derogations[[#This Row],[Unit / Department name]]="","",$R$9)</f>
        <v/>
      </c>
      <c r="I46" s="99" t="str">
        <f>IF(Tbl_SoA_HBN_Derogations[[#This Row],[Unit / Department name]]="","",$V$4)</f>
        <v/>
      </c>
      <c r="J46" s="99" t="str">
        <f>IF(Tbl_SoA_HBN_Derogations[[#This Row],[Unit / Department name]]="","",$V$5)</f>
        <v/>
      </c>
      <c r="K46" s="99" t="str">
        <f>IF(Tbl_SoA_HBN_Derogations[[#This Row],[Unit / Department name]]="","",$V$6)</f>
        <v/>
      </c>
      <c r="L46" s="99" t="str">
        <f>IF(Tbl_SoA_HBN_Derogations[[#This Row],[Unit / Department name]]="","",$V$7)</f>
        <v/>
      </c>
      <c r="M46" s="99" t="str">
        <f>IF(Tbl_SoA_HBN_Derogations[[#This Row],[Unit / Department name]]="","",$V$8)</f>
        <v/>
      </c>
      <c r="N46" s="99" t="str">
        <f>IF(Tbl_SoA_HBN_Derogations[[#This Row],[Unit / Department name]]="","",$V$9)</f>
        <v/>
      </c>
      <c r="O46" s="100" t="str">
        <f>IF(Tbl_SoA_HBN_Derogations[[#This Row],[Unit / Department name]]="","",$V$10)</f>
        <v/>
      </c>
      <c r="P46" s="28">
        <f t="shared" si="0"/>
        <v>27</v>
      </c>
      <c r="Q46" s="37"/>
      <c r="R46" s="36"/>
      <c r="S46" s="36"/>
      <c r="T46" s="4"/>
      <c r="U46" s="44"/>
      <c r="V46" s="37"/>
      <c r="W46" s="37"/>
      <c r="X46" s="26" t="str">
        <f>IF(Tbl_SoA_HBN_Derogations[[#This Row],[HBN
NIA/m²]]="","",+W46-V46)</f>
        <v/>
      </c>
      <c r="Y46" s="26" t="str">
        <f>IF(Tbl_SoA_HBN_Derogations[[#This Row],[HBN
NIA/m²]]="","",Tbl_SoA_HBN_Derogations[[#This Row],[Proposed NIA/m²]]/Tbl_SoA_HBN_Derogations[[#This Row],[HBN
NIA/m²]])</f>
        <v/>
      </c>
      <c r="Z46" s="1"/>
      <c r="AA46" s="45"/>
      <c r="AB46" s="1"/>
      <c r="AC46" s="1"/>
      <c r="AD46" s="38"/>
      <c r="AE46" s="1"/>
      <c r="AF46" s="38"/>
    </row>
    <row r="47" spans="1:32" ht="40" customHeight="1" x14ac:dyDescent="0.35">
      <c r="A47" s="99" t="str">
        <f>IF(Tbl_SoA_HBN_Derogations[[#This Row],[Unit / Department name]]="","",$R$2)</f>
        <v/>
      </c>
      <c r="B47" s="99" t="str">
        <f>IF(Tbl_SoA_HBN_Derogations[[#This Row],[Unit / Department name]]="","",$V$2)</f>
        <v/>
      </c>
      <c r="C47" s="99" t="str">
        <f>IF(Tbl_SoA_HBN_Derogations[[#This Row],[Unit / Department name]]="","",$R$4)</f>
        <v/>
      </c>
      <c r="D47" s="99" t="str">
        <f>IF(Tbl_SoA_HBN_Derogations[[#This Row],[Unit / Department name]]="","",$R$5)</f>
        <v/>
      </c>
      <c r="E47" s="99" t="str">
        <f>IF(Tbl_SoA_HBN_Derogations[[#This Row],[Unit / Department name]]="","",$R$6)</f>
        <v/>
      </c>
      <c r="F47" s="99" t="str">
        <f>IF(Tbl_SoA_HBN_Derogations[[#This Row],[Unit / Department name]]="","",$R$7)</f>
        <v/>
      </c>
      <c r="G47" s="99" t="str">
        <f>IF(Tbl_SoA_HBN_Derogations[[#This Row],[Unit / Department name]]="","",$R$8)</f>
        <v/>
      </c>
      <c r="H47" s="99" t="str">
        <f>IF(Tbl_SoA_HBN_Derogations[[#This Row],[Unit / Department name]]="","",$R$9)</f>
        <v/>
      </c>
      <c r="I47" s="99" t="str">
        <f>IF(Tbl_SoA_HBN_Derogations[[#This Row],[Unit / Department name]]="","",$V$4)</f>
        <v/>
      </c>
      <c r="J47" s="99" t="str">
        <f>IF(Tbl_SoA_HBN_Derogations[[#This Row],[Unit / Department name]]="","",$V$5)</f>
        <v/>
      </c>
      <c r="K47" s="99" t="str">
        <f>IF(Tbl_SoA_HBN_Derogations[[#This Row],[Unit / Department name]]="","",$V$6)</f>
        <v/>
      </c>
      <c r="L47" s="99" t="str">
        <f>IF(Tbl_SoA_HBN_Derogations[[#This Row],[Unit / Department name]]="","",$V$7)</f>
        <v/>
      </c>
      <c r="M47" s="99" t="str">
        <f>IF(Tbl_SoA_HBN_Derogations[[#This Row],[Unit / Department name]]="","",$V$8)</f>
        <v/>
      </c>
      <c r="N47" s="99" t="str">
        <f>IF(Tbl_SoA_HBN_Derogations[[#This Row],[Unit / Department name]]="","",$V$9)</f>
        <v/>
      </c>
      <c r="O47" s="100" t="str">
        <f>IF(Tbl_SoA_HBN_Derogations[[#This Row],[Unit / Department name]]="","",$V$10)</f>
        <v/>
      </c>
      <c r="P47" s="28">
        <f t="shared" si="0"/>
        <v>28</v>
      </c>
      <c r="Q47" s="37"/>
      <c r="R47" s="36"/>
      <c r="S47" s="36"/>
      <c r="T47" s="4"/>
      <c r="U47" s="44"/>
      <c r="V47" s="37"/>
      <c r="W47" s="37"/>
      <c r="X47" s="26" t="str">
        <f>IF(Tbl_SoA_HBN_Derogations[[#This Row],[HBN
NIA/m²]]="","",+W47-V47)</f>
        <v/>
      </c>
      <c r="Y47" s="26" t="str">
        <f>IF(Tbl_SoA_HBN_Derogations[[#This Row],[HBN
NIA/m²]]="","",Tbl_SoA_HBN_Derogations[[#This Row],[Proposed NIA/m²]]/Tbl_SoA_HBN_Derogations[[#This Row],[HBN
NIA/m²]])</f>
        <v/>
      </c>
      <c r="Z47" s="1"/>
      <c r="AA47" s="45"/>
      <c r="AB47" s="1"/>
      <c r="AC47" s="1"/>
      <c r="AD47" s="38"/>
      <c r="AE47" s="1"/>
      <c r="AF47" s="38"/>
    </row>
    <row r="48" spans="1:32" ht="40" customHeight="1" x14ac:dyDescent="0.35">
      <c r="A48" s="99" t="str">
        <f>IF(Tbl_SoA_HBN_Derogations[[#This Row],[Unit / Department name]]="","",$R$2)</f>
        <v/>
      </c>
      <c r="B48" s="99" t="str">
        <f>IF(Tbl_SoA_HBN_Derogations[[#This Row],[Unit / Department name]]="","",$V$2)</f>
        <v/>
      </c>
      <c r="C48" s="99" t="str">
        <f>IF(Tbl_SoA_HBN_Derogations[[#This Row],[Unit / Department name]]="","",$R$4)</f>
        <v/>
      </c>
      <c r="D48" s="99" t="str">
        <f>IF(Tbl_SoA_HBN_Derogations[[#This Row],[Unit / Department name]]="","",$R$5)</f>
        <v/>
      </c>
      <c r="E48" s="99" t="str">
        <f>IF(Tbl_SoA_HBN_Derogations[[#This Row],[Unit / Department name]]="","",$R$6)</f>
        <v/>
      </c>
      <c r="F48" s="99" t="str">
        <f>IF(Tbl_SoA_HBN_Derogations[[#This Row],[Unit / Department name]]="","",$R$7)</f>
        <v/>
      </c>
      <c r="G48" s="99" t="str">
        <f>IF(Tbl_SoA_HBN_Derogations[[#This Row],[Unit / Department name]]="","",$R$8)</f>
        <v/>
      </c>
      <c r="H48" s="99" t="str">
        <f>IF(Tbl_SoA_HBN_Derogations[[#This Row],[Unit / Department name]]="","",$R$9)</f>
        <v/>
      </c>
      <c r="I48" s="99" t="str">
        <f>IF(Tbl_SoA_HBN_Derogations[[#This Row],[Unit / Department name]]="","",$V$4)</f>
        <v/>
      </c>
      <c r="J48" s="99" t="str">
        <f>IF(Tbl_SoA_HBN_Derogations[[#This Row],[Unit / Department name]]="","",$V$5)</f>
        <v/>
      </c>
      <c r="K48" s="99" t="str">
        <f>IF(Tbl_SoA_HBN_Derogations[[#This Row],[Unit / Department name]]="","",$V$6)</f>
        <v/>
      </c>
      <c r="L48" s="99" t="str">
        <f>IF(Tbl_SoA_HBN_Derogations[[#This Row],[Unit / Department name]]="","",$V$7)</f>
        <v/>
      </c>
      <c r="M48" s="99" t="str">
        <f>IF(Tbl_SoA_HBN_Derogations[[#This Row],[Unit / Department name]]="","",$V$8)</f>
        <v/>
      </c>
      <c r="N48" s="99" t="str">
        <f>IF(Tbl_SoA_HBN_Derogations[[#This Row],[Unit / Department name]]="","",$V$9)</f>
        <v/>
      </c>
      <c r="O48" s="100" t="str">
        <f>IF(Tbl_SoA_HBN_Derogations[[#This Row],[Unit / Department name]]="","",$V$10)</f>
        <v/>
      </c>
      <c r="P48" s="28">
        <f t="shared" si="0"/>
        <v>29</v>
      </c>
      <c r="Q48" s="37"/>
      <c r="R48" s="36"/>
      <c r="S48" s="36"/>
      <c r="T48" s="4"/>
      <c r="U48" s="44"/>
      <c r="V48" s="37"/>
      <c r="W48" s="37"/>
      <c r="X48" s="26" t="str">
        <f>IF(Tbl_SoA_HBN_Derogations[[#This Row],[HBN
NIA/m²]]="","",+W48-V48)</f>
        <v/>
      </c>
      <c r="Y48" s="26" t="str">
        <f>IF(Tbl_SoA_HBN_Derogations[[#This Row],[HBN
NIA/m²]]="","",Tbl_SoA_HBN_Derogations[[#This Row],[Proposed NIA/m²]]/Tbl_SoA_HBN_Derogations[[#This Row],[HBN
NIA/m²]])</f>
        <v/>
      </c>
      <c r="Z48" s="1"/>
      <c r="AA48" s="45"/>
      <c r="AB48" s="1"/>
      <c r="AC48" s="1"/>
      <c r="AD48" s="38"/>
      <c r="AE48" s="1"/>
      <c r="AF48" s="38"/>
    </row>
    <row r="49" spans="1:32" ht="40" customHeight="1" x14ac:dyDescent="0.35">
      <c r="A49" s="99" t="str">
        <f>IF(Tbl_SoA_HBN_Derogations[[#This Row],[Unit / Department name]]="","",$R$2)</f>
        <v/>
      </c>
      <c r="B49" s="99" t="str">
        <f>IF(Tbl_SoA_HBN_Derogations[[#This Row],[Unit / Department name]]="","",$V$2)</f>
        <v/>
      </c>
      <c r="C49" s="99" t="str">
        <f>IF(Tbl_SoA_HBN_Derogations[[#This Row],[Unit / Department name]]="","",$R$4)</f>
        <v/>
      </c>
      <c r="D49" s="99" t="str">
        <f>IF(Tbl_SoA_HBN_Derogations[[#This Row],[Unit / Department name]]="","",$R$5)</f>
        <v/>
      </c>
      <c r="E49" s="99" t="str">
        <f>IF(Tbl_SoA_HBN_Derogations[[#This Row],[Unit / Department name]]="","",$R$6)</f>
        <v/>
      </c>
      <c r="F49" s="99" t="str">
        <f>IF(Tbl_SoA_HBN_Derogations[[#This Row],[Unit / Department name]]="","",$R$7)</f>
        <v/>
      </c>
      <c r="G49" s="99" t="str">
        <f>IF(Tbl_SoA_HBN_Derogations[[#This Row],[Unit / Department name]]="","",$R$8)</f>
        <v/>
      </c>
      <c r="H49" s="99" t="str">
        <f>IF(Tbl_SoA_HBN_Derogations[[#This Row],[Unit / Department name]]="","",$R$9)</f>
        <v/>
      </c>
      <c r="I49" s="99" t="str">
        <f>IF(Tbl_SoA_HBN_Derogations[[#This Row],[Unit / Department name]]="","",$V$4)</f>
        <v/>
      </c>
      <c r="J49" s="99" t="str">
        <f>IF(Tbl_SoA_HBN_Derogations[[#This Row],[Unit / Department name]]="","",$V$5)</f>
        <v/>
      </c>
      <c r="K49" s="99" t="str">
        <f>IF(Tbl_SoA_HBN_Derogations[[#This Row],[Unit / Department name]]="","",$V$6)</f>
        <v/>
      </c>
      <c r="L49" s="99" t="str">
        <f>IF(Tbl_SoA_HBN_Derogations[[#This Row],[Unit / Department name]]="","",$V$7)</f>
        <v/>
      </c>
      <c r="M49" s="99" t="str">
        <f>IF(Tbl_SoA_HBN_Derogations[[#This Row],[Unit / Department name]]="","",$V$8)</f>
        <v/>
      </c>
      <c r="N49" s="99" t="str">
        <f>IF(Tbl_SoA_HBN_Derogations[[#This Row],[Unit / Department name]]="","",$V$9)</f>
        <v/>
      </c>
      <c r="O49" s="100" t="str">
        <f>IF(Tbl_SoA_HBN_Derogations[[#This Row],[Unit / Department name]]="","",$V$10)</f>
        <v/>
      </c>
      <c r="P49" s="28">
        <f t="shared" si="0"/>
        <v>30</v>
      </c>
      <c r="Q49" s="37"/>
      <c r="R49" s="36"/>
      <c r="S49" s="36"/>
      <c r="T49" s="4"/>
      <c r="U49" s="44"/>
      <c r="V49" s="37"/>
      <c r="W49" s="37"/>
      <c r="X49" s="26" t="str">
        <f>IF(Tbl_SoA_HBN_Derogations[[#This Row],[HBN
NIA/m²]]="","",+W49-V49)</f>
        <v/>
      </c>
      <c r="Y49" s="26" t="str">
        <f>IF(Tbl_SoA_HBN_Derogations[[#This Row],[HBN
NIA/m²]]="","",Tbl_SoA_HBN_Derogations[[#This Row],[Proposed NIA/m²]]/Tbl_SoA_HBN_Derogations[[#This Row],[HBN
NIA/m²]])</f>
        <v/>
      </c>
      <c r="Z49" s="1"/>
      <c r="AA49" s="45"/>
      <c r="AB49" s="1"/>
      <c r="AC49" s="1"/>
      <c r="AD49" s="38"/>
      <c r="AE49" s="1"/>
      <c r="AF49" s="38"/>
    </row>
    <row r="50" spans="1:32" ht="40" customHeight="1" x14ac:dyDescent="0.35">
      <c r="A50" s="99" t="str">
        <f>IF(Tbl_SoA_HBN_Derogations[[#This Row],[Unit / Department name]]="","",$R$2)</f>
        <v/>
      </c>
      <c r="B50" s="99" t="str">
        <f>IF(Tbl_SoA_HBN_Derogations[[#This Row],[Unit / Department name]]="","",$V$2)</f>
        <v/>
      </c>
      <c r="C50" s="99" t="str">
        <f>IF(Tbl_SoA_HBN_Derogations[[#This Row],[Unit / Department name]]="","",$R$4)</f>
        <v/>
      </c>
      <c r="D50" s="99" t="str">
        <f>IF(Tbl_SoA_HBN_Derogations[[#This Row],[Unit / Department name]]="","",$R$5)</f>
        <v/>
      </c>
      <c r="E50" s="99" t="str">
        <f>IF(Tbl_SoA_HBN_Derogations[[#This Row],[Unit / Department name]]="","",$R$6)</f>
        <v/>
      </c>
      <c r="F50" s="99" t="str">
        <f>IF(Tbl_SoA_HBN_Derogations[[#This Row],[Unit / Department name]]="","",$R$7)</f>
        <v/>
      </c>
      <c r="G50" s="99" t="str">
        <f>IF(Tbl_SoA_HBN_Derogations[[#This Row],[Unit / Department name]]="","",$R$8)</f>
        <v/>
      </c>
      <c r="H50" s="99" t="str">
        <f>IF(Tbl_SoA_HBN_Derogations[[#This Row],[Unit / Department name]]="","",$R$9)</f>
        <v/>
      </c>
      <c r="I50" s="99" t="str">
        <f>IF(Tbl_SoA_HBN_Derogations[[#This Row],[Unit / Department name]]="","",$V$4)</f>
        <v/>
      </c>
      <c r="J50" s="99" t="str">
        <f>IF(Tbl_SoA_HBN_Derogations[[#This Row],[Unit / Department name]]="","",$V$5)</f>
        <v/>
      </c>
      <c r="K50" s="99" t="str">
        <f>IF(Tbl_SoA_HBN_Derogations[[#This Row],[Unit / Department name]]="","",$V$6)</f>
        <v/>
      </c>
      <c r="L50" s="99" t="str">
        <f>IF(Tbl_SoA_HBN_Derogations[[#This Row],[Unit / Department name]]="","",$V$7)</f>
        <v/>
      </c>
      <c r="M50" s="99" t="str">
        <f>IF(Tbl_SoA_HBN_Derogations[[#This Row],[Unit / Department name]]="","",$V$8)</f>
        <v/>
      </c>
      <c r="N50" s="99" t="str">
        <f>IF(Tbl_SoA_HBN_Derogations[[#This Row],[Unit / Department name]]="","",$V$9)</f>
        <v/>
      </c>
      <c r="O50" s="100" t="str">
        <f>IF(Tbl_SoA_HBN_Derogations[[#This Row],[Unit / Department name]]="","",$V$10)</f>
        <v/>
      </c>
      <c r="P50" s="28">
        <f t="shared" si="0"/>
        <v>31</v>
      </c>
      <c r="Q50" s="37"/>
      <c r="R50" s="36"/>
      <c r="S50" s="36"/>
      <c r="T50" s="4"/>
      <c r="U50" s="44"/>
      <c r="V50" s="37"/>
      <c r="W50" s="37"/>
      <c r="X50" s="26" t="str">
        <f>IF(Tbl_SoA_HBN_Derogations[[#This Row],[HBN
NIA/m²]]="","",+W50-V50)</f>
        <v/>
      </c>
      <c r="Y50" s="26" t="str">
        <f>IF(Tbl_SoA_HBN_Derogations[[#This Row],[HBN
NIA/m²]]="","",Tbl_SoA_HBN_Derogations[[#This Row],[Proposed NIA/m²]]/Tbl_SoA_HBN_Derogations[[#This Row],[HBN
NIA/m²]])</f>
        <v/>
      </c>
      <c r="Z50" s="1"/>
      <c r="AA50" s="45"/>
      <c r="AB50" s="1"/>
      <c r="AC50" s="1"/>
      <c r="AD50" s="38"/>
      <c r="AE50" s="1"/>
      <c r="AF50" s="38"/>
    </row>
    <row r="51" spans="1:32" ht="40" customHeight="1" x14ac:dyDescent="0.35">
      <c r="A51" s="99" t="str">
        <f>IF(Tbl_SoA_HBN_Derogations[[#This Row],[Unit / Department name]]="","",$R$2)</f>
        <v/>
      </c>
      <c r="B51" s="99" t="str">
        <f>IF(Tbl_SoA_HBN_Derogations[[#This Row],[Unit / Department name]]="","",$V$2)</f>
        <v/>
      </c>
      <c r="C51" s="99" t="str">
        <f>IF(Tbl_SoA_HBN_Derogations[[#This Row],[Unit / Department name]]="","",$R$4)</f>
        <v/>
      </c>
      <c r="D51" s="99" t="str">
        <f>IF(Tbl_SoA_HBN_Derogations[[#This Row],[Unit / Department name]]="","",$R$5)</f>
        <v/>
      </c>
      <c r="E51" s="99" t="str">
        <f>IF(Tbl_SoA_HBN_Derogations[[#This Row],[Unit / Department name]]="","",$R$6)</f>
        <v/>
      </c>
      <c r="F51" s="99" t="str">
        <f>IF(Tbl_SoA_HBN_Derogations[[#This Row],[Unit / Department name]]="","",$R$7)</f>
        <v/>
      </c>
      <c r="G51" s="99" t="str">
        <f>IF(Tbl_SoA_HBN_Derogations[[#This Row],[Unit / Department name]]="","",$R$8)</f>
        <v/>
      </c>
      <c r="H51" s="99" t="str">
        <f>IF(Tbl_SoA_HBN_Derogations[[#This Row],[Unit / Department name]]="","",$R$9)</f>
        <v/>
      </c>
      <c r="I51" s="99" t="str">
        <f>IF(Tbl_SoA_HBN_Derogations[[#This Row],[Unit / Department name]]="","",$V$4)</f>
        <v/>
      </c>
      <c r="J51" s="99" t="str">
        <f>IF(Tbl_SoA_HBN_Derogations[[#This Row],[Unit / Department name]]="","",$V$5)</f>
        <v/>
      </c>
      <c r="K51" s="99" t="str">
        <f>IF(Tbl_SoA_HBN_Derogations[[#This Row],[Unit / Department name]]="","",$V$6)</f>
        <v/>
      </c>
      <c r="L51" s="99" t="str">
        <f>IF(Tbl_SoA_HBN_Derogations[[#This Row],[Unit / Department name]]="","",$V$7)</f>
        <v/>
      </c>
      <c r="M51" s="99" t="str">
        <f>IF(Tbl_SoA_HBN_Derogations[[#This Row],[Unit / Department name]]="","",$V$8)</f>
        <v/>
      </c>
      <c r="N51" s="99" t="str">
        <f>IF(Tbl_SoA_HBN_Derogations[[#This Row],[Unit / Department name]]="","",$V$9)</f>
        <v/>
      </c>
      <c r="O51" s="100" t="str">
        <f>IF(Tbl_SoA_HBN_Derogations[[#This Row],[Unit / Department name]]="","",$V$10)</f>
        <v/>
      </c>
      <c r="P51" s="28">
        <f t="shared" si="0"/>
        <v>32</v>
      </c>
      <c r="Q51" s="37"/>
      <c r="R51" s="36"/>
      <c r="S51" s="36"/>
      <c r="T51" s="4"/>
      <c r="U51" s="44"/>
      <c r="V51" s="37"/>
      <c r="W51" s="37"/>
      <c r="X51" s="26" t="str">
        <f>IF(Tbl_SoA_HBN_Derogations[[#This Row],[HBN
NIA/m²]]="","",+W51-V51)</f>
        <v/>
      </c>
      <c r="Y51" s="26" t="str">
        <f>IF(Tbl_SoA_HBN_Derogations[[#This Row],[HBN
NIA/m²]]="","",Tbl_SoA_HBN_Derogations[[#This Row],[Proposed NIA/m²]]/Tbl_SoA_HBN_Derogations[[#This Row],[HBN
NIA/m²]])</f>
        <v/>
      </c>
      <c r="Z51" s="1"/>
      <c r="AA51" s="45"/>
      <c r="AB51" s="1"/>
      <c r="AC51" s="1"/>
      <c r="AD51" s="38"/>
      <c r="AE51" s="1"/>
      <c r="AF51" s="38"/>
    </row>
    <row r="52" spans="1:32" ht="40" customHeight="1" x14ac:dyDescent="0.35">
      <c r="A52" s="99" t="str">
        <f>IF(Tbl_SoA_HBN_Derogations[[#This Row],[Unit / Department name]]="","",$R$2)</f>
        <v/>
      </c>
      <c r="B52" s="99" t="str">
        <f>IF(Tbl_SoA_HBN_Derogations[[#This Row],[Unit / Department name]]="","",$V$2)</f>
        <v/>
      </c>
      <c r="C52" s="99" t="str">
        <f>IF(Tbl_SoA_HBN_Derogations[[#This Row],[Unit / Department name]]="","",$R$4)</f>
        <v/>
      </c>
      <c r="D52" s="99" t="str">
        <f>IF(Tbl_SoA_HBN_Derogations[[#This Row],[Unit / Department name]]="","",$R$5)</f>
        <v/>
      </c>
      <c r="E52" s="99" t="str">
        <f>IF(Tbl_SoA_HBN_Derogations[[#This Row],[Unit / Department name]]="","",$R$6)</f>
        <v/>
      </c>
      <c r="F52" s="99" t="str">
        <f>IF(Tbl_SoA_HBN_Derogations[[#This Row],[Unit / Department name]]="","",$R$7)</f>
        <v/>
      </c>
      <c r="G52" s="99" t="str">
        <f>IF(Tbl_SoA_HBN_Derogations[[#This Row],[Unit / Department name]]="","",$R$8)</f>
        <v/>
      </c>
      <c r="H52" s="99" t="str">
        <f>IF(Tbl_SoA_HBN_Derogations[[#This Row],[Unit / Department name]]="","",$R$9)</f>
        <v/>
      </c>
      <c r="I52" s="99" t="str">
        <f>IF(Tbl_SoA_HBN_Derogations[[#This Row],[Unit / Department name]]="","",$V$4)</f>
        <v/>
      </c>
      <c r="J52" s="99" t="str">
        <f>IF(Tbl_SoA_HBN_Derogations[[#This Row],[Unit / Department name]]="","",$V$5)</f>
        <v/>
      </c>
      <c r="K52" s="99" t="str">
        <f>IF(Tbl_SoA_HBN_Derogations[[#This Row],[Unit / Department name]]="","",$V$6)</f>
        <v/>
      </c>
      <c r="L52" s="99" t="str">
        <f>IF(Tbl_SoA_HBN_Derogations[[#This Row],[Unit / Department name]]="","",$V$7)</f>
        <v/>
      </c>
      <c r="M52" s="99" t="str">
        <f>IF(Tbl_SoA_HBN_Derogations[[#This Row],[Unit / Department name]]="","",$V$8)</f>
        <v/>
      </c>
      <c r="N52" s="99" t="str">
        <f>IF(Tbl_SoA_HBN_Derogations[[#This Row],[Unit / Department name]]="","",$V$9)</f>
        <v/>
      </c>
      <c r="O52" s="100" t="str">
        <f>IF(Tbl_SoA_HBN_Derogations[[#This Row],[Unit / Department name]]="","",$V$10)</f>
        <v/>
      </c>
      <c r="P52" s="28">
        <f t="shared" si="0"/>
        <v>33</v>
      </c>
      <c r="Q52" s="37"/>
      <c r="R52" s="36"/>
      <c r="S52" s="36"/>
      <c r="T52" s="4"/>
      <c r="U52" s="44"/>
      <c r="V52" s="37"/>
      <c r="W52" s="37"/>
      <c r="X52" s="26" t="str">
        <f>IF(Tbl_SoA_HBN_Derogations[[#This Row],[HBN
NIA/m²]]="","",+W52-V52)</f>
        <v/>
      </c>
      <c r="Y52" s="26" t="str">
        <f>IF(Tbl_SoA_HBN_Derogations[[#This Row],[HBN
NIA/m²]]="","",Tbl_SoA_HBN_Derogations[[#This Row],[Proposed NIA/m²]]/Tbl_SoA_HBN_Derogations[[#This Row],[HBN
NIA/m²]])</f>
        <v/>
      </c>
      <c r="Z52" s="1"/>
      <c r="AA52" s="45"/>
      <c r="AB52" s="1"/>
      <c r="AC52" s="1"/>
      <c r="AD52" s="38"/>
      <c r="AE52" s="1"/>
      <c r="AF52" s="38"/>
    </row>
    <row r="53" spans="1:32" ht="40" customHeight="1" x14ac:dyDescent="0.35">
      <c r="A53" s="99" t="str">
        <f>IF(Tbl_SoA_HBN_Derogations[[#This Row],[Unit / Department name]]="","",$R$2)</f>
        <v/>
      </c>
      <c r="B53" s="99" t="str">
        <f>IF(Tbl_SoA_HBN_Derogations[[#This Row],[Unit / Department name]]="","",$V$2)</f>
        <v/>
      </c>
      <c r="C53" s="99" t="str">
        <f>IF(Tbl_SoA_HBN_Derogations[[#This Row],[Unit / Department name]]="","",$R$4)</f>
        <v/>
      </c>
      <c r="D53" s="99" t="str">
        <f>IF(Tbl_SoA_HBN_Derogations[[#This Row],[Unit / Department name]]="","",$R$5)</f>
        <v/>
      </c>
      <c r="E53" s="99" t="str">
        <f>IF(Tbl_SoA_HBN_Derogations[[#This Row],[Unit / Department name]]="","",$R$6)</f>
        <v/>
      </c>
      <c r="F53" s="99" t="str">
        <f>IF(Tbl_SoA_HBN_Derogations[[#This Row],[Unit / Department name]]="","",$R$7)</f>
        <v/>
      </c>
      <c r="G53" s="99" t="str">
        <f>IF(Tbl_SoA_HBN_Derogations[[#This Row],[Unit / Department name]]="","",$R$8)</f>
        <v/>
      </c>
      <c r="H53" s="99" t="str">
        <f>IF(Tbl_SoA_HBN_Derogations[[#This Row],[Unit / Department name]]="","",$R$9)</f>
        <v/>
      </c>
      <c r="I53" s="99" t="str">
        <f>IF(Tbl_SoA_HBN_Derogations[[#This Row],[Unit / Department name]]="","",$V$4)</f>
        <v/>
      </c>
      <c r="J53" s="99" t="str">
        <f>IF(Tbl_SoA_HBN_Derogations[[#This Row],[Unit / Department name]]="","",$V$5)</f>
        <v/>
      </c>
      <c r="K53" s="99" t="str">
        <f>IF(Tbl_SoA_HBN_Derogations[[#This Row],[Unit / Department name]]="","",$V$6)</f>
        <v/>
      </c>
      <c r="L53" s="99" t="str">
        <f>IF(Tbl_SoA_HBN_Derogations[[#This Row],[Unit / Department name]]="","",$V$7)</f>
        <v/>
      </c>
      <c r="M53" s="99" t="str">
        <f>IF(Tbl_SoA_HBN_Derogations[[#This Row],[Unit / Department name]]="","",$V$8)</f>
        <v/>
      </c>
      <c r="N53" s="99" t="str">
        <f>IF(Tbl_SoA_HBN_Derogations[[#This Row],[Unit / Department name]]="","",$V$9)</f>
        <v/>
      </c>
      <c r="O53" s="100" t="str">
        <f>IF(Tbl_SoA_HBN_Derogations[[#This Row],[Unit / Department name]]="","",$V$10)</f>
        <v/>
      </c>
      <c r="P53" s="28">
        <f t="shared" si="0"/>
        <v>34</v>
      </c>
      <c r="Q53" s="37"/>
      <c r="R53" s="36"/>
      <c r="S53" s="36"/>
      <c r="T53" s="4"/>
      <c r="U53" s="44"/>
      <c r="V53" s="37"/>
      <c r="W53" s="37"/>
      <c r="X53" s="26" t="str">
        <f>IF(Tbl_SoA_HBN_Derogations[[#This Row],[HBN
NIA/m²]]="","",+W53-V53)</f>
        <v/>
      </c>
      <c r="Y53" s="26" t="str">
        <f>IF(Tbl_SoA_HBN_Derogations[[#This Row],[HBN
NIA/m²]]="","",Tbl_SoA_HBN_Derogations[[#This Row],[Proposed NIA/m²]]/Tbl_SoA_HBN_Derogations[[#This Row],[HBN
NIA/m²]])</f>
        <v/>
      </c>
      <c r="Z53" s="1"/>
      <c r="AA53" s="45"/>
      <c r="AB53" s="1"/>
      <c r="AC53" s="1"/>
      <c r="AD53" s="38"/>
      <c r="AE53" s="1"/>
      <c r="AF53" s="38"/>
    </row>
    <row r="54" spans="1:32" ht="40" customHeight="1" x14ac:dyDescent="0.35">
      <c r="A54" s="99" t="str">
        <f>IF(Tbl_SoA_HBN_Derogations[[#This Row],[Unit / Department name]]="","",$R$2)</f>
        <v/>
      </c>
      <c r="B54" s="99" t="str">
        <f>IF(Tbl_SoA_HBN_Derogations[[#This Row],[Unit / Department name]]="","",$V$2)</f>
        <v/>
      </c>
      <c r="C54" s="99" t="str">
        <f>IF(Tbl_SoA_HBN_Derogations[[#This Row],[Unit / Department name]]="","",$R$4)</f>
        <v/>
      </c>
      <c r="D54" s="99" t="str">
        <f>IF(Tbl_SoA_HBN_Derogations[[#This Row],[Unit / Department name]]="","",$R$5)</f>
        <v/>
      </c>
      <c r="E54" s="99" t="str">
        <f>IF(Tbl_SoA_HBN_Derogations[[#This Row],[Unit / Department name]]="","",$R$6)</f>
        <v/>
      </c>
      <c r="F54" s="99" t="str">
        <f>IF(Tbl_SoA_HBN_Derogations[[#This Row],[Unit / Department name]]="","",$R$7)</f>
        <v/>
      </c>
      <c r="G54" s="99" t="str">
        <f>IF(Tbl_SoA_HBN_Derogations[[#This Row],[Unit / Department name]]="","",$R$8)</f>
        <v/>
      </c>
      <c r="H54" s="99" t="str">
        <f>IF(Tbl_SoA_HBN_Derogations[[#This Row],[Unit / Department name]]="","",$R$9)</f>
        <v/>
      </c>
      <c r="I54" s="99" t="str">
        <f>IF(Tbl_SoA_HBN_Derogations[[#This Row],[Unit / Department name]]="","",$V$4)</f>
        <v/>
      </c>
      <c r="J54" s="99" t="str">
        <f>IF(Tbl_SoA_HBN_Derogations[[#This Row],[Unit / Department name]]="","",$V$5)</f>
        <v/>
      </c>
      <c r="K54" s="99" t="str">
        <f>IF(Tbl_SoA_HBN_Derogations[[#This Row],[Unit / Department name]]="","",$V$6)</f>
        <v/>
      </c>
      <c r="L54" s="99" t="str">
        <f>IF(Tbl_SoA_HBN_Derogations[[#This Row],[Unit / Department name]]="","",$V$7)</f>
        <v/>
      </c>
      <c r="M54" s="99" t="str">
        <f>IF(Tbl_SoA_HBN_Derogations[[#This Row],[Unit / Department name]]="","",$V$8)</f>
        <v/>
      </c>
      <c r="N54" s="99" t="str">
        <f>IF(Tbl_SoA_HBN_Derogations[[#This Row],[Unit / Department name]]="","",$V$9)</f>
        <v/>
      </c>
      <c r="O54" s="100" t="str">
        <f>IF(Tbl_SoA_HBN_Derogations[[#This Row],[Unit / Department name]]="","",$V$10)</f>
        <v/>
      </c>
      <c r="P54" s="28">
        <f t="shared" si="0"/>
        <v>35</v>
      </c>
      <c r="Q54" s="37"/>
      <c r="R54" s="36"/>
      <c r="S54" s="36"/>
      <c r="T54" s="4"/>
      <c r="U54" s="44"/>
      <c r="V54" s="37"/>
      <c r="W54" s="37"/>
      <c r="X54" s="26" t="str">
        <f>IF(Tbl_SoA_HBN_Derogations[[#This Row],[HBN
NIA/m²]]="","",+W54-V54)</f>
        <v/>
      </c>
      <c r="Y54" s="26" t="str">
        <f>IF(Tbl_SoA_HBN_Derogations[[#This Row],[HBN
NIA/m²]]="","",Tbl_SoA_HBN_Derogations[[#This Row],[Proposed NIA/m²]]/Tbl_SoA_HBN_Derogations[[#This Row],[HBN
NIA/m²]])</f>
        <v/>
      </c>
      <c r="Z54" s="1"/>
      <c r="AA54" s="45"/>
      <c r="AB54" s="1"/>
      <c r="AC54" s="1"/>
      <c r="AD54" s="38"/>
      <c r="AE54" s="1"/>
      <c r="AF54" s="38"/>
    </row>
    <row r="55" spans="1:32" ht="40" customHeight="1" x14ac:dyDescent="0.35">
      <c r="A55" s="99" t="str">
        <f>IF(Tbl_SoA_HBN_Derogations[[#This Row],[Unit / Department name]]="","",$R$2)</f>
        <v/>
      </c>
      <c r="B55" s="99" t="str">
        <f>IF(Tbl_SoA_HBN_Derogations[[#This Row],[Unit / Department name]]="","",$V$2)</f>
        <v/>
      </c>
      <c r="C55" s="99" t="str">
        <f>IF(Tbl_SoA_HBN_Derogations[[#This Row],[Unit / Department name]]="","",$R$4)</f>
        <v/>
      </c>
      <c r="D55" s="99" t="str">
        <f>IF(Tbl_SoA_HBN_Derogations[[#This Row],[Unit / Department name]]="","",$R$5)</f>
        <v/>
      </c>
      <c r="E55" s="99" t="str">
        <f>IF(Tbl_SoA_HBN_Derogations[[#This Row],[Unit / Department name]]="","",$R$6)</f>
        <v/>
      </c>
      <c r="F55" s="99" t="str">
        <f>IF(Tbl_SoA_HBN_Derogations[[#This Row],[Unit / Department name]]="","",$R$7)</f>
        <v/>
      </c>
      <c r="G55" s="99" t="str">
        <f>IF(Tbl_SoA_HBN_Derogations[[#This Row],[Unit / Department name]]="","",$R$8)</f>
        <v/>
      </c>
      <c r="H55" s="99" t="str">
        <f>IF(Tbl_SoA_HBN_Derogations[[#This Row],[Unit / Department name]]="","",$R$9)</f>
        <v/>
      </c>
      <c r="I55" s="99" t="str">
        <f>IF(Tbl_SoA_HBN_Derogations[[#This Row],[Unit / Department name]]="","",$V$4)</f>
        <v/>
      </c>
      <c r="J55" s="99" t="str">
        <f>IF(Tbl_SoA_HBN_Derogations[[#This Row],[Unit / Department name]]="","",$V$5)</f>
        <v/>
      </c>
      <c r="K55" s="99" t="str">
        <f>IF(Tbl_SoA_HBN_Derogations[[#This Row],[Unit / Department name]]="","",$V$6)</f>
        <v/>
      </c>
      <c r="L55" s="99" t="str">
        <f>IF(Tbl_SoA_HBN_Derogations[[#This Row],[Unit / Department name]]="","",$V$7)</f>
        <v/>
      </c>
      <c r="M55" s="99" t="str">
        <f>IF(Tbl_SoA_HBN_Derogations[[#This Row],[Unit / Department name]]="","",$V$8)</f>
        <v/>
      </c>
      <c r="N55" s="99" t="str">
        <f>IF(Tbl_SoA_HBN_Derogations[[#This Row],[Unit / Department name]]="","",$V$9)</f>
        <v/>
      </c>
      <c r="O55" s="100" t="str">
        <f>IF(Tbl_SoA_HBN_Derogations[[#This Row],[Unit / Department name]]="","",$V$10)</f>
        <v/>
      </c>
      <c r="P55" s="28">
        <f t="shared" si="0"/>
        <v>36</v>
      </c>
      <c r="Q55" s="37"/>
      <c r="R55" s="36"/>
      <c r="S55" s="36"/>
      <c r="T55" s="4"/>
      <c r="U55" s="44"/>
      <c r="V55" s="37"/>
      <c r="W55" s="37"/>
      <c r="X55" s="26" t="str">
        <f>IF(Tbl_SoA_HBN_Derogations[[#This Row],[HBN
NIA/m²]]="","",+W55-V55)</f>
        <v/>
      </c>
      <c r="Y55" s="26" t="str">
        <f>IF(Tbl_SoA_HBN_Derogations[[#This Row],[HBN
NIA/m²]]="","",Tbl_SoA_HBN_Derogations[[#This Row],[Proposed NIA/m²]]/Tbl_SoA_HBN_Derogations[[#This Row],[HBN
NIA/m²]])</f>
        <v/>
      </c>
      <c r="Z55" s="1"/>
      <c r="AA55" s="45"/>
      <c r="AB55" s="1"/>
      <c r="AC55" s="1"/>
      <c r="AD55" s="38"/>
      <c r="AE55" s="1"/>
      <c r="AF55" s="38"/>
    </row>
    <row r="56" spans="1:32" ht="40" customHeight="1" x14ac:dyDescent="0.35">
      <c r="A56" s="99" t="str">
        <f>IF(Tbl_SoA_HBN_Derogations[[#This Row],[Unit / Department name]]="","",$R$2)</f>
        <v/>
      </c>
      <c r="B56" s="99" t="str">
        <f>IF(Tbl_SoA_HBN_Derogations[[#This Row],[Unit / Department name]]="","",$V$2)</f>
        <v/>
      </c>
      <c r="C56" s="99" t="str">
        <f>IF(Tbl_SoA_HBN_Derogations[[#This Row],[Unit / Department name]]="","",$R$4)</f>
        <v/>
      </c>
      <c r="D56" s="99" t="str">
        <f>IF(Tbl_SoA_HBN_Derogations[[#This Row],[Unit / Department name]]="","",$R$5)</f>
        <v/>
      </c>
      <c r="E56" s="99" t="str">
        <f>IF(Tbl_SoA_HBN_Derogations[[#This Row],[Unit / Department name]]="","",$R$6)</f>
        <v/>
      </c>
      <c r="F56" s="99" t="str">
        <f>IF(Tbl_SoA_HBN_Derogations[[#This Row],[Unit / Department name]]="","",$R$7)</f>
        <v/>
      </c>
      <c r="G56" s="99" t="str">
        <f>IF(Tbl_SoA_HBN_Derogations[[#This Row],[Unit / Department name]]="","",$R$8)</f>
        <v/>
      </c>
      <c r="H56" s="99" t="str">
        <f>IF(Tbl_SoA_HBN_Derogations[[#This Row],[Unit / Department name]]="","",$R$9)</f>
        <v/>
      </c>
      <c r="I56" s="99" t="str">
        <f>IF(Tbl_SoA_HBN_Derogations[[#This Row],[Unit / Department name]]="","",$V$4)</f>
        <v/>
      </c>
      <c r="J56" s="99" t="str">
        <f>IF(Tbl_SoA_HBN_Derogations[[#This Row],[Unit / Department name]]="","",$V$5)</f>
        <v/>
      </c>
      <c r="K56" s="99" t="str">
        <f>IF(Tbl_SoA_HBN_Derogations[[#This Row],[Unit / Department name]]="","",$V$6)</f>
        <v/>
      </c>
      <c r="L56" s="99" t="str">
        <f>IF(Tbl_SoA_HBN_Derogations[[#This Row],[Unit / Department name]]="","",$V$7)</f>
        <v/>
      </c>
      <c r="M56" s="99" t="str">
        <f>IF(Tbl_SoA_HBN_Derogations[[#This Row],[Unit / Department name]]="","",$V$8)</f>
        <v/>
      </c>
      <c r="N56" s="99" t="str">
        <f>IF(Tbl_SoA_HBN_Derogations[[#This Row],[Unit / Department name]]="","",$V$9)</f>
        <v/>
      </c>
      <c r="O56" s="100" t="str">
        <f>IF(Tbl_SoA_HBN_Derogations[[#This Row],[Unit / Department name]]="","",$V$10)</f>
        <v/>
      </c>
      <c r="P56" s="28">
        <f t="shared" si="0"/>
        <v>37</v>
      </c>
      <c r="Q56" s="37"/>
      <c r="R56" s="36"/>
      <c r="S56" s="36"/>
      <c r="T56" s="4"/>
      <c r="U56" s="44"/>
      <c r="V56" s="37"/>
      <c r="W56" s="37"/>
      <c r="X56" s="26" t="str">
        <f>IF(Tbl_SoA_HBN_Derogations[[#This Row],[HBN
NIA/m²]]="","",+W56-V56)</f>
        <v/>
      </c>
      <c r="Y56" s="26" t="str">
        <f>IF(Tbl_SoA_HBN_Derogations[[#This Row],[HBN
NIA/m²]]="","",Tbl_SoA_HBN_Derogations[[#This Row],[Proposed NIA/m²]]/Tbl_SoA_HBN_Derogations[[#This Row],[HBN
NIA/m²]])</f>
        <v/>
      </c>
      <c r="Z56" s="1"/>
      <c r="AA56" s="45"/>
      <c r="AB56" s="1"/>
      <c r="AC56" s="1"/>
      <c r="AD56" s="38"/>
      <c r="AE56" s="1"/>
      <c r="AF56" s="38"/>
    </row>
    <row r="57" spans="1:32" ht="40" customHeight="1" x14ac:dyDescent="0.35">
      <c r="A57" s="99" t="str">
        <f>IF(Tbl_SoA_HBN_Derogations[[#This Row],[Unit / Department name]]="","",$R$2)</f>
        <v/>
      </c>
      <c r="B57" s="99" t="str">
        <f>IF(Tbl_SoA_HBN_Derogations[[#This Row],[Unit / Department name]]="","",$V$2)</f>
        <v/>
      </c>
      <c r="C57" s="99" t="str">
        <f>IF(Tbl_SoA_HBN_Derogations[[#This Row],[Unit / Department name]]="","",$R$4)</f>
        <v/>
      </c>
      <c r="D57" s="99" t="str">
        <f>IF(Tbl_SoA_HBN_Derogations[[#This Row],[Unit / Department name]]="","",$R$5)</f>
        <v/>
      </c>
      <c r="E57" s="99" t="str">
        <f>IF(Tbl_SoA_HBN_Derogations[[#This Row],[Unit / Department name]]="","",$R$6)</f>
        <v/>
      </c>
      <c r="F57" s="99" t="str">
        <f>IF(Tbl_SoA_HBN_Derogations[[#This Row],[Unit / Department name]]="","",$R$7)</f>
        <v/>
      </c>
      <c r="G57" s="99" t="str">
        <f>IF(Tbl_SoA_HBN_Derogations[[#This Row],[Unit / Department name]]="","",$R$8)</f>
        <v/>
      </c>
      <c r="H57" s="99" t="str">
        <f>IF(Tbl_SoA_HBN_Derogations[[#This Row],[Unit / Department name]]="","",$R$9)</f>
        <v/>
      </c>
      <c r="I57" s="99" t="str">
        <f>IF(Tbl_SoA_HBN_Derogations[[#This Row],[Unit / Department name]]="","",$V$4)</f>
        <v/>
      </c>
      <c r="J57" s="99" t="str">
        <f>IF(Tbl_SoA_HBN_Derogations[[#This Row],[Unit / Department name]]="","",$V$5)</f>
        <v/>
      </c>
      <c r="K57" s="99" t="str">
        <f>IF(Tbl_SoA_HBN_Derogations[[#This Row],[Unit / Department name]]="","",$V$6)</f>
        <v/>
      </c>
      <c r="L57" s="99" t="str">
        <f>IF(Tbl_SoA_HBN_Derogations[[#This Row],[Unit / Department name]]="","",$V$7)</f>
        <v/>
      </c>
      <c r="M57" s="99" t="str">
        <f>IF(Tbl_SoA_HBN_Derogations[[#This Row],[Unit / Department name]]="","",$V$8)</f>
        <v/>
      </c>
      <c r="N57" s="99" t="str">
        <f>IF(Tbl_SoA_HBN_Derogations[[#This Row],[Unit / Department name]]="","",$V$9)</f>
        <v/>
      </c>
      <c r="O57" s="100" t="str">
        <f>IF(Tbl_SoA_HBN_Derogations[[#This Row],[Unit / Department name]]="","",$V$10)</f>
        <v/>
      </c>
      <c r="P57" s="28">
        <f t="shared" si="0"/>
        <v>38</v>
      </c>
      <c r="Q57" s="37"/>
      <c r="R57" s="36"/>
      <c r="S57" s="36"/>
      <c r="T57" s="4"/>
      <c r="U57" s="44"/>
      <c r="V57" s="37"/>
      <c r="W57" s="37"/>
      <c r="X57" s="26" t="str">
        <f>IF(Tbl_SoA_HBN_Derogations[[#This Row],[HBN
NIA/m²]]="","",+W57-V57)</f>
        <v/>
      </c>
      <c r="Y57" s="26" t="str">
        <f>IF(Tbl_SoA_HBN_Derogations[[#This Row],[HBN
NIA/m²]]="","",Tbl_SoA_HBN_Derogations[[#This Row],[Proposed NIA/m²]]/Tbl_SoA_HBN_Derogations[[#This Row],[HBN
NIA/m²]])</f>
        <v/>
      </c>
      <c r="Z57" s="1"/>
      <c r="AA57" s="45"/>
      <c r="AB57" s="1"/>
      <c r="AC57" s="1"/>
      <c r="AD57" s="38"/>
      <c r="AE57" s="1"/>
      <c r="AF57" s="38"/>
    </row>
    <row r="58" spans="1:32" ht="40" customHeight="1" x14ac:dyDescent="0.35">
      <c r="A58" s="99" t="str">
        <f>IF(Tbl_SoA_HBN_Derogations[[#This Row],[Unit / Department name]]="","",$R$2)</f>
        <v/>
      </c>
      <c r="B58" s="99" t="str">
        <f>IF(Tbl_SoA_HBN_Derogations[[#This Row],[Unit / Department name]]="","",$V$2)</f>
        <v/>
      </c>
      <c r="C58" s="99" t="str">
        <f>IF(Tbl_SoA_HBN_Derogations[[#This Row],[Unit / Department name]]="","",$R$4)</f>
        <v/>
      </c>
      <c r="D58" s="99" t="str">
        <f>IF(Tbl_SoA_HBN_Derogations[[#This Row],[Unit / Department name]]="","",$R$5)</f>
        <v/>
      </c>
      <c r="E58" s="99" t="str">
        <f>IF(Tbl_SoA_HBN_Derogations[[#This Row],[Unit / Department name]]="","",$R$6)</f>
        <v/>
      </c>
      <c r="F58" s="99" t="str">
        <f>IF(Tbl_SoA_HBN_Derogations[[#This Row],[Unit / Department name]]="","",$R$7)</f>
        <v/>
      </c>
      <c r="G58" s="99" t="str">
        <f>IF(Tbl_SoA_HBN_Derogations[[#This Row],[Unit / Department name]]="","",$R$8)</f>
        <v/>
      </c>
      <c r="H58" s="99" t="str">
        <f>IF(Tbl_SoA_HBN_Derogations[[#This Row],[Unit / Department name]]="","",$R$9)</f>
        <v/>
      </c>
      <c r="I58" s="99" t="str">
        <f>IF(Tbl_SoA_HBN_Derogations[[#This Row],[Unit / Department name]]="","",$V$4)</f>
        <v/>
      </c>
      <c r="J58" s="99" t="str">
        <f>IF(Tbl_SoA_HBN_Derogations[[#This Row],[Unit / Department name]]="","",$V$5)</f>
        <v/>
      </c>
      <c r="K58" s="99" t="str">
        <f>IF(Tbl_SoA_HBN_Derogations[[#This Row],[Unit / Department name]]="","",$V$6)</f>
        <v/>
      </c>
      <c r="L58" s="99" t="str">
        <f>IF(Tbl_SoA_HBN_Derogations[[#This Row],[Unit / Department name]]="","",$V$7)</f>
        <v/>
      </c>
      <c r="M58" s="99" t="str">
        <f>IF(Tbl_SoA_HBN_Derogations[[#This Row],[Unit / Department name]]="","",$V$8)</f>
        <v/>
      </c>
      <c r="N58" s="99" t="str">
        <f>IF(Tbl_SoA_HBN_Derogations[[#This Row],[Unit / Department name]]="","",$V$9)</f>
        <v/>
      </c>
      <c r="O58" s="100" t="str">
        <f>IF(Tbl_SoA_HBN_Derogations[[#This Row],[Unit / Department name]]="","",$V$10)</f>
        <v/>
      </c>
      <c r="P58" s="28">
        <f t="shared" si="0"/>
        <v>39</v>
      </c>
      <c r="Q58" s="37"/>
      <c r="R58" s="36"/>
      <c r="S58" s="36"/>
      <c r="T58" s="4"/>
      <c r="U58" s="44"/>
      <c r="V58" s="37"/>
      <c r="W58" s="37"/>
      <c r="X58" s="26" t="str">
        <f>IF(Tbl_SoA_HBN_Derogations[[#This Row],[HBN
NIA/m²]]="","",+W58-V58)</f>
        <v/>
      </c>
      <c r="Y58" s="26" t="str">
        <f>IF(Tbl_SoA_HBN_Derogations[[#This Row],[HBN
NIA/m²]]="","",Tbl_SoA_HBN_Derogations[[#This Row],[Proposed NIA/m²]]/Tbl_SoA_HBN_Derogations[[#This Row],[HBN
NIA/m²]])</f>
        <v/>
      </c>
      <c r="Z58" s="1"/>
      <c r="AA58" s="45"/>
      <c r="AB58" s="1"/>
      <c r="AC58" s="1"/>
      <c r="AD58" s="38"/>
      <c r="AE58" s="1"/>
      <c r="AF58" s="38"/>
    </row>
    <row r="59" spans="1:32" ht="40" customHeight="1" x14ac:dyDescent="0.35">
      <c r="A59" s="99" t="str">
        <f>IF(Tbl_SoA_HBN_Derogations[[#This Row],[Unit / Department name]]="","",$R$2)</f>
        <v/>
      </c>
      <c r="B59" s="99" t="str">
        <f>IF(Tbl_SoA_HBN_Derogations[[#This Row],[Unit / Department name]]="","",$V$2)</f>
        <v/>
      </c>
      <c r="C59" s="99" t="str">
        <f>IF(Tbl_SoA_HBN_Derogations[[#This Row],[Unit / Department name]]="","",$R$4)</f>
        <v/>
      </c>
      <c r="D59" s="99" t="str">
        <f>IF(Tbl_SoA_HBN_Derogations[[#This Row],[Unit / Department name]]="","",$R$5)</f>
        <v/>
      </c>
      <c r="E59" s="99" t="str">
        <f>IF(Tbl_SoA_HBN_Derogations[[#This Row],[Unit / Department name]]="","",$R$6)</f>
        <v/>
      </c>
      <c r="F59" s="99" t="str">
        <f>IF(Tbl_SoA_HBN_Derogations[[#This Row],[Unit / Department name]]="","",$R$7)</f>
        <v/>
      </c>
      <c r="G59" s="99" t="str">
        <f>IF(Tbl_SoA_HBN_Derogations[[#This Row],[Unit / Department name]]="","",$R$8)</f>
        <v/>
      </c>
      <c r="H59" s="99" t="str">
        <f>IF(Tbl_SoA_HBN_Derogations[[#This Row],[Unit / Department name]]="","",$R$9)</f>
        <v/>
      </c>
      <c r="I59" s="99" t="str">
        <f>IF(Tbl_SoA_HBN_Derogations[[#This Row],[Unit / Department name]]="","",$V$4)</f>
        <v/>
      </c>
      <c r="J59" s="99" t="str">
        <f>IF(Tbl_SoA_HBN_Derogations[[#This Row],[Unit / Department name]]="","",$V$5)</f>
        <v/>
      </c>
      <c r="K59" s="99" t="str">
        <f>IF(Tbl_SoA_HBN_Derogations[[#This Row],[Unit / Department name]]="","",$V$6)</f>
        <v/>
      </c>
      <c r="L59" s="99" t="str">
        <f>IF(Tbl_SoA_HBN_Derogations[[#This Row],[Unit / Department name]]="","",$V$7)</f>
        <v/>
      </c>
      <c r="M59" s="99" t="str">
        <f>IF(Tbl_SoA_HBN_Derogations[[#This Row],[Unit / Department name]]="","",$V$8)</f>
        <v/>
      </c>
      <c r="N59" s="99" t="str">
        <f>IF(Tbl_SoA_HBN_Derogations[[#This Row],[Unit / Department name]]="","",$V$9)</f>
        <v/>
      </c>
      <c r="O59" s="100" t="str">
        <f>IF(Tbl_SoA_HBN_Derogations[[#This Row],[Unit / Department name]]="","",$V$10)</f>
        <v/>
      </c>
      <c r="P59" s="28">
        <f t="shared" si="0"/>
        <v>40</v>
      </c>
      <c r="Q59" s="37"/>
      <c r="R59" s="36"/>
      <c r="S59" s="36"/>
      <c r="T59" s="4"/>
      <c r="U59" s="44"/>
      <c r="V59" s="37"/>
      <c r="W59" s="37"/>
      <c r="X59" s="26" t="str">
        <f>IF(Tbl_SoA_HBN_Derogations[[#This Row],[HBN
NIA/m²]]="","",+W59-V59)</f>
        <v/>
      </c>
      <c r="Y59" s="26" t="str">
        <f>IF(Tbl_SoA_HBN_Derogations[[#This Row],[HBN
NIA/m²]]="","",Tbl_SoA_HBN_Derogations[[#This Row],[Proposed NIA/m²]]/Tbl_SoA_HBN_Derogations[[#This Row],[HBN
NIA/m²]])</f>
        <v/>
      </c>
      <c r="Z59" s="1"/>
      <c r="AA59" s="45"/>
      <c r="AB59" s="1"/>
      <c r="AC59" s="1"/>
      <c r="AD59" s="38"/>
      <c r="AE59" s="1"/>
      <c r="AF59" s="38"/>
    </row>
    <row r="60" spans="1:32" ht="40" customHeight="1" x14ac:dyDescent="0.35">
      <c r="A60" s="99" t="str">
        <f>IF(Tbl_SoA_HBN_Derogations[[#This Row],[Unit / Department name]]="","",$R$2)</f>
        <v/>
      </c>
      <c r="B60" s="99" t="str">
        <f>IF(Tbl_SoA_HBN_Derogations[[#This Row],[Unit / Department name]]="","",$V$2)</f>
        <v/>
      </c>
      <c r="C60" s="99" t="str">
        <f>IF(Tbl_SoA_HBN_Derogations[[#This Row],[Unit / Department name]]="","",$R$4)</f>
        <v/>
      </c>
      <c r="D60" s="99" t="str">
        <f>IF(Tbl_SoA_HBN_Derogations[[#This Row],[Unit / Department name]]="","",$R$5)</f>
        <v/>
      </c>
      <c r="E60" s="99" t="str">
        <f>IF(Tbl_SoA_HBN_Derogations[[#This Row],[Unit / Department name]]="","",$R$6)</f>
        <v/>
      </c>
      <c r="F60" s="99" t="str">
        <f>IF(Tbl_SoA_HBN_Derogations[[#This Row],[Unit / Department name]]="","",$R$7)</f>
        <v/>
      </c>
      <c r="G60" s="99" t="str">
        <f>IF(Tbl_SoA_HBN_Derogations[[#This Row],[Unit / Department name]]="","",$R$8)</f>
        <v/>
      </c>
      <c r="H60" s="99" t="str">
        <f>IF(Tbl_SoA_HBN_Derogations[[#This Row],[Unit / Department name]]="","",$R$9)</f>
        <v/>
      </c>
      <c r="I60" s="99" t="str">
        <f>IF(Tbl_SoA_HBN_Derogations[[#This Row],[Unit / Department name]]="","",$V$4)</f>
        <v/>
      </c>
      <c r="J60" s="99" t="str">
        <f>IF(Tbl_SoA_HBN_Derogations[[#This Row],[Unit / Department name]]="","",$V$5)</f>
        <v/>
      </c>
      <c r="K60" s="99" t="str">
        <f>IF(Tbl_SoA_HBN_Derogations[[#This Row],[Unit / Department name]]="","",$V$6)</f>
        <v/>
      </c>
      <c r="L60" s="99" t="str">
        <f>IF(Tbl_SoA_HBN_Derogations[[#This Row],[Unit / Department name]]="","",$V$7)</f>
        <v/>
      </c>
      <c r="M60" s="99" t="str">
        <f>IF(Tbl_SoA_HBN_Derogations[[#This Row],[Unit / Department name]]="","",$V$8)</f>
        <v/>
      </c>
      <c r="N60" s="99" t="str">
        <f>IF(Tbl_SoA_HBN_Derogations[[#This Row],[Unit / Department name]]="","",$V$9)</f>
        <v/>
      </c>
      <c r="O60" s="100" t="str">
        <f>IF(Tbl_SoA_HBN_Derogations[[#This Row],[Unit / Department name]]="","",$V$10)</f>
        <v/>
      </c>
      <c r="P60" s="28">
        <f t="shared" si="0"/>
        <v>41</v>
      </c>
      <c r="Q60" s="37"/>
      <c r="R60" s="36"/>
      <c r="S60" s="36"/>
      <c r="T60" s="4"/>
      <c r="U60" s="44"/>
      <c r="V60" s="37"/>
      <c r="W60" s="37"/>
      <c r="X60" s="26" t="str">
        <f>IF(Tbl_SoA_HBN_Derogations[[#This Row],[HBN
NIA/m²]]="","",+W60-V60)</f>
        <v/>
      </c>
      <c r="Y60" s="26" t="str">
        <f>IF(Tbl_SoA_HBN_Derogations[[#This Row],[HBN
NIA/m²]]="","",Tbl_SoA_HBN_Derogations[[#This Row],[Proposed NIA/m²]]/Tbl_SoA_HBN_Derogations[[#This Row],[HBN
NIA/m²]])</f>
        <v/>
      </c>
      <c r="Z60" s="1"/>
      <c r="AA60" s="45"/>
      <c r="AB60" s="1"/>
      <c r="AC60" s="1"/>
      <c r="AD60" s="38"/>
      <c r="AE60" s="1"/>
      <c r="AF60" s="38"/>
    </row>
    <row r="61" spans="1:32" ht="40" customHeight="1" x14ac:dyDescent="0.35">
      <c r="A61" s="99" t="str">
        <f>IF(Tbl_SoA_HBN_Derogations[[#This Row],[Unit / Department name]]="","",$R$2)</f>
        <v/>
      </c>
      <c r="B61" s="99" t="str">
        <f>IF(Tbl_SoA_HBN_Derogations[[#This Row],[Unit / Department name]]="","",$V$2)</f>
        <v/>
      </c>
      <c r="C61" s="99" t="str">
        <f>IF(Tbl_SoA_HBN_Derogations[[#This Row],[Unit / Department name]]="","",$R$4)</f>
        <v/>
      </c>
      <c r="D61" s="99" t="str">
        <f>IF(Tbl_SoA_HBN_Derogations[[#This Row],[Unit / Department name]]="","",$R$5)</f>
        <v/>
      </c>
      <c r="E61" s="99" t="str">
        <f>IF(Tbl_SoA_HBN_Derogations[[#This Row],[Unit / Department name]]="","",$R$6)</f>
        <v/>
      </c>
      <c r="F61" s="99" t="str">
        <f>IF(Tbl_SoA_HBN_Derogations[[#This Row],[Unit / Department name]]="","",$R$7)</f>
        <v/>
      </c>
      <c r="G61" s="99" t="str">
        <f>IF(Tbl_SoA_HBN_Derogations[[#This Row],[Unit / Department name]]="","",$R$8)</f>
        <v/>
      </c>
      <c r="H61" s="99" t="str">
        <f>IF(Tbl_SoA_HBN_Derogations[[#This Row],[Unit / Department name]]="","",$R$9)</f>
        <v/>
      </c>
      <c r="I61" s="99" t="str">
        <f>IF(Tbl_SoA_HBN_Derogations[[#This Row],[Unit / Department name]]="","",$V$4)</f>
        <v/>
      </c>
      <c r="J61" s="99" t="str">
        <f>IF(Tbl_SoA_HBN_Derogations[[#This Row],[Unit / Department name]]="","",$V$5)</f>
        <v/>
      </c>
      <c r="K61" s="99" t="str">
        <f>IF(Tbl_SoA_HBN_Derogations[[#This Row],[Unit / Department name]]="","",$V$6)</f>
        <v/>
      </c>
      <c r="L61" s="99" t="str">
        <f>IF(Tbl_SoA_HBN_Derogations[[#This Row],[Unit / Department name]]="","",$V$7)</f>
        <v/>
      </c>
      <c r="M61" s="99" t="str">
        <f>IF(Tbl_SoA_HBN_Derogations[[#This Row],[Unit / Department name]]="","",$V$8)</f>
        <v/>
      </c>
      <c r="N61" s="99" t="str">
        <f>IF(Tbl_SoA_HBN_Derogations[[#This Row],[Unit / Department name]]="","",$V$9)</f>
        <v/>
      </c>
      <c r="O61" s="100" t="str">
        <f>IF(Tbl_SoA_HBN_Derogations[[#This Row],[Unit / Department name]]="","",$V$10)</f>
        <v/>
      </c>
      <c r="P61" s="28">
        <f t="shared" si="0"/>
        <v>42</v>
      </c>
      <c r="Q61" s="37"/>
      <c r="R61" s="36"/>
      <c r="S61" s="36"/>
      <c r="T61" s="4"/>
      <c r="U61" s="44"/>
      <c r="V61" s="37"/>
      <c r="W61" s="37"/>
      <c r="X61" s="26" t="str">
        <f>IF(Tbl_SoA_HBN_Derogations[[#This Row],[HBN
NIA/m²]]="","",+W61-V61)</f>
        <v/>
      </c>
      <c r="Y61" s="26" t="str">
        <f>IF(Tbl_SoA_HBN_Derogations[[#This Row],[HBN
NIA/m²]]="","",Tbl_SoA_HBN_Derogations[[#This Row],[Proposed NIA/m²]]/Tbl_SoA_HBN_Derogations[[#This Row],[HBN
NIA/m²]])</f>
        <v/>
      </c>
      <c r="Z61" s="1"/>
      <c r="AA61" s="45"/>
      <c r="AB61" s="1"/>
      <c r="AC61" s="1"/>
      <c r="AD61" s="38"/>
      <c r="AE61" s="1"/>
      <c r="AF61" s="38"/>
    </row>
    <row r="62" spans="1:32" ht="40" customHeight="1" x14ac:dyDescent="0.35">
      <c r="A62" s="99" t="str">
        <f>IF(Tbl_SoA_HBN_Derogations[[#This Row],[Unit / Department name]]="","",$R$2)</f>
        <v/>
      </c>
      <c r="B62" s="99" t="str">
        <f>IF(Tbl_SoA_HBN_Derogations[[#This Row],[Unit / Department name]]="","",$V$2)</f>
        <v/>
      </c>
      <c r="C62" s="99" t="str">
        <f>IF(Tbl_SoA_HBN_Derogations[[#This Row],[Unit / Department name]]="","",$R$4)</f>
        <v/>
      </c>
      <c r="D62" s="99" t="str">
        <f>IF(Tbl_SoA_HBN_Derogations[[#This Row],[Unit / Department name]]="","",$R$5)</f>
        <v/>
      </c>
      <c r="E62" s="99" t="str">
        <f>IF(Tbl_SoA_HBN_Derogations[[#This Row],[Unit / Department name]]="","",$R$6)</f>
        <v/>
      </c>
      <c r="F62" s="99" t="str">
        <f>IF(Tbl_SoA_HBN_Derogations[[#This Row],[Unit / Department name]]="","",$R$7)</f>
        <v/>
      </c>
      <c r="G62" s="99" t="str">
        <f>IF(Tbl_SoA_HBN_Derogations[[#This Row],[Unit / Department name]]="","",$R$8)</f>
        <v/>
      </c>
      <c r="H62" s="99" t="str">
        <f>IF(Tbl_SoA_HBN_Derogations[[#This Row],[Unit / Department name]]="","",$R$9)</f>
        <v/>
      </c>
      <c r="I62" s="99" t="str">
        <f>IF(Tbl_SoA_HBN_Derogations[[#This Row],[Unit / Department name]]="","",$V$4)</f>
        <v/>
      </c>
      <c r="J62" s="99" t="str">
        <f>IF(Tbl_SoA_HBN_Derogations[[#This Row],[Unit / Department name]]="","",$V$5)</f>
        <v/>
      </c>
      <c r="K62" s="99" t="str">
        <f>IF(Tbl_SoA_HBN_Derogations[[#This Row],[Unit / Department name]]="","",$V$6)</f>
        <v/>
      </c>
      <c r="L62" s="99" t="str">
        <f>IF(Tbl_SoA_HBN_Derogations[[#This Row],[Unit / Department name]]="","",$V$7)</f>
        <v/>
      </c>
      <c r="M62" s="99" t="str">
        <f>IF(Tbl_SoA_HBN_Derogations[[#This Row],[Unit / Department name]]="","",$V$8)</f>
        <v/>
      </c>
      <c r="N62" s="99" t="str">
        <f>IF(Tbl_SoA_HBN_Derogations[[#This Row],[Unit / Department name]]="","",$V$9)</f>
        <v/>
      </c>
      <c r="O62" s="100" t="str">
        <f>IF(Tbl_SoA_HBN_Derogations[[#This Row],[Unit / Department name]]="","",$V$10)</f>
        <v/>
      </c>
      <c r="P62" s="28">
        <f t="shared" si="0"/>
        <v>43</v>
      </c>
      <c r="Q62" s="37"/>
      <c r="R62" s="36"/>
      <c r="S62" s="36"/>
      <c r="T62" s="4"/>
      <c r="U62" s="44"/>
      <c r="V62" s="37"/>
      <c r="W62" s="37"/>
      <c r="X62" s="26" t="str">
        <f>IF(Tbl_SoA_HBN_Derogations[[#This Row],[HBN
NIA/m²]]="","",+W62-V62)</f>
        <v/>
      </c>
      <c r="Y62" s="26" t="str">
        <f>IF(Tbl_SoA_HBN_Derogations[[#This Row],[HBN
NIA/m²]]="","",Tbl_SoA_HBN_Derogations[[#This Row],[Proposed NIA/m²]]/Tbl_SoA_HBN_Derogations[[#This Row],[HBN
NIA/m²]])</f>
        <v/>
      </c>
      <c r="Z62" s="1"/>
      <c r="AA62" s="45"/>
      <c r="AB62" s="1"/>
      <c r="AC62" s="1"/>
      <c r="AD62" s="38"/>
      <c r="AE62" s="1"/>
      <c r="AF62" s="38"/>
    </row>
    <row r="63" spans="1:32" ht="40" customHeight="1" x14ac:dyDescent="0.35">
      <c r="A63" s="99" t="str">
        <f>IF(Tbl_SoA_HBN_Derogations[[#This Row],[Unit / Department name]]="","",$R$2)</f>
        <v/>
      </c>
      <c r="B63" s="99" t="str">
        <f>IF(Tbl_SoA_HBN_Derogations[[#This Row],[Unit / Department name]]="","",$V$2)</f>
        <v/>
      </c>
      <c r="C63" s="99" t="str">
        <f>IF(Tbl_SoA_HBN_Derogations[[#This Row],[Unit / Department name]]="","",$R$4)</f>
        <v/>
      </c>
      <c r="D63" s="99" t="str">
        <f>IF(Tbl_SoA_HBN_Derogations[[#This Row],[Unit / Department name]]="","",$R$5)</f>
        <v/>
      </c>
      <c r="E63" s="99" t="str">
        <f>IF(Tbl_SoA_HBN_Derogations[[#This Row],[Unit / Department name]]="","",$R$6)</f>
        <v/>
      </c>
      <c r="F63" s="99" t="str">
        <f>IF(Tbl_SoA_HBN_Derogations[[#This Row],[Unit / Department name]]="","",$R$7)</f>
        <v/>
      </c>
      <c r="G63" s="99" t="str">
        <f>IF(Tbl_SoA_HBN_Derogations[[#This Row],[Unit / Department name]]="","",$R$8)</f>
        <v/>
      </c>
      <c r="H63" s="99" t="str">
        <f>IF(Tbl_SoA_HBN_Derogations[[#This Row],[Unit / Department name]]="","",$R$9)</f>
        <v/>
      </c>
      <c r="I63" s="99" t="str">
        <f>IF(Tbl_SoA_HBN_Derogations[[#This Row],[Unit / Department name]]="","",$V$4)</f>
        <v/>
      </c>
      <c r="J63" s="99" t="str">
        <f>IF(Tbl_SoA_HBN_Derogations[[#This Row],[Unit / Department name]]="","",$V$5)</f>
        <v/>
      </c>
      <c r="K63" s="99" t="str">
        <f>IF(Tbl_SoA_HBN_Derogations[[#This Row],[Unit / Department name]]="","",$V$6)</f>
        <v/>
      </c>
      <c r="L63" s="99" t="str">
        <f>IF(Tbl_SoA_HBN_Derogations[[#This Row],[Unit / Department name]]="","",$V$7)</f>
        <v/>
      </c>
      <c r="M63" s="99" t="str">
        <f>IF(Tbl_SoA_HBN_Derogations[[#This Row],[Unit / Department name]]="","",$V$8)</f>
        <v/>
      </c>
      <c r="N63" s="99" t="str">
        <f>IF(Tbl_SoA_HBN_Derogations[[#This Row],[Unit / Department name]]="","",$V$9)</f>
        <v/>
      </c>
      <c r="O63" s="100" t="str">
        <f>IF(Tbl_SoA_HBN_Derogations[[#This Row],[Unit / Department name]]="","",$V$10)</f>
        <v/>
      </c>
      <c r="P63" s="28">
        <f t="shared" si="0"/>
        <v>44</v>
      </c>
      <c r="Q63" s="37"/>
      <c r="R63" s="36"/>
      <c r="S63" s="36"/>
      <c r="T63" s="4"/>
      <c r="U63" s="44"/>
      <c r="V63" s="37"/>
      <c r="W63" s="37"/>
      <c r="X63" s="26" t="str">
        <f>IF(Tbl_SoA_HBN_Derogations[[#This Row],[HBN
NIA/m²]]="","",+W63-V63)</f>
        <v/>
      </c>
      <c r="Y63" s="26" t="str">
        <f>IF(Tbl_SoA_HBN_Derogations[[#This Row],[HBN
NIA/m²]]="","",Tbl_SoA_HBN_Derogations[[#This Row],[Proposed NIA/m²]]/Tbl_SoA_HBN_Derogations[[#This Row],[HBN
NIA/m²]])</f>
        <v/>
      </c>
      <c r="Z63" s="1"/>
      <c r="AA63" s="45"/>
      <c r="AB63" s="1"/>
      <c r="AC63" s="1"/>
      <c r="AD63" s="38"/>
      <c r="AE63" s="1"/>
      <c r="AF63" s="38"/>
    </row>
    <row r="64" spans="1:32" ht="40" customHeight="1" x14ac:dyDescent="0.35">
      <c r="A64" s="99" t="str">
        <f>IF(Tbl_SoA_HBN_Derogations[[#This Row],[Unit / Department name]]="","",$R$2)</f>
        <v/>
      </c>
      <c r="B64" s="99" t="str">
        <f>IF(Tbl_SoA_HBN_Derogations[[#This Row],[Unit / Department name]]="","",$V$2)</f>
        <v/>
      </c>
      <c r="C64" s="99" t="str">
        <f>IF(Tbl_SoA_HBN_Derogations[[#This Row],[Unit / Department name]]="","",$R$4)</f>
        <v/>
      </c>
      <c r="D64" s="99" t="str">
        <f>IF(Tbl_SoA_HBN_Derogations[[#This Row],[Unit / Department name]]="","",$R$5)</f>
        <v/>
      </c>
      <c r="E64" s="99" t="str">
        <f>IF(Tbl_SoA_HBN_Derogations[[#This Row],[Unit / Department name]]="","",$R$6)</f>
        <v/>
      </c>
      <c r="F64" s="99" t="str">
        <f>IF(Tbl_SoA_HBN_Derogations[[#This Row],[Unit / Department name]]="","",$R$7)</f>
        <v/>
      </c>
      <c r="G64" s="99" t="str">
        <f>IF(Tbl_SoA_HBN_Derogations[[#This Row],[Unit / Department name]]="","",$R$8)</f>
        <v/>
      </c>
      <c r="H64" s="99" t="str">
        <f>IF(Tbl_SoA_HBN_Derogations[[#This Row],[Unit / Department name]]="","",$R$9)</f>
        <v/>
      </c>
      <c r="I64" s="99" t="str">
        <f>IF(Tbl_SoA_HBN_Derogations[[#This Row],[Unit / Department name]]="","",$V$4)</f>
        <v/>
      </c>
      <c r="J64" s="99" t="str">
        <f>IF(Tbl_SoA_HBN_Derogations[[#This Row],[Unit / Department name]]="","",$V$5)</f>
        <v/>
      </c>
      <c r="K64" s="99" t="str">
        <f>IF(Tbl_SoA_HBN_Derogations[[#This Row],[Unit / Department name]]="","",$V$6)</f>
        <v/>
      </c>
      <c r="L64" s="99" t="str">
        <f>IF(Tbl_SoA_HBN_Derogations[[#This Row],[Unit / Department name]]="","",$V$7)</f>
        <v/>
      </c>
      <c r="M64" s="99" t="str">
        <f>IF(Tbl_SoA_HBN_Derogations[[#This Row],[Unit / Department name]]="","",$V$8)</f>
        <v/>
      </c>
      <c r="N64" s="99" t="str">
        <f>IF(Tbl_SoA_HBN_Derogations[[#This Row],[Unit / Department name]]="","",$V$9)</f>
        <v/>
      </c>
      <c r="O64" s="100" t="str">
        <f>IF(Tbl_SoA_HBN_Derogations[[#This Row],[Unit / Department name]]="","",$V$10)</f>
        <v/>
      </c>
      <c r="P64" s="28">
        <f t="shared" si="0"/>
        <v>45</v>
      </c>
      <c r="Q64" s="37"/>
      <c r="R64" s="36"/>
      <c r="S64" s="36"/>
      <c r="T64" s="4"/>
      <c r="U64" s="44"/>
      <c r="V64" s="37"/>
      <c r="W64" s="37"/>
      <c r="X64" s="26" t="str">
        <f>IF(Tbl_SoA_HBN_Derogations[[#This Row],[HBN
NIA/m²]]="","",+W64-V64)</f>
        <v/>
      </c>
      <c r="Y64" s="26" t="str">
        <f>IF(Tbl_SoA_HBN_Derogations[[#This Row],[HBN
NIA/m²]]="","",Tbl_SoA_HBN_Derogations[[#This Row],[Proposed NIA/m²]]/Tbl_SoA_HBN_Derogations[[#This Row],[HBN
NIA/m²]])</f>
        <v/>
      </c>
      <c r="Z64" s="1"/>
      <c r="AA64" s="45"/>
      <c r="AB64" s="1"/>
      <c r="AC64" s="1"/>
      <c r="AD64" s="38"/>
      <c r="AE64" s="1"/>
      <c r="AF64" s="38"/>
    </row>
    <row r="65" spans="1:32" ht="40" customHeight="1" x14ac:dyDescent="0.35">
      <c r="A65" s="99" t="str">
        <f>IF(Tbl_SoA_HBN_Derogations[[#This Row],[Unit / Department name]]="","",$R$2)</f>
        <v/>
      </c>
      <c r="B65" s="99" t="str">
        <f>IF(Tbl_SoA_HBN_Derogations[[#This Row],[Unit / Department name]]="","",$V$2)</f>
        <v/>
      </c>
      <c r="C65" s="99" t="str">
        <f>IF(Tbl_SoA_HBN_Derogations[[#This Row],[Unit / Department name]]="","",$R$4)</f>
        <v/>
      </c>
      <c r="D65" s="99" t="str">
        <f>IF(Tbl_SoA_HBN_Derogations[[#This Row],[Unit / Department name]]="","",$R$5)</f>
        <v/>
      </c>
      <c r="E65" s="99" t="str">
        <f>IF(Tbl_SoA_HBN_Derogations[[#This Row],[Unit / Department name]]="","",$R$6)</f>
        <v/>
      </c>
      <c r="F65" s="99" t="str">
        <f>IF(Tbl_SoA_HBN_Derogations[[#This Row],[Unit / Department name]]="","",$R$7)</f>
        <v/>
      </c>
      <c r="G65" s="99" t="str">
        <f>IF(Tbl_SoA_HBN_Derogations[[#This Row],[Unit / Department name]]="","",$R$8)</f>
        <v/>
      </c>
      <c r="H65" s="99" t="str">
        <f>IF(Tbl_SoA_HBN_Derogations[[#This Row],[Unit / Department name]]="","",$R$9)</f>
        <v/>
      </c>
      <c r="I65" s="99" t="str">
        <f>IF(Tbl_SoA_HBN_Derogations[[#This Row],[Unit / Department name]]="","",$V$4)</f>
        <v/>
      </c>
      <c r="J65" s="99" t="str">
        <f>IF(Tbl_SoA_HBN_Derogations[[#This Row],[Unit / Department name]]="","",$V$5)</f>
        <v/>
      </c>
      <c r="K65" s="99" t="str">
        <f>IF(Tbl_SoA_HBN_Derogations[[#This Row],[Unit / Department name]]="","",$V$6)</f>
        <v/>
      </c>
      <c r="L65" s="99" t="str">
        <f>IF(Tbl_SoA_HBN_Derogations[[#This Row],[Unit / Department name]]="","",$V$7)</f>
        <v/>
      </c>
      <c r="M65" s="99" t="str">
        <f>IF(Tbl_SoA_HBN_Derogations[[#This Row],[Unit / Department name]]="","",$V$8)</f>
        <v/>
      </c>
      <c r="N65" s="99" t="str">
        <f>IF(Tbl_SoA_HBN_Derogations[[#This Row],[Unit / Department name]]="","",$V$9)</f>
        <v/>
      </c>
      <c r="O65" s="100" t="str">
        <f>IF(Tbl_SoA_HBN_Derogations[[#This Row],[Unit / Department name]]="","",$V$10)</f>
        <v/>
      </c>
      <c r="P65" s="28">
        <f t="shared" si="0"/>
        <v>46</v>
      </c>
      <c r="Q65" s="37"/>
      <c r="R65" s="36"/>
      <c r="S65" s="36"/>
      <c r="T65" s="4"/>
      <c r="U65" s="44"/>
      <c r="V65" s="37"/>
      <c r="W65" s="37"/>
      <c r="X65" s="26" t="str">
        <f>IF(Tbl_SoA_HBN_Derogations[[#This Row],[HBN
NIA/m²]]="","",+W65-V65)</f>
        <v/>
      </c>
      <c r="Y65" s="26" t="str">
        <f>IF(Tbl_SoA_HBN_Derogations[[#This Row],[HBN
NIA/m²]]="","",Tbl_SoA_HBN_Derogations[[#This Row],[Proposed NIA/m²]]/Tbl_SoA_HBN_Derogations[[#This Row],[HBN
NIA/m²]])</f>
        <v/>
      </c>
      <c r="Z65" s="1"/>
      <c r="AA65" s="45"/>
      <c r="AB65" s="1"/>
      <c r="AC65" s="1"/>
      <c r="AD65" s="38"/>
      <c r="AE65" s="1"/>
      <c r="AF65" s="38"/>
    </row>
    <row r="66" spans="1:32" ht="40" customHeight="1" x14ac:dyDescent="0.35">
      <c r="A66" s="99" t="str">
        <f>IF(Tbl_SoA_HBN_Derogations[[#This Row],[Unit / Department name]]="","",$R$2)</f>
        <v/>
      </c>
      <c r="B66" s="99" t="str">
        <f>IF(Tbl_SoA_HBN_Derogations[[#This Row],[Unit / Department name]]="","",$V$2)</f>
        <v/>
      </c>
      <c r="C66" s="99" t="str">
        <f>IF(Tbl_SoA_HBN_Derogations[[#This Row],[Unit / Department name]]="","",$R$4)</f>
        <v/>
      </c>
      <c r="D66" s="99" t="str">
        <f>IF(Tbl_SoA_HBN_Derogations[[#This Row],[Unit / Department name]]="","",$R$5)</f>
        <v/>
      </c>
      <c r="E66" s="99" t="str">
        <f>IF(Tbl_SoA_HBN_Derogations[[#This Row],[Unit / Department name]]="","",$R$6)</f>
        <v/>
      </c>
      <c r="F66" s="99" t="str">
        <f>IF(Tbl_SoA_HBN_Derogations[[#This Row],[Unit / Department name]]="","",$R$7)</f>
        <v/>
      </c>
      <c r="G66" s="99" t="str">
        <f>IF(Tbl_SoA_HBN_Derogations[[#This Row],[Unit / Department name]]="","",$R$8)</f>
        <v/>
      </c>
      <c r="H66" s="99" t="str">
        <f>IF(Tbl_SoA_HBN_Derogations[[#This Row],[Unit / Department name]]="","",$R$9)</f>
        <v/>
      </c>
      <c r="I66" s="99" t="str">
        <f>IF(Tbl_SoA_HBN_Derogations[[#This Row],[Unit / Department name]]="","",$V$4)</f>
        <v/>
      </c>
      <c r="J66" s="99" t="str">
        <f>IF(Tbl_SoA_HBN_Derogations[[#This Row],[Unit / Department name]]="","",$V$5)</f>
        <v/>
      </c>
      <c r="K66" s="99" t="str">
        <f>IF(Tbl_SoA_HBN_Derogations[[#This Row],[Unit / Department name]]="","",$V$6)</f>
        <v/>
      </c>
      <c r="L66" s="99" t="str">
        <f>IF(Tbl_SoA_HBN_Derogations[[#This Row],[Unit / Department name]]="","",$V$7)</f>
        <v/>
      </c>
      <c r="M66" s="99" t="str">
        <f>IF(Tbl_SoA_HBN_Derogations[[#This Row],[Unit / Department name]]="","",$V$8)</f>
        <v/>
      </c>
      <c r="N66" s="99" t="str">
        <f>IF(Tbl_SoA_HBN_Derogations[[#This Row],[Unit / Department name]]="","",$V$9)</f>
        <v/>
      </c>
      <c r="O66" s="100" t="str">
        <f>IF(Tbl_SoA_HBN_Derogations[[#This Row],[Unit / Department name]]="","",$V$10)</f>
        <v/>
      </c>
      <c r="P66" s="28">
        <f t="shared" si="0"/>
        <v>47</v>
      </c>
      <c r="Q66" s="37"/>
      <c r="R66" s="36"/>
      <c r="S66" s="36"/>
      <c r="T66" s="4"/>
      <c r="U66" s="44"/>
      <c r="V66" s="37"/>
      <c r="W66" s="37"/>
      <c r="X66" s="26" t="str">
        <f>IF(Tbl_SoA_HBN_Derogations[[#This Row],[HBN
NIA/m²]]="","",+W66-V66)</f>
        <v/>
      </c>
      <c r="Y66" s="26" t="str">
        <f>IF(Tbl_SoA_HBN_Derogations[[#This Row],[HBN
NIA/m²]]="","",Tbl_SoA_HBN_Derogations[[#This Row],[Proposed NIA/m²]]/Tbl_SoA_HBN_Derogations[[#This Row],[HBN
NIA/m²]])</f>
        <v/>
      </c>
      <c r="Z66" s="1"/>
      <c r="AA66" s="45"/>
      <c r="AB66" s="1"/>
      <c r="AC66" s="1"/>
      <c r="AD66" s="38"/>
      <c r="AE66" s="1"/>
      <c r="AF66" s="38"/>
    </row>
    <row r="67" spans="1:32" ht="40" customHeight="1" x14ac:dyDescent="0.35">
      <c r="A67" s="99" t="str">
        <f>IF(Tbl_SoA_HBN_Derogations[[#This Row],[Unit / Department name]]="","",$R$2)</f>
        <v/>
      </c>
      <c r="B67" s="99" t="str">
        <f>IF(Tbl_SoA_HBN_Derogations[[#This Row],[Unit / Department name]]="","",$V$2)</f>
        <v/>
      </c>
      <c r="C67" s="99" t="str">
        <f>IF(Tbl_SoA_HBN_Derogations[[#This Row],[Unit / Department name]]="","",$R$4)</f>
        <v/>
      </c>
      <c r="D67" s="99" t="str">
        <f>IF(Tbl_SoA_HBN_Derogations[[#This Row],[Unit / Department name]]="","",$R$5)</f>
        <v/>
      </c>
      <c r="E67" s="99" t="str">
        <f>IF(Tbl_SoA_HBN_Derogations[[#This Row],[Unit / Department name]]="","",$R$6)</f>
        <v/>
      </c>
      <c r="F67" s="99" t="str">
        <f>IF(Tbl_SoA_HBN_Derogations[[#This Row],[Unit / Department name]]="","",$R$7)</f>
        <v/>
      </c>
      <c r="G67" s="99" t="str">
        <f>IF(Tbl_SoA_HBN_Derogations[[#This Row],[Unit / Department name]]="","",$R$8)</f>
        <v/>
      </c>
      <c r="H67" s="99" t="str">
        <f>IF(Tbl_SoA_HBN_Derogations[[#This Row],[Unit / Department name]]="","",$R$9)</f>
        <v/>
      </c>
      <c r="I67" s="99" t="str">
        <f>IF(Tbl_SoA_HBN_Derogations[[#This Row],[Unit / Department name]]="","",$V$4)</f>
        <v/>
      </c>
      <c r="J67" s="99" t="str">
        <f>IF(Tbl_SoA_HBN_Derogations[[#This Row],[Unit / Department name]]="","",$V$5)</f>
        <v/>
      </c>
      <c r="K67" s="99" t="str">
        <f>IF(Tbl_SoA_HBN_Derogations[[#This Row],[Unit / Department name]]="","",$V$6)</f>
        <v/>
      </c>
      <c r="L67" s="99" t="str">
        <f>IF(Tbl_SoA_HBN_Derogations[[#This Row],[Unit / Department name]]="","",$V$7)</f>
        <v/>
      </c>
      <c r="M67" s="99" t="str">
        <f>IF(Tbl_SoA_HBN_Derogations[[#This Row],[Unit / Department name]]="","",$V$8)</f>
        <v/>
      </c>
      <c r="N67" s="99" t="str">
        <f>IF(Tbl_SoA_HBN_Derogations[[#This Row],[Unit / Department name]]="","",$V$9)</f>
        <v/>
      </c>
      <c r="O67" s="100" t="str">
        <f>IF(Tbl_SoA_HBN_Derogations[[#This Row],[Unit / Department name]]="","",$V$10)</f>
        <v/>
      </c>
      <c r="P67" s="28">
        <f t="shared" si="0"/>
        <v>48</v>
      </c>
      <c r="Q67" s="37"/>
      <c r="R67" s="36"/>
      <c r="S67" s="36"/>
      <c r="T67" s="4"/>
      <c r="U67" s="44"/>
      <c r="V67" s="37"/>
      <c r="W67" s="37"/>
      <c r="X67" s="26" t="str">
        <f>IF(Tbl_SoA_HBN_Derogations[[#This Row],[HBN
NIA/m²]]="","",+W67-V67)</f>
        <v/>
      </c>
      <c r="Y67" s="26" t="str">
        <f>IF(Tbl_SoA_HBN_Derogations[[#This Row],[HBN
NIA/m²]]="","",Tbl_SoA_HBN_Derogations[[#This Row],[Proposed NIA/m²]]/Tbl_SoA_HBN_Derogations[[#This Row],[HBN
NIA/m²]])</f>
        <v/>
      </c>
      <c r="Z67" s="1"/>
      <c r="AA67" s="45"/>
      <c r="AB67" s="1"/>
      <c r="AC67" s="1"/>
      <c r="AD67" s="38"/>
      <c r="AE67" s="1"/>
      <c r="AF67" s="38"/>
    </row>
    <row r="68" spans="1:32" ht="40" customHeight="1" x14ac:dyDescent="0.35">
      <c r="A68" s="99" t="str">
        <f>IF(Tbl_SoA_HBN_Derogations[[#This Row],[Unit / Department name]]="","",$R$2)</f>
        <v/>
      </c>
      <c r="B68" s="99" t="str">
        <f>IF(Tbl_SoA_HBN_Derogations[[#This Row],[Unit / Department name]]="","",$V$2)</f>
        <v/>
      </c>
      <c r="C68" s="99" t="str">
        <f>IF(Tbl_SoA_HBN_Derogations[[#This Row],[Unit / Department name]]="","",$R$4)</f>
        <v/>
      </c>
      <c r="D68" s="99" t="str">
        <f>IF(Tbl_SoA_HBN_Derogations[[#This Row],[Unit / Department name]]="","",$R$5)</f>
        <v/>
      </c>
      <c r="E68" s="99" t="str">
        <f>IF(Tbl_SoA_HBN_Derogations[[#This Row],[Unit / Department name]]="","",$R$6)</f>
        <v/>
      </c>
      <c r="F68" s="99" t="str">
        <f>IF(Tbl_SoA_HBN_Derogations[[#This Row],[Unit / Department name]]="","",$R$7)</f>
        <v/>
      </c>
      <c r="G68" s="99" t="str">
        <f>IF(Tbl_SoA_HBN_Derogations[[#This Row],[Unit / Department name]]="","",$R$8)</f>
        <v/>
      </c>
      <c r="H68" s="99" t="str">
        <f>IF(Tbl_SoA_HBN_Derogations[[#This Row],[Unit / Department name]]="","",$R$9)</f>
        <v/>
      </c>
      <c r="I68" s="99" t="str">
        <f>IF(Tbl_SoA_HBN_Derogations[[#This Row],[Unit / Department name]]="","",$V$4)</f>
        <v/>
      </c>
      <c r="J68" s="99" t="str">
        <f>IF(Tbl_SoA_HBN_Derogations[[#This Row],[Unit / Department name]]="","",$V$5)</f>
        <v/>
      </c>
      <c r="K68" s="99" t="str">
        <f>IF(Tbl_SoA_HBN_Derogations[[#This Row],[Unit / Department name]]="","",$V$6)</f>
        <v/>
      </c>
      <c r="L68" s="99" t="str">
        <f>IF(Tbl_SoA_HBN_Derogations[[#This Row],[Unit / Department name]]="","",$V$7)</f>
        <v/>
      </c>
      <c r="M68" s="99" t="str">
        <f>IF(Tbl_SoA_HBN_Derogations[[#This Row],[Unit / Department name]]="","",$V$8)</f>
        <v/>
      </c>
      <c r="N68" s="99" t="str">
        <f>IF(Tbl_SoA_HBN_Derogations[[#This Row],[Unit / Department name]]="","",$V$9)</f>
        <v/>
      </c>
      <c r="O68" s="100" t="str">
        <f>IF(Tbl_SoA_HBN_Derogations[[#This Row],[Unit / Department name]]="","",$V$10)</f>
        <v/>
      </c>
      <c r="P68" s="28">
        <f t="shared" si="0"/>
        <v>49</v>
      </c>
      <c r="Q68" s="37"/>
      <c r="R68" s="36"/>
      <c r="S68" s="36"/>
      <c r="T68" s="4"/>
      <c r="U68" s="44"/>
      <c r="V68" s="37"/>
      <c r="W68" s="37"/>
      <c r="X68" s="26" t="str">
        <f>IF(Tbl_SoA_HBN_Derogations[[#This Row],[HBN
NIA/m²]]="","",+W68-V68)</f>
        <v/>
      </c>
      <c r="Y68" s="26" t="str">
        <f>IF(Tbl_SoA_HBN_Derogations[[#This Row],[HBN
NIA/m²]]="","",Tbl_SoA_HBN_Derogations[[#This Row],[Proposed NIA/m²]]/Tbl_SoA_HBN_Derogations[[#This Row],[HBN
NIA/m²]])</f>
        <v/>
      </c>
      <c r="Z68" s="1"/>
      <c r="AA68" s="45"/>
      <c r="AB68" s="1"/>
      <c r="AC68" s="1"/>
      <c r="AD68" s="38"/>
      <c r="AE68" s="1"/>
      <c r="AF68" s="38"/>
    </row>
    <row r="69" spans="1:32" ht="40" customHeight="1" x14ac:dyDescent="0.35">
      <c r="A69" s="99" t="str">
        <f>IF(Tbl_SoA_HBN_Derogations[[#This Row],[Unit / Department name]]="","",$R$2)</f>
        <v/>
      </c>
      <c r="B69" s="99" t="str">
        <f>IF(Tbl_SoA_HBN_Derogations[[#This Row],[Unit / Department name]]="","",$V$2)</f>
        <v/>
      </c>
      <c r="C69" s="99" t="str">
        <f>IF(Tbl_SoA_HBN_Derogations[[#This Row],[Unit / Department name]]="","",$R$4)</f>
        <v/>
      </c>
      <c r="D69" s="99" t="str">
        <f>IF(Tbl_SoA_HBN_Derogations[[#This Row],[Unit / Department name]]="","",$R$5)</f>
        <v/>
      </c>
      <c r="E69" s="99" t="str">
        <f>IF(Tbl_SoA_HBN_Derogations[[#This Row],[Unit / Department name]]="","",$R$6)</f>
        <v/>
      </c>
      <c r="F69" s="99" t="str">
        <f>IF(Tbl_SoA_HBN_Derogations[[#This Row],[Unit / Department name]]="","",$R$7)</f>
        <v/>
      </c>
      <c r="G69" s="99" t="str">
        <f>IF(Tbl_SoA_HBN_Derogations[[#This Row],[Unit / Department name]]="","",$R$8)</f>
        <v/>
      </c>
      <c r="H69" s="99" t="str">
        <f>IF(Tbl_SoA_HBN_Derogations[[#This Row],[Unit / Department name]]="","",$R$9)</f>
        <v/>
      </c>
      <c r="I69" s="99" t="str">
        <f>IF(Tbl_SoA_HBN_Derogations[[#This Row],[Unit / Department name]]="","",$V$4)</f>
        <v/>
      </c>
      <c r="J69" s="99" t="str">
        <f>IF(Tbl_SoA_HBN_Derogations[[#This Row],[Unit / Department name]]="","",$V$5)</f>
        <v/>
      </c>
      <c r="K69" s="99" t="str">
        <f>IF(Tbl_SoA_HBN_Derogations[[#This Row],[Unit / Department name]]="","",$V$6)</f>
        <v/>
      </c>
      <c r="L69" s="99" t="str">
        <f>IF(Tbl_SoA_HBN_Derogations[[#This Row],[Unit / Department name]]="","",$V$7)</f>
        <v/>
      </c>
      <c r="M69" s="99" t="str">
        <f>IF(Tbl_SoA_HBN_Derogations[[#This Row],[Unit / Department name]]="","",$V$8)</f>
        <v/>
      </c>
      <c r="N69" s="99" t="str">
        <f>IF(Tbl_SoA_HBN_Derogations[[#This Row],[Unit / Department name]]="","",$V$9)</f>
        <v/>
      </c>
      <c r="O69" s="100" t="str">
        <f>IF(Tbl_SoA_HBN_Derogations[[#This Row],[Unit / Department name]]="","",$V$10)</f>
        <v/>
      </c>
      <c r="P69" s="28">
        <f t="shared" si="0"/>
        <v>50</v>
      </c>
      <c r="Q69" s="37"/>
      <c r="R69" s="36"/>
      <c r="S69" s="36"/>
      <c r="T69" s="4"/>
      <c r="U69" s="44"/>
      <c r="V69" s="37"/>
      <c r="W69" s="37"/>
      <c r="X69" s="26" t="str">
        <f>IF(Tbl_SoA_HBN_Derogations[[#This Row],[HBN
NIA/m²]]="","",+W69-V69)</f>
        <v/>
      </c>
      <c r="Y69" s="26" t="str">
        <f>IF(Tbl_SoA_HBN_Derogations[[#This Row],[HBN
NIA/m²]]="","",Tbl_SoA_HBN_Derogations[[#This Row],[Proposed NIA/m²]]/Tbl_SoA_HBN_Derogations[[#This Row],[HBN
NIA/m²]])</f>
        <v/>
      </c>
      <c r="Z69" s="1"/>
      <c r="AA69" s="45"/>
      <c r="AB69" s="1"/>
      <c r="AC69" s="1"/>
      <c r="AD69" s="38"/>
      <c r="AE69" s="1"/>
      <c r="AF69" s="38"/>
    </row>
    <row r="70" spans="1:32" ht="40" customHeight="1" x14ac:dyDescent="0.35">
      <c r="A70" s="99" t="str">
        <f>IF(Tbl_SoA_HBN_Derogations[[#This Row],[Unit / Department name]]="","",$R$2)</f>
        <v/>
      </c>
      <c r="B70" s="99" t="str">
        <f>IF(Tbl_SoA_HBN_Derogations[[#This Row],[Unit / Department name]]="","",$V$2)</f>
        <v/>
      </c>
      <c r="C70" s="99" t="str">
        <f>IF(Tbl_SoA_HBN_Derogations[[#This Row],[Unit / Department name]]="","",$R$4)</f>
        <v/>
      </c>
      <c r="D70" s="99" t="str">
        <f>IF(Tbl_SoA_HBN_Derogations[[#This Row],[Unit / Department name]]="","",$R$5)</f>
        <v/>
      </c>
      <c r="E70" s="99" t="str">
        <f>IF(Tbl_SoA_HBN_Derogations[[#This Row],[Unit / Department name]]="","",$R$6)</f>
        <v/>
      </c>
      <c r="F70" s="99" t="str">
        <f>IF(Tbl_SoA_HBN_Derogations[[#This Row],[Unit / Department name]]="","",$R$7)</f>
        <v/>
      </c>
      <c r="G70" s="99" t="str">
        <f>IF(Tbl_SoA_HBN_Derogations[[#This Row],[Unit / Department name]]="","",$R$8)</f>
        <v/>
      </c>
      <c r="H70" s="99" t="str">
        <f>IF(Tbl_SoA_HBN_Derogations[[#This Row],[Unit / Department name]]="","",$R$9)</f>
        <v/>
      </c>
      <c r="I70" s="99" t="str">
        <f>IF(Tbl_SoA_HBN_Derogations[[#This Row],[Unit / Department name]]="","",$V$4)</f>
        <v/>
      </c>
      <c r="J70" s="99" t="str">
        <f>IF(Tbl_SoA_HBN_Derogations[[#This Row],[Unit / Department name]]="","",$V$5)</f>
        <v/>
      </c>
      <c r="K70" s="99" t="str">
        <f>IF(Tbl_SoA_HBN_Derogations[[#This Row],[Unit / Department name]]="","",$V$6)</f>
        <v/>
      </c>
      <c r="L70" s="99" t="str">
        <f>IF(Tbl_SoA_HBN_Derogations[[#This Row],[Unit / Department name]]="","",$V$7)</f>
        <v/>
      </c>
      <c r="M70" s="99" t="str">
        <f>IF(Tbl_SoA_HBN_Derogations[[#This Row],[Unit / Department name]]="","",$V$8)</f>
        <v/>
      </c>
      <c r="N70" s="99" t="str">
        <f>IF(Tbl_SoA_HBN_Derogations[[#This Row],[Unit / Department name]]="","",$V$9)</f>
        <v/>
      </c>
      <c r="O70" s="100" t="str">
        <f>IF(Tbl_SoA_HBN_Derogations[[#This Row],[Unit / Department name]]="","",$V$10)</f>
        <v/>
      </c>
      <c r="P70" s="28">
        <f t="shared" si="0"/>
        <v>51</v>
      </c>
      <c r="Q70" s="37"/>
      <c r="R70" s="36"/>
      <c r="S70" s="36"/>
      <c r="T70" s="4"/>
      <c r="U70" s="44"/>
      <c r="V70" s="37"/>
      <c r="W70" s="37"/>
      <c r="X70" s="26" t="str">
        <f>IF(Tbl_SoA_HBN_Derogations[[#This Row],[HBN
NIA/m²]]="","",+W70-V70)</f>
        <v/>
      </c>
      <c r="Y70" s="26" t="str">
        <f>IF(Tbl_SoA_HBN_Derogations[[#This Row],[HBN
NIA/m²]]="","",Tbl_SoA_HBN_Derogations[[#This Row],[Proposed NIA/m²]]/Tbl_SoA_HBN_Derogations[[#This Row],[HBN
NIA/m²]])</f>
        <v/>
      </c>
      <c r="Z70" s="1"/>
      <c r="AA70" s="45"/>
      <c r="AB70" s="1"/>
      <c r="AC70" s="1"/>
      <c r="AD70" s="38"/>
      <c r="AE70" s="1"/>
      <c r="AF70" s="38"/>
    </row>
    <row r="71" spans="1:32" ht="40" customHeight="1" x14ac:dyDescent="0.35">
      <c r="A71" s="99" t="str">
        <f>IF(Tbl_SoA_HBN_Derogations[[#This Row],[Unit / Department name]]="","",$R$2)</f>
        <v/>
      </c>
      <c r="B71" s="99" t="str">
        <f>IF(Tbl_SoA_HBN_Derogations[[#This Row],[Unit / Department name]]="","",$V$2)</f>
        <v/>
      </c>
      <c r="C71" s="99" t="str">
        <f>IF(Tbl_SoA_HBN_Derogations[[#This Row],[Unit / Department name]]="","",$R$4)</f>
        <v/>
      </c>
      <c r="D71" s="99" t="str">
        <f>IF(Tbl_SoA_HBN_Derogations[[#This Row],[Unit / Department name]]="","",$R$5)</f>
        <v/>
      </c>
      <c r="E71" s="99" t="str">
        <f>IF(Tbl_SoA_HBN_Derogations[[#This Row],[Unit / Department name]]="","",$R$6)</f>
        <v/>
      </c>
      <c r="F71" s="99" t="str">
        <f>IF(Tbl_SoA_HBN_Derogations[[#This Row],[Unit / Department name]]="","",$R$7)</f>
        <v/>
      </c>
      <c r="G71" s="99" t="str">
        <f>IF(Tbl_SoA_HBN_Derogations[[#This Row],[Unit / Department name]]="","",$R$8)</f>
        <v/>
      </c>
      <c r="H71" s="99" t="str">
        <f>IF(Tbl_SoA_HBN_Derogations[[#This Row],[Unit / Department name]]="","",$R$9)</f>
        <v/>
      </c>
      <c r="I71" s="99" t="str">
        <f>IF(Tbl_SoA_HBN_Derogations[[#This Row],[Unit / Department name]]="","",$V$4)</f>
        <v/>
      </c>
      <c r="J71" s="99" t="str">
        <f>IF(Tbl_SoA_HBN_Derogations[[#This Row],[Unit / Department name]]="","",$V$5)</f>
        <v/>
      </c>
      <c r="K71" s="99" t="str">
        <f>IF(Tbl_SoA_HBN_Derogations[[#This Row],[Unit / Department name]]="","",$V$6)</f>
        <v/>
      </c>
      <c r="L71" s="99" t="str">
        <f>IF(Tbl_SoA_HBN_Derogations[[#This Row],[Unit / Department name]]="","",$V$7)</f>
        <v/>
      </c>
      <c r="M71" s="99" t="str">
        <f>IF(Tbl_SoA_HBN_Derogations[[#This Row],[Unit / Department name]]="","",$V$8)</f>
        <v/>
      </c>
      <c r="N71" s="99" t="str">
        <f>IF(Tbl_SoA_HBN_Derogations[[#This Row],[Unit / Department name]]="","",$V$9)</f>
        <v/>
      </c>
      <c r="O71" s="100" t="str">
        <f>IF(Tbl_SoA_HBN_Derogations[[#This Row],[Unit / Department name]]="","",$V$10)</f>
        <v/>
      </c>
      <c r="P71" s="28">
        <f t="shared" si="0"/>
        <v>52</v>
      </c>
      <c r="Q71" s="37"/>
      <c r="R71" s="36"/>
      <c r="S71" s="36"/>
      <c r="T71" s="4"/>
      <c r="U71" s="44"/>
      <c r="V71" s="37"/>
      <c r="W71" s="37"/>
      <c r="X71" s="26" t="str">
        <f>IF(Tbl_SoA_HBN_Derogations[[#This Row],[HBN
NIA/m²]]="","",+W71-V71)</f>
        <v/>
      </c>
      <c r="Y71" s="26" t="str">
        <f>IF(Tbl_SoA_HBN_Derogations[[#This Row],[HBN
NIA/m²]]="","",Tbl_SoA_HBN_Derogations[[#This Row],[Proposed NIA/m²]]/Tbl_SoA_HBN_Derogations[[#This Row],[HBN
NIA/m²]])</f>
        <v/>
      </c>
      <c r="Z71" s="1"/>
      <c r="AA71" s="45"/>
      <c r="AB71" s="1"/>
      <c r="AC71" s="1"/>
      <c r="AD71" s="38"/>
      <c r="AE71" s="1"/>
      <c r="AF71" s="38"/>
    </row>
    <row r="72" spans="1:32" ht="40" customHeight="1" x14ac:dyDescent="0.35">
      <c r="A72" s="99" t="str">
        <f>IF(Tbl_SoA_HBN_Derogations[[#This Row],[Unit / Department name]]="","",$R$2)</f>
        <v/>
      </c>
      <c r="B72" s="99" t="str">
        <f>IF(Tbl_SoA_HBN_Derogations[[#This Row],[Unit / Department name]]="","",$V$2)</f>
        <v/>
      </c>
      <c r="C72" s="99" t="str">
        <f>IF(Tbl_SoA_HBN_Derogations[[#This Row],[Unit / Department name]]="","",$R$4)</f>
        <v/>
      </c>
      <c r="D72" s="99" t="str">
        <f>IF(Tbl_SoA_HBN_Derogations[[#This Row],[Unit / Department name]]="","",$R$5)</f>
        <v/>
      </c>
      <c r="E72" s="99" t="str">
        <f>IF(Tbl_SoA_HBN_Derogations[[#This Row],[Unit / Department name]]="","",$R$6)</f>
        <v/>
      </c>
      <c r="F72" s="99" t="str">
        <f>IF(Tbl_SoA_HBN_Derogations[[#This Row],[Unit / Department name]]="","",$R$7)</f>
        <v/>
      </c>
      <c r="G72" s="99" t="str">
        <f>IF(Tbl_SoA_HBN_Derogations[[#This Row],[Unit / Department name]]="","",$R$8)</f>
        <v/>
      </c>
      <c r="H72" s="99" t="str">
        <f>IF(Tbl_SoA_HBN_Derogations[[#This Row],[Unit / Department name]]="","",$R$9)</f>
        <v/>
      </c>
      <c r="I72" s="99" t="str">
        <f>IF(Tbl_SoA_HBN_Derogations[[#This Row],[Unit / Department name]]="","",$V$4)</f>
        <v/>
      </c>
      <c r="J72" s="99" t="str">
        <f>IF(Tbl_SoA_HBN_Derogations[[#This Row],[Unit / Department name]]="","",$V$5)</f>
        <v/>
      </c>
      <c r="K72" s="99" t="str">
        <f>IF(Tbl_SoA_HBN_Derogations[[#This Row],[Unit / Department name]]="","",$V$6)</f>
        <v/>
      </c>
      <c r="L72" s="99" t="str">
        <f>IF(Tbl_SoA_HBN_Derogations[[#This Row],[Unit / Department name]]="","",$V$7)</f>
        <v/>
      </c>
      <c r="M72" s="99" t="str">
        <f>IF(Tbl_SoA_HBN_Derogations[[#This Row],[Unit / Department name]]="","",$V$8)</f>
        <v/>
      </c>
      <c r="N72" s="99" t="str">
        <f>IF(Tbl_SoA_HBN_Derogations[[#This Row],[Unit / Department name]]="","",$V$9)</f>
        <v/>
      </c>
      <c r="O72" s="100" t="str">
        <f>IF(Tbl_SoA_HBN_Derogations[[#This Row],[Unit / Department name]]="","",$V$10)</f>
        <v/>
      </c>
      <c r="P72" s="28">
        <f t="shared" si="0"/>
        <v>53</v>
      </c>
      <c r="Q72" s="37"/>
      <c r="R72" s="36"/>
      <c r="S72" s="36"/>
      <c r="T72" s="4"/>
      <c r="U72" s="44"/>
      <c r="V72" s="37"/>
      <c r="W72" s="37"/>
      <c r="X72" s="26" t="str">
        <f>IF(Tbl_SoA_HBN_Derogations[[#This Row],[HBN
NIA/m²]]="","",+W72-V72)</f>
        <v/>
      </c>
      <c r="Y72" s="26" t="str">
        <f>IF(Tbl_SoA_HBN_Derogations[[#This Row],[HBN
NIA/m²]]="","",Tbl_SoA_HBN_Derogations[[#This Row],[Proposed NIA/m²]]/Tbl_SoA_HBN_Derogations[[#This Row],[HBN
NIA/m²]])</f>
        <v/>
      </c>
      <c r="Z72" s="1"/>
      <c r="AA72" s="45"/>
      <c r="AB72" s="1"/>
      <c r="AC72" s="1"/>
      <c r="AD72" s="38"/>
      <c r="AE72" s="1"/>
      <c r="AF72" s="38"/>
    </row>
    <row r="73" spans="1:32" ht="40" customHeight="1" x14ac:dyDescent="0.35">
      <c r="A73" s="99" t="str">
        <f>IF(Tbl_SoA_HBN_Derogations[[#This Row],[Unit / Department name]]="","",$R$2)</f>
        <v/>
      </c>
      <c r="B73" s="99" t="str">
        <f>IF(Tbl_SoA_HBN_Derogations[[#This Row],[Unit / Department name]]="","",$V$2)</f>
        <v/>
      </c>
      <c r="C73" s="99" t="str">
        <f>IF(Tbl_SoA_HBN_Derogations[[#This Row],[Unit / Department name]]="","",$R$4)</f>
        <v/>
      </c>
      <c r="D73" s="99" t="str">
        <f>IF(Tbl_SoA_HBN_Derogations[[#This Row],[Unit / Department name]]="","",$R$5)</f>
        <v/>
      </c>
      <c r="E73" s="99" t="str">
        <f>IF(Tbl_SoA_HBN_Derogations[[#This Row],[Unit / Department name]]="","",$R$6)</f>
        <v/>
      </c>
      <c r="F73" s="99" t="str">
        <f>IF(Tbl_SoA_HBN_Derogations[[#This Row],[Unit / Department name]]="","",$R$7)</f>
        <v/>
      </c>
      <c r="G73" s="99" t="str">
        <f>IF(Tbl_SoA_HBN_Derogations[[#This Row],[Unit / Department name]]="","",$R$8)</f>
        <v/>
      </c>
      <c r="H73" s="99" t="str">
        <f>IF(Tbl_SoA_HBN_Derogations[[#This Row],[Unit / Department name]]="","",$R$9)</f>
        <v/>
      </c>
      <c r="I73" s="99" t="str">
        <f>IF(Tbl_SoA_HBN_Derogations[[#This Row],[Unit / Department name]]="","",$V$4)</f>
        <v/>
      </c>
      <c r="J73" s="99" t="str">
        <f>IF(Tbl_SoA_HBN_Derogations[[#This Row],[Unit / Department name]]="","",$V$5)</f>
        <v/>
      </c>
      <c r="K73" s="99" t="str">
        <f>IF(Tbl_SoA_HBN_Derogations[[#This Row],[Unit / Department name]]="","",$V$6)</f>
        <v/>
      </c>
      <c r="L73" s="99" t="str">
        <f>IF(Tbl_SoA_HBN_Derogations[[#This Row],[Unit / Department name]]="","",$V$7)</f>
        <v/>
      </c>
      <c r="M73" s="99" t="str">
        <f>IF(Tbl_SoA_HBN_Derogations[[#This Row],[Unit / Department name]]="","",$V$8)</f>
        <v/>
      </c>
      <c r="N73" s="99" t="str">
        <f>IF(Tbl_SoA_HBN_Derogations[[#This Row],[Unit / Department name]]="","",$V$9)</f>
        <v/>
      </c>
      <c r="O73" s="100" t="str">
        <f>IF(Tbl_SoA_HBN_Derogations[[#This Row],[Unit / Department name]]="","",$V$10)</f>
        <v/>
      </c>
      <c r="P73" s="28">
        <f t="shared" si="0"/>
        <v>54</v>
      </c>
      <c r="Q73" s="37"/>
      <c r="R73" s="36"/>
      <c r="S73" s="36"/>
      <c r="T73" s="4"/>
      <c r="U73" s="44"/>
      <c r="V73" s="37"/>
      <c r="W73" s="37"/>
      <c r="X73" s="26" t="str">
        <f>IF(Tbl_SoA_HBN_Derogations[[#This Row],[HBN
NIA/m²]]="","",+W73-V73)</f>
        <v/>
      </c>
      <c r="Y73" s="26" t="str">
        <f>IF(Tbl_SoA_HBN_Derogations[[#This Row],[HBN
NIA/m²]]="","",Tbl_SoA_HBN_Derogations[[#This Row],[Proposed NIA/m²]]/Tbl_SoA_HBN_Derogations[[#This Row],[HBN
NIA/m²]])</f>
        <v/>
      </c>
      <c r="Z73" s="1"/>
      <c r="AA73" s="45"/>
      <c r="AB73" s="1"/>
      <c r="AC73" s="1"/>
      <c r="AD73" s="38"/>
      <c r="AE73" s="1"/>
      <c r="AF73" s="38"/>
    </row>
    <row r="74" spans="1:32" ht="40" customHeight="1" x14ac:dyDescent="0.35">
      <c r="A74" s="99" t="str">
        <f>IF(Tbl_SoA_HBN_Derogations[[#This Row],[Unit / Department name]]="","",$R$2)</f>
        <v/>
      </c>
      <c r="B74" s="99" t="str">
        <f>IF(Tbl_SoA_HBN_Derogations[[#This Row],[Unit / Department name]]="","",$V$2)</f>
        <v/>
      </c>
      <c r="C74" s="99" t="str">
        <f>IF(Tbl_SoA_HBN_Derogations[[#This Row],[Unit / Department name]]="","",$R$4)</f>
        <v/>
      </c>
      <c r="D74" s="99" t="str">
        <f>IF(Tbl_SoA_HBN_Derogations[[#This Row],[Unit / Department name]]="","",$R$5)</f>
        <v/>
      </c>
      <c r="E74" s="99" t="str">
        <f>IF(Tbl_SoA_HBN_Derogations[[#This Row],[Unit / Department name]]="","",$R$6)</f>
        <v/>
      </c>
      <c r="F74" s="99" t="str">
        <f>IF(Tbl_SoA_HBN_Derogations[[#This Row],[Unit / Department name]]="","",$R$7)</f>
        <v/>
      </c>
      <c r="G74" s="99" t="str">
        <f>IF(Tbl_SoA_HBN_Derogations[[#This Row],[Unit / Department name]]="","",$R$8)</f>
        <v/>
      </c>
      <c r="H74" s="99" t="str">
        <f>IF(Tbl_SoA_HBN_Derogations[[#This Row],[Unit / Department name]]="","",$R$9)</f>
        <v/>
      </c>
      <c r="I74" s="99" t="str">
        <f>IF(Tbl_SoA_HBN_Derogations[[#This Row],[Unit / Department name]]="","",$V$4)</f>
        <v/>
      </c>
      <c r="J74" s="99" t="str">
        <f>IF(Tbl_SoA_HBN_Derogations[[#This Row],[Unit / Department name]]="","",$V$5)</f>
        <v/>
      </c>
      <c r="K74" s="99" t="str">
        <f>IF(Tbl_SoA_HBN_Derogations[[#This Row],[Unit / Department name]]="","",$V$6)</f>
        <v/>
      </c>
      <c r="L74" s="99" t="str">
        <f>IF(Tbl_SoA_HBN_Derogations[[#This Row],[Unit / Department name]]="","",$V$7)</f>
        <v/>
      </c>
      <c r="M74" s="99" t="str">
        <f>IF(Tbl_SoA_HBN_Derogations[[#This Row],[Unit / Department name]]="","",$V$8)</f>
        <v/>
      </c>
      <c r="N74" s="99" t="str">
        <f>IF(Tbl_SoA_HBN_Derogations[[#This Row],[Unit / Department name]]="","",$V$9)</f>
        <v/>
      </c>
      <c r="O74" s="100" t="str">
        <f>IF(Tbl_SoA_HBN_Derogations[[#This Row],[Unit / Department name]]="","",$V$10)</f>
        <v/>
      </c>
      <c r="P74" s="28">
        <f t="shared" si="0"/>
        <v>55</v>
      </c>
      <c r="Q74" s="37"/>
      <c r="R74" s="36"/>
      <c r="S74" s="36"/>
      <c r="T74" s="4"/>
      <c r="U74" s="44"/>
      <c r="V74" s="37"/>
      <c r="W74" s="37"/>
      <c r="X74" s="26" t="str">
        <f>IF(Tbl_SoA_HBN_Derogations[[#This Row],[HBN
NIA/m²]]="","",+W74-V74)</f>
        <v/>
      </c>
      <c r="Y74" s="26" t="str">
        <f>IF(Tbl_SoA_HBN_Derogations[[#This Row],[HBN
NIA/m²]]="","",Tbl_SoA_HBN_Derogations[[#This Row],[Proposed NIA/m²]]/Tbl_SoA_HBN_Derogations[[#This Row],[HBN
NIA/m²]])</f>
        <v/>
      </c>
      <c r="Z74" s="1"/>
      <c r="AA74" s="45"/>
      <c r="AB74" s="1"/>
      <c r="AC74" s="1"/>
      <c r="AD74" s="38"/>
      <c r="AE74" s="1"/>
      <c r="AF74" s="38"/>
    </row>
    <row r="75" spans="1:32" ht="40" customHeight="1" x14ac:dyDescent="0.35">
      <c r="A75" s="99" t="str">
        <f>IF(Tbl_SoA_HBN_Derogations[[#This Row],[Unit / Department name]]="","",$R$2)</f>
        <v/>
      </c>
      <c r="B75" s="99" t="str">
        <f>IF(Tbl_SoA_HBN_Derogations[[#This Row],[Unit / Department name]]="","",$V$2)</f>
        <v/>
      </c>
      <c r="C75" s="99" t="str">
        <f>IF(Tbl_SoA_HBN_Derogations[[#This Row],[Unit / Department name]]="","",$R$4)</f>
        <v/>
      </c>
      <c r="D75" s="99" t="str">
        <f>IF(Tbl_SoA_HBN_Derogations[[#This Row],[Unit / Department name]]="","",$R$5)</f>
        <v/>
      </c>
      <c r="E75" s="99" t="str">
        <f>IF(Tbl_SoA_HBN_Derogations[[#This Row],[Unit / Department name]]="","",$R$6)</f>
        <v/>
      </c>
      <c r="F75" s="99" t="str">
        <f>IF(Tbl_SoA_HBN_Derogations[[#This Row],[Unit / Department name]]="","",$R$7)</f>
        <v/>
      </c>
      <c r="G75" s="99" t="str">
        <f>IF(Tbl_SoA_HBN_Derogations[[#This Row],[Unit / Department name]]="","",$R$8)</f>
        <v/>
      </c>
      <c r="H75" s="99" t="str">
        <f>IF(Tbl_SoA_HBN_Derogations[[#This Row],[Unit / Department name]]="","",$R$9)</f>
        <v/>
      </c>
      <c r="I75" s="99" t="str">
        <f>IF(Tbl_SoA_HBN_Derogations[[#This Row],[Unit / Department name]]="","",$V$4)</f>
        <v/>
      </c>
      <c r="J75" s="99" t="str">
        <f>IF(Tbl_SoA_HBN_Derogations[[#This Row],[Unit / Department name]]="","",$V$5)</f>
        <v/>
      </c>
      <c r="K75" s="99" t="str">
        <f>IF(Tbl_SoA_HBN_Derogations[[#This Row],[Unit / Department name]]="","",$V$6)</f>
        <v/>
      </c>
      <c r="L75" s="99" t="str">
        <f>IF(Tbl_SoA_HBN_Derogations[[#This Row],[Unit / Department name]]="","",$V$7)</f>
        <v/>
      </c>
      <c r="M75" s="99" t="str">
        <f>IF(Tbl_SoA_HBN_Derogations[[#This Row],[Unit / Department name]]="","",$V$8)</f>
        <v/>
      </c>
      <c r="N75" s="99" t="str">
        <f>IF(Tbl_SoA_HBN_Derogations[[#This Row],[Unit / Department name]]="","",$V$9)</f>
        <v/>
      </c>
      <c r="O75" s="100" t="str">
        <f>IF(Tbl_SoA_HBN_Derogations[[#This Row],[Unit / Department name]]="","",$V$10)</f>
        <v/>
      </c>
      <c r="P75" s="28">
        <f t="shared" si="0"/>
        <v>56</v>
      </c>
      <c r="Q75" s="37"/>
      <c r="R75" s="36"/>
      <c r="S75" s="36"/>
      <c r="T75" s="4"/>
      <c r="U75" s="44"/>
      <c r="V75" s="37"/>
      <c r="W75" s="37"/>
      <c r="X75" s="26" t="str">
        <f>IF(Tbl_SoA_HBN_Derogations[[#This Row],[HBN
NIA/m²]]="","",+W75-V75)</f>
        <v/>
      </c>
      <c r="Y75" s="26" t="str">
        <f>IF(Tbl_SoA_HBN_Derogations[[#This Row],[HBN
NIA/m²]]="","",Tbl_SoA_HBN_Derogations[[#This Row],[Proposed NIA/m²]]/Tbl_SoA_HBN_Derogations[[#This Row],[HBN
NIA/m²]])</f>
        <v/>
      </c>
      <c r="Z75" s="1"/>
      <c r="AA75" s="45"/>
      <c r="AB75" s="1"/>
      <c r="AC75" s="1"/>
      <c r="AD75" s="38"/>
      <c r="AE75" s="1"/>
      <c r="AF75" s="38"/>
    </row>
    <row r="76" spans="1:32" ht="40" customHeight="1" x14ac:dyDescent="0.35">
      <c r="A76" s="99" t="str">
        <f>IF(Tbl_SoA_HBN_Derogations[[#This Row],[Unit / Department name]]="","",$R$2)</f>
        <v/>
      </c>
      <c r="B76" s="99" t="str">
        <f>IF(Tbl_SoA_HBN_Derogations[[#This Row],[Unit / Department name]]="","",$V$2)</f>
        <v/>
      </c>
      <c r="C76" s="99" t="str">
        <f>IF(Tbl_SoA_HBN_Derogations[[#This Row],[Unit / Department name]]="","",$R$4)</f>
        <v/>
      </c>
      <c r="D76" s="99" t="str">
        <f>IF(Tbl_SoA_HBN_Derogations[[#This Row],[Unit / Department name]]="","",$R$5)</f>
        <v/>
      </c>
      <c r="E76" s="99" t="str">
        <f>IF(Tbl_SoA_HBN_Derogations[[#This Row],[Unit / Department name]]="","",$R$6)</f>
        <v/>
      </c>
      <c r="F76" s="99" t="str">
        <f>IF(Tbl_SoA_HBN_Derogations[[#This Row],[Unit / Department name]]="","",$R$7)</f>
        <v/>
      </c>
      <c r="G76" s="99" t="str">
        <f>IF(Tbl_SoA_HBN_Derogations[[#This Row],[Unit / Department name]]="","",$R$8)</f>
        <v/>
      </c>
      <c r="H76" s="99" t="str">
        <f>IF(Tbl_SoA_HBN_Derogations[[#This Row],[Unit / Department name]]="","",$R$9)</f>
        <v/>
      </c>
      <c r="I76" s="99" t="str">
        <f>IF(Tbl_SoA_HBN_Derogations[[#This Row],[Unit / Department name]]="","",$V$4)</f>
        <v/>
      </c>
      <c r="J76" s="99" t="str">
        <f>IF(Tbl_SoA_HBN_Derogations[[#This Row],[Unit / Department name]]="","",$V$5)</f>
        <v/>
      </c>
      <c r="K76" s="99" t="str">
        <f>IF(Tbl_SoA_HBN_Derogations[[#This Row],[Unit / Department name]]="","",$V$6)</f>
        <v/>
      </c>
      <c r="L76" s="99" t="str">
        <f>IF(Tbl_SoA_HBN_Derogations[[#This Row],[Unit / Department name]]="","",$V$7)</f>
        <v/>
      </c>
      <c r="M76" s="99" t="str">
        <f>IF(Tbl_SoA_HBN_Derogations[[#This Row],[Unit / Department name]]="","",$V$8)</f>
        <v/>
      </c>
      <c r="N76" s="99" t="str">
        <f>IF(Tbl_SoA_HBN_Derogations[[#This Row],[Unit / Department name]]="","",$V$9)</f>
        <v/>
      </c>
      <c r="O76" s="100" t="str">
        <f>IF(Tbl_SoA_HBN_Derogations[[#This Row],[Unit / Department name]]="","",$V$10)</f>
        <v/>
      </c>
      <c r="P76" s="28">
        <f t="shared" si="0"/>
        <v>57</v>
      </c>
      <c r="Q76" s="37"/>
      <c r="R76" s="36"/>
      <c r="S76" s="36"/>
      <c r="T76" s="4"/>
      <c r="U76" s="44"/>
      <c r="V76" s="37"/>
      <c r="W76" s="37"/>
      <c r="X76" s="26" t="str">
        <f>IF(Tbl_SoA_HBN_Derogations[[#This Row],[HBN
NIA/m²]]="","",+W76-V76)</f>
        <v/>
      </c>
      <c r="Y76" s="26" t="str">
        <f>IF(Tbl_SoA_HBN_Derogations[[#This Row],[HBN
NIA/m²]]="","",Tbl_SoA_HBN_Derogations[[#This Row],[Proposed NIA/m²]]/Tbl_SoA_HBN_Derogations[[#This Row],[HBN
NIA/m²]])</f>
        <v/>
      </c>
      <c r="Z76" s="1"/>
      <c r="AA76" s="45"/>
      <c r="AB76" s="1"/>
      <c r="AC76" s="1"/>
      <c r="AD76" s="38"/>
      <c r="AE76" s="1"/>
      <c r="AF76" s="38"/>
    </row>
    <row r="77" spans="1:32" ht="40" customHeight="1" x14ac:dyDescent="0.35">
      <c r="A77" s="99" t="str">
        <f>IF(Tbl_SoA_HBN_Derogations[[#This Row],[Unit / Department name]]="","",$R$2)</f>
        <v/>
      </c>
      <c r="B77" s="99" t="str">
        <f>IF(Tbl_SoA_HBN_Derogations[[#This Row],[Unit / Department name]]="","",$V$2)</f>
        <v/>
      </c>
      <c r="C77" s="99" t="str">
        <f>IF(Tbl_SoA_HBN_Derogations[[#This Row],[Unit / Department name]]="","",$R$4)</f>
        <v/>
      </c>
      <c r="D77" s="99" t="str">
        <f>IF(Tbl_SoA_HBN_Derogations[[#This Row],[Unit / Department name]]="","",$R$5)</f>
        <v/>
      </c>
      <c r="E77" s="99" t="str">
        <f>IF(Tbl_SoA_HBN_Derogations[[#This Row],[Unit / Department name]]="","",$R$6)</f>
        <v/>
      </c>
      <c r="F77" s="99" t="str">
        <f>IF(Tbl_SoA_HBN_Derogations[[#This Row],[Unit / Department name]]="","",$R$7)</f>
        <v/>
      </c>
      <c r="G77" s="99" t="str">
        <f>IF(Tbl_SoA_HBN_Derogations[[#This Row],[Unit / Department name]]="","",$R$8)</f>
        <v/>
      </c>
      <c r="H77" s="99" t="str">
        <f>IF(Tbl_SoA_HBN_Derogations[[#This Row],[Unit / Department name]]="","",$R$9)</f>
        <v/>
      </c>
      <c r="I77" s="99" t="str">
        <f>IF(Tbl_SoA_HBN_Derogations[[#This Row],[Unit / Department name]]="","",$V$4)</f>
        <v/>
      </c>
      <c r="J77" s="99" t="str">
        <f>IF(Tbl_SoA_HBN_Derogations[[#This Row],[Unit / Department name]]="","",$V$5)</f>
        <v/>
      </c>
      <c r="K77" s="99" t="str">
        <f>IF(Tbl_SoA_HBN_Derogations[[#This Row],[Unit / Department name]]="","",$V$6)</f>
        <v/>
      </c>
      <c r="L77" s="99" t="str">
        <f>IF(Tbl_SoA_HBN_Derogations[[#This Row],[Unit / Department name]]="","",$V$7)</f>
        <v/>
      </c>
      <c r="M77" s="99" t="str">
        <f>IF(Tbl_SoA_HBN_Derogations[[#This Row],[Unit / Department name]]="","",$V$8)</f>
        <v/>
      </c>
      <c r="N77" s="99" t="str">
        <f>IF(Tbl_SoA_HBN_Derogations[[#This Row],[Unit / Department name]]="","",$V$9)</f>
        <v/>
      </c>
      <c r="O77" s="100" t="str">
        <f>IF(Tbl_SoA_HBN_Derogations[[#This Row],[Unit / Department name]]="","",$V$10)</f>
        <v/>
      </c>
      <c r="P77" s="28">
        <f t="shared" si="0"/>
        <v>58</v>
      </c>
      <c r="Q77" s="37"/>
      <c r="R77" s="36"/>
      <c r="S77" s="36"/>
      <c r="T77" s="4"/>
      <c r="U77" s="44"/>
      <c r="V77" s="37"/>
      <c r="W77" s="37"/>
      <c r="X77" s="26" t="str">
        <f>IF(Tbl_SoA_HBN_Derogations[[#This Row],[HBN
NIA/m²]]="","",+W77-V77)</f>
        <v/>
      </c>
      <c r="Y77" s="26" t="str">
        <f>IF(Tbl_SoA_HBN_Derogations[[#This Row],[HBN
NIA/m²]]="","",Tbl_SoA_HBN_Derogations[[#This Row],[Proposed NIA/m²]]/Tbl_SoA_HBN_Derogations[[#This Row],[HBN
NIA/m²]])</f>
        <v/>
      </c>
      <c r="Z77" s="1"/>
      <c r="AA77" s="45"/>
      <c r="AB77" s="1"/>
      <c r="AC77" s="1"/>
      <c r="AD77" s="38"/>
      <c r="AE77" s="1"/>
      <c r="AF77" s="38"/>
    </row>
    <row r="78" spans="1:32" ht="40" customHeight="1" x14ac:dyDescent="0.35">
      <c r="A78" s="99" t="str">
        <f>IF(Tbl_SoA_HBN_Derogations[[#This Row],[Unit / Department name]]="","",$R$2)</f>
        <v/>
      </c>
      <c r="B78" s="99" t="str">
        <f>IF(Tbl_SoA_HBN_Derogations[[#This Row],[Unit / Department name]]="","",$V$2)</f>
        <v/>
      </c>
      <c r="C78" s="99" t="str">
        <f>IF(Tbl_SoA_HBN_Derogations[[#This Row],[Unit / Department name]]="","",$R$4)</f>
        <v/>
      </c>
      <c r="D78" s="99" t="str">
        <f>IF(Tbl_SoA_HBN_Derogations[[#This Row],[Unit / Department name]]="","",$R$5)</f>
        <v/>
      </c>
      <c r="E78" s="99" t="str">
        <f>IF(Tbl_SoA_HBN_Derogations[[#This Row],[Unit / Department name]]="","",$R$6)</f>
        <v/>
      </c>
      <c r="F78" s="99" t="str">
        <f>IF(Tbl_SoA_HBN_Derogations[[#This Row],[Unit / Department name]]="","",$R$7)</f>
        <v/>
      </c>
      <c r="G78" s="99" t="str">
        <f>IF(Tbl_SoA_HBN_Derogations[[#This Row],[Unit / Department name]]="","",$R$8)</f>
        <v/>
      </c>
      <c r="H78" s="99" t="str">
        <f>IF(Tbl_SoA_HBN_Derogations[[#This Row],[Unit / Department name]]="","",$R$9)</f>
        <v/>
      </c>
      <c r="I78" s="99" t="str">
        <f>IF(Tbl_SoA_HBN_Derogations[[#This Row],[Unit / Department name]]="","",$V$4)</f>
        <v/>
      </c>
      <c r="J78" s="99" t="str">
        <f>IF(Tbl_SoA_HBN_Derogations[[#This Row],[Unit / Department name]]="","",$V$5)</f>
        <v/>
      </c>
      <c r="K78" s="99" t="str">
        <f>IF(Tbl_SoA_HBN_Derogations[[#This Row],[Unit / Department name]]="","",$V$6)</f>
        <v/>
      </c>
      <c r="L78" s="99" t="str">
        <f>IF(Tbl_SoA_HBN_Derogations[[#This Row],[Unit / Department name]]="","",$V$7)</f>
        <v/>
      </c>
      <c r="M78" s="99" t="str">
        <f>IF(Tbl_SoA_HBN_Derogations[[#This Row],[Unit / Department name]]="","",$V$8)</f>
        <v/>
      </c>
      <c r="N78" s="99" t="str">
        <f>IF(Tbl_SoA_HBN_Derogations[[#This Row],[Unit / Department name]]="","",$V$9)</f>
        <v/>
      </c>
      <c r="O78" s="100" t="str">
        <f>IF(Tbl_SoA_HBN_Derogations[[#This Row],[Unit / Department name]]="","",$V$10)</f>
        <v/>
      </c>
      <c r="P78" s="28">
        <f t="shared" si="0"/>
        <v>59</v>
      </c>
      <c r="Q78" s="37"/>
      <c r="R78" s="36"/>
      <c r="S78" s="36"/>
      <c r="T78" s="4"/>
      <c r="U78" s="44"/>
      <c r="V78" s="37"/>
      <c r="W78" s="37"/>
      <c r="X78" s="26" t="str">
        <f>IF(Tbl_SoA_HBN_Derogations[[#This Row],[HBN
NIA/m²]]="","",+W78-V78)</f>
        <v/>
      </c>
      <c r="Y78" s="26" t="str">
        <f>IF(Tbl_SoA_HBN_Derogations[[#This Row],[HBN
NIA/m²]]="","",Tbl_SoA_HBN_Derogations[[#This Row],[Proposed NIA/m²]]/Tbl_SoA_HBN_Derogations[[#This Row],[HBN
NIA/m²]])</f>
        <v/>
      </c>
      <c r="Z78" s="1"/>
      <c r="AA78" s="45"/>
      <c r="AB78" s="1"/>
      <c r="AC78" s="1"/>
      <c r="AD78" s="38"/>
      <c r="AE78" s="1"/>
      <c r="AF78" s="38"/>
    </row>
    <row r="79" spans="1:32" ht="40" customHeight="1" x14ac:dyDescent="0.35">
      <c r="A79" s="99" t="str">
        <f>IF(Tbl_SoA_HBN_Derogations[[#This Row],[Unit / Department name]]="","",$R$2)</f>
        <v/>
      </c>
      <c r="B79" s="99" t="str">
        <f>IF(Tbl_SoA_HBN_Derogations[[#This Row],[Unit / Department name]]="","",$V$2)</f>
        <v/>
      </c>
      <c r="C79" s="99" t="str">
        <f>IF(Tbl_SoA_HBN_Derogations[[#This Row],[Unit / Department name]]="","",$R$4)</f>
        <v/>
      </c>
      <c r="D79" s="99" t="str">
        <f>IF(Tbl_SoA_HBN_Derogations[[#This Row],[Unit / Department name]]="","",$R$5)</f>
        <v/>
      </c>
      <c r="E79" s="99" t="str">
        <f>IF(Tbl_SoA_HBN_Derogations[[#This Row],[Unit / Department name]]="","",$R$6)</f>
        <v/>
      </c>
      <c r="F79" s="99" t="str">
        <f>IF(Tbl_SoA_HBN_Derogations[[#This Row],[Unit / Department name]]="","",$R$7)</f>
        <v/>
      </c>
      <c r="G79" s="99" t="str">
        <f>IF(Tbl_SoA_HBN_Derogations[[#This Row],[Unit / Department name]]="","",$R$8)</f>
        <v/>
      </c>
      <c r="H79" s="99" t="str">
        <f>IF(Tbl_SoA_HBN_Derogations[[#This Row],[Unit / Department name]]="","",$R$9)</f>
        <v/>
      </c>
      <c r="I79" s="99" t="str">
        <f>IF(Tbl_SoA_HBN_Derogations[[#This Row],[Unit / Department name]]="","",$V$4)</f>
        <v/>
      </c>
      <c r="J79" s="99" t="str">
        <f>IF(Tbl_SoA_HBN_Derogations[[#This Row],[Unit / Department name]]="","",$V$5)</f>
        <v/>
      </c>
      <c r="K79" s="99" t="str">
        <f>IF(Tbl_SoA_HBN_Derogations[[#This Row],[Unit / Department name]]="","",$V$6)</f>
        <v/>
      </c>
      <c r="L79" s="99" t="str">
        <f>IF(Tbl_SoA_HBN_Derogations[[#This Row],[Unit / Department name]]="","",$V$7)</f>
        <v/>
      </c>
      <c r="M79" s="99" t="str">
        <f>IF(Tbl_SoA_HBN_Derogations[[#This Row],[Unit / Department name]]="","",$V$8)</f>
        <v/>
      </c>
      <c r="N79" s="99" t="str">
        <f>IF(Tbl_SoA_HBN_Derogations[[#This Row],[Unit / Department name]]="","",$V$9)</f>
        <v/>
      </c>
      <c r="O79" s="100" t="str">
        <f>IF(Tbl_SoA_HBN_Derogations[[#This Row],[Unit / Department name]]="","",$V$10)</f>
        <v/>
      </c>
      <c r="P79" s="28">
        <f t="shared" si="0"/>
        <v>60</v>
      </c>
      <c r="Q79" s="37"/>
      <c r="R79" s="36"/>
      <c r="S79" s="36"/>
      <c r="T79" s="4"/>
      <c r="U79" s="44"/>
      <c r="V79" s="37"/>
      <c r="W79" s="37"/>
      <c r="X79" s="26" t="str">
        <f>IF(Tbl_SoA_HBN_Derogations[[#This Row],[HBN
NIA/m²]]="","",+W79-V79)</f>
        <v/>
      </c>
      <c r="Y79" s="26" t="str">
        <f>IF(Tbl_SoA_HBN_Derogations[[#This Row],[HBN
NIA/m²]]="","",Tbl_SoA_HBN_Derogations[[#This Row],[Proposed NIA/m²]]/Tbl_SoA_HBN_Derogations[[#This Row],[HBN
NIA/m²]])</f>
        <v/>
      </c>
      <c r="Z79" s="1"/>
      <c r="AA79" s="45"/>
      <c r="AB79" s="1"/>
      <c r="AC79" s="1"/>
      <c r="AD79" s="38"/>
      <c r="AE79" s="1"/>
      <c r="AF79" s="38"/>
    </row>
    <row r="80" spans="1:32" ht="40" customHeight="1" x14ac:dyDescent="0.35">
      <c r="A80" s="99" t="str">
        <f>IF(Tbl_SoA_HBN_Derogations[[#This Row],[Unit / Department name]]="","",$R$2)</f>
        <v/>
      </c>
      <c r="B80" s="99" t="str">
        <f>IF(Tbl_SoA_HBN_Derogations[[#This Row],[Unit / Department name]]="","",$V$2)</f>
        <v/>
      </c>
      <c r="C80" s="99" t="str">
        <f>IF(Tbl_SoA_HBN_Derogations[[#This Row],[Unit / Department name]]="","",$R$4)</f>
        <v/>
      </c>
      <c r="D80" s="99" t="str">
        <f>IF(Tbl_SoA_HBN_Derogations[[#This Row],[Unit / Department name]]="","",$R$5)</f>
        <v/>
      </c>
      <c r="E80" s="99" t="str">
        <f>IF(Tbl_SoA_HBN_Derogations[[#This Row],[Unit / Department name]]="","",$R$6)</f>
        <v/>
      </c>
      <c r="F80" s="99" t="str">
        <f>IF(Tbl_SoA_HBN_Derogations[[#This Row],[Unit / Department name]]="","",$R$7)</f>
        <v/>
      </c>
      <c r="G80" s="99" t="str">
        <f>IF(Tbl_SoA_HBN_Derogations[[#This Row],[Unit / Department name]]="","",$R$8)</f>
        <v/>
      </c>
      <c r="H80" s="99" t="str">
        <f>IF(Tbl_SoA_HBN_Derogations[[#This Row],[Unit / Department name]]="","",$R$9)</f>
        <v/>
      </c>
      <c r="I80" s="99" t="str">
        <f>IF(Tbl_SoA_HBN_Derogations[[#This Row],[Unit / Department name]]="","",$V$4)</f>
        <v/>
      </c>
      <c r="J80" s="99" t="str">
        <f>IF(Tbl_SoA_HBN_Derogations[[#This Row],[Unit / Department name]]="","",$V$5)</f>
        <v/>
      </c>
      <c r="K80" s="99" t="str">
        <f>IF(Tbl_SoA_HBN_Derogations[[#This Row],[Unit / Department name]]="","",$V$6)</f>
        <v/>
      </c>
      <c r="L80" s="99" t="str">
        <f>IF(Tbl_SoA_HBN_Derogations[[#This Row],[Unit / Department name]]="","",$V$7)</f>
        <v/>
      </c>
      <c r="M80" s="99" t="str">
        <f>IF(Tbl_SoA_HBN_Derogations[[#This Row],[Unit / Department name]]="","",$V$8)</f>
        <v/>
      </c>
      <c r="N80" s="99" t="str">
        <f>IF(Tbl_SoA_HBN_Derogations[[#This Row],[Unit / Department name]]="","",$V$9)</f>
        <v/>
      </c>
      <c r="O80" s="100" t="str">
        <f>IF(Tbl_SoA_HBN_Derogations[[#This Row],[Unit / Department name]]="","",$V$10)</f>
        <v/>
      </c>
      <c r="P80" s="28">
        <f t="shared" si="0"/>
        <v>61</v>
      </c>
      <c r="Q80" s="37"/>
      <c r="R80" s="36"/>
      <c r="S80" s="36"/>
      <c r="T80" s="4"/>
      <c r="U80" s="44"/>
      <c r="V80" s="37"/>
      <c r="W80" s="37"/>
      <c r="X80" s="26" t="str">
        <f>IF(Tbl_SoA_HBN_Derogations[[#This Row],[HBN
NIA/m²]]="","",+W80-V80)</f>
        <v/>
      </c>
      <c r="Y80" s="26" t="str">
        <f>IF(Tbl_SoA_HBN_Derogations[[#This Row],[HBN
NIA/m²]]="","",Tbl_SoA_HBN_Derogations[[#This Row],[Proposed NIA/m²]]/Tbl_SoA_HBN_Derogations[[#This Row],[HBN
NIA/m²]])</f>
        <v/>
      </c>
      <c r="Z80" s="1"/>
      <c r="AA80" s="45"/>
      <c r="AB80" s="1"/>
      <c r="AC80" s="1"/>
      <c r="AD80" s="38"/>
      <c r="AE80" s="1"/>
      <c r="AF80" s="38"/>
    </row>
    <row r="81" spans="1:32" ht="40" customHeight="1" x14ac:dyDescent="0.35">
      <c r="A81" s="99" t="str">
        <f>IF(Tbl_SoA_HBN_Derogations[[#This Row],[Unit / Department name]]="","",$R$2)</f>
        <v/>
      </c>
      <c r="B81" s="99" t="str">
        <f>IF(Tbl_SoA_HBN_Derogations[[#This Row],[Unit / Department name]]="","",$V$2)</f>
        <v/>
      </c>
      <c r="C81" s="99" t="str">
        <f>IF(Tbl_SoA_HBN_Derogations[[#This Row],[Unit / Department name]]="","",$R$4)</f>
        <v/>
      </c>
      <c r="D81" s="99" t="str">
        <f>IF(Tbl_SoA_HBN_Derogations[[#This Row],[Unit / Department name]]="","",$R$5)</f>
        <v/>
      </c>
      <c r="E81" s="99" t="str">
        <f>IF(Tbl_SoA_HBN_Derogations[[#This Row],[Unit / Department name]]="","",$R$6)</f>
        <v/>
      </c>
      <c r="F81" s="99" t="str">
        <f>IF(Tbl_SoA_HBN_Derogations[[#This Row],[Unit / Department name]]="","",$R$7)</f>
        <v/>
      </c>
      <c r="G81" s="99" t="str">
        <f>IF(Tbl_SoA_HBN_Derogations[[#This Row],[Unit / Department name]]="","",$R$8)</f>
        <v/>
      </c>
      <c r="H81" s="99" t="str">
        <f>IF(Tbl_SoA_HBN_Derogations[[#This Row],[Unit / Department name]]="","",$R$9)</f>
        <v/>
      </c>
      <c r="I81" s="99" t="str">
        <f>IF(Tbl_SoA_HBN_Derogations[[#This Row],[Unit / Department name]]="","",$V$4)</f>
        <v/>
      </c>
      <c r="J81" s="99" t="str">
        <f>IF(Tbl_SoA_HBN_Derogations[[#This Row],[Unit / Department name]]="","",$V$5)</f>
        <v/>
      </c>
      <c r="K81" s="99" t="str">
        <f>IF(Tbl_SoA_HBN_Derogations[[#This Row],[Unit / Department name]]="","",$V$6)</f>
        <v/>
      </c>
      <c r="L81" s="99" t="str">
        <f>IF(Tbl_SoA_HBN_Derogations[[#This Row],[Unit / Department name]]="","",$V$7)</f>
        <v/>
      </c>
      <c r="M81" s="99" t="str">
        <f>IF(Tbl_SoA_HBN_Derogations[[#This Row],[Unit / Department name]]="","",$V$8)</f>
        <v/>
      </c>
      <c r="N81" s="99" t="str">
        <f>IF(Tbl_SoA_HBN_Derogations[[#This Row],[Unit / Department name]]="","",$V$9)</f>
        <v/>
      </c>
      <c r="O81" s="100" t="str">
        <f>IF(Tbl_SoA_HBN_Derogations[[#This Row],[Unit / Department name]]="","",$V$10)</f>
        <v/>
      </c>
      <c r="P81" s="28">
        <f t="shared" si="0"/>
        <v>62</v>
      </c>
      <c r="Q81" s="37"/>
      <c r="R81" s="36"/>
      <c r="S81" s="36"/>
      <c r="T81" s="4"/>
      <c r="U81" s="44"/>
      <c r="V81" s="37"/>
      <c r="W81" s="37"/>
      <c r="X81" s="26" t="str">
        <f>IF(Tbl_SoA_HBN_Derogations[[#This Row],[HBN
NIA/m²]]="","",+W81-V81)</f>
        <v/>
      </c>
      <c r="Y81" s="26" t="str">
        <f>IF(Tbl_SoA_HBN_Derogations[[#This Row],[HBN
NIA/m²]]="","",Tbl_SoA_HBN_Derogations[[#This Row],[Proposed NIA/m²]]/Tbl_SoA_HBN_Derogations[[#This Row],[HBN
NIA/m²]])</f>
        <v/>
      </c>
      <c r="Z81" s="1"/>
      <c r="AA81" s="45"/>
      <c r="AB81" s="1"/>
      <c r="AC81" s="1"/>
      <c r="AD81" s="38"/>
      <c r="AE81" s="1"/>
      <c r="AF81" s="38"/>
    </row>
    <row r="82" spans="1:32" ht="40" customHeight="1" x14ac:dyDescent="0.35">
      <c r="A82" s="99" t="str">
        <f>IF(Tbl_SoA_HBN_Derogations[[#This Row],[Unit / Department name]]="","",$R$2)</f>
        <v/>
      </c>
      <c r="B82" s="99" t="str">
        <f>IF(Tbl_SoA_HBN_Derogations[[#This Row],[Unit / Department name]]="","",$V$2)</f>
        <v/>
      </c>
      <c r="C82" s="99" t="str">
        <f>IF(Tbl_SoA_HBN_Derogations[[#This Row],[Unit / Department name]]="","",$R$4)</f>
        <v/>
      </c>
      <c r="D82" s="99" t="str">
        <f>IF(Tbl_SoA_HBN_Derogations[[#This Row],[Unit / Department name]]="","",$R$5)</f>
        <v/>
      </c>
      <c r="E82" s="99" t="str">
        <f>IF(Tbl_SoA_HBN_Derogations[[#This Row],[Unit / Department name]]="","",$R$6)</f>
        <v/>
      </c>
      <c r="F82" s="99" t="str">
        <f>IF(Tbl_SoA_HBN_Derogations[[#This Row],[Unit / Department name]]="","",$R$7)</f>
        <v/>
      </c>
      <c r="G82" s="99" t="str">
        <f>IF(Tbl_SoA_HBN_Derogations[[#This Row],[Unit / Department name]]="","",$R$8)</f>
        <v/>
      </c>
      <c r="H82" s="99" t="str">
        <f>IF(Tbl_SoA_HBN_Derogations[[#This Row],[Unit / Department name]]="","",$R$9)</f>
        <v/>
      </c>
      <c r="I82" s="99" t="str">
        <f>IF(Tbl_SoA_HBN_Derogations[[#This Row],[Unit / Department name]]="","",$V$4)</f>
        <v/>
      </c>
      <c r="J82" s="99" t="str">
        <f>IF(Tbl_SoA_HBN_Derogations[[#This Row],[Unit / Department name]]="","",$V$5)</f>
        <v/>
      </c>
      <c r="K82" s="99" t="str">
        <f>IF(Tbl_SoA_HBN_Derogations[[#This Row],[Unit / Department name]]="","",$V$6)</f>
        <v/>
      </c>
      <c r="L82" s="99" t="str">
        <f>IF(Tbl_SoA_HBN_Derogations[[#This Row],[Unit / Department name]]="","",$V$7)</f>
        <v/>
      </c>
      <c r="M82" s="99" t="str">
        <f>IF(Tbl_SoA_HBN_Derogations[[#This Row],[Unit / Department name]]="","",$V$8)</f>
        <v/>
      </c>
      <c r="N82" s="99" t="str">
        <f>IF(Tbl_SoA_HBN_Derogations[[#This Row],[Unit / Department name]]="","",$V$9)</f>
        <v/>
      </c>
      <c r="O82" s="100" t="str">
        <f>IF(Tbl_SoA_HBN_Derogations[[#This Row],[Unit / Department name]]="","",$V$10)</f>
        <v/>
      </c>
      <c r="P82" s="28">
        <f t="shared" si="0"/>
        <v>63</v>
      </c>
      <c r="Q82" s="37"/>
      <c r="R82" s="36"/>
      <c r="S82" s="36"/>
      <c r="T82" s="4"/>
      <c r="U82" s="44"/>
      <c r="V82" s="37"/>
      <c r="W82" s="37"/>
      <c r="X82" s="26" t="str">
        <f>IF(Tbl_SoA_HBN_Derogations[[#This Row],[HBN
NIA/m²]]="","",+W82-V82)</f>
        <v/>
      </c>
      <c r="Y82" s="26" t="str">
        <f>IF(Tbl_SoA_HBN_Derogations[[#This Row],[HBN
NIA/m²]]="","",Tbl_SoA_HBN_Derogations[[#This Row],[Proposed NIA/m²]]/Tbl_SoA_HBN_Derogations[[#This Row],[HBN
NIA/m²]])</f>
        <v/>
      </c>
      <c r="Z82" s="1"/>
      <c r="AA82" s="45"/>
      <c r="AB82" s="1"/>
      <c r="AC82" s="1"/>
      <c r="AD82" s="38"/>
      <c r="AE82" s="1"/>
      <c r="AF82" s="38"/>
    </row>
    <row r="83" spans="1:32" ht="40" customHeight="1" x14ac:dyDescent="0.35">
      <c r="A83" s="99" t="str">
        <f>IF(Tbl_SoA_HBN_Derogations[[#This Row],[Unit / Department name]]="","",$R$2)</f>
        <v/>
      </c>
      <c r="B83" s="99" t="str">
        <f>IF(Tbl_SoA_HBN_Derogations[[#This Row],[Unit / Department name]]="","",$V$2)</f>
        <v/>
      </c>
      <c r="C83" s="99" t="str">
        <f>IF(Tbl_SoA_HBN_Derogations[[#This Row],[Unit / Department name]]="","",$R$4)</f>
        <v/>
      </c>
      <c r="D83" s="99" t="str">
        <f>IF(Tbl_SoA_HBN_Derogations[[#This Row],[Unit / Department name]]="","",$R$5)</f>
        <v/>
      </c>
      <c r="E83" s="99" t="str">
        <f>IF(Tbl_SoA_HBN_Derogations[[#This Row],[Unit / Department name]]="","",$R$6)</f>
        <v/>
      </c>
      <c r="F83" s="99" t="str">
        <f>IF(Tbl_SoA_HBN_Derogations[[#This Row],[Unit / Department name]]="","",$R$7)</f>
        <v/>
      </c>
      <c r="G83" s="99" t="str">
        <f>IF(Tbl_SoA_HBN_Derogations[[#This Row],[Unit / Department name]]="","",$R$8)</f>
        <v/>
      </c>
      <c r="H83" s="99" t="str">
        <f>IF(Tbl_SoA_HBN_Derogations[[#This Row],[Unit / Department name]]="","",$R$9)</f>
        <v/>
      </c>
      <c r="I83" s="99" t="str">
        <f>IF(Tbl_SoA_HBN_Derogations[[#This Row],[Unit / Department name]]="","",$V$4)</f>
        <v/>
      </c>
      <c r="J83" s="99" t="str">
        <f>IF(Tbl_SoA_HBN_Derogations[[#This Row],[Unit / Department name]]="","",$V$5)</f>
        <v/>
      </c>
      <c r="K83" s="99" t="str">
        <f>IF(Tbl_SoA_HBN_Derogations[[#This Row],[Unit / Department name]]="","",$V$6)</f>
        <v/>
      </c>
      <c r="L83" s="99" t="str">
        <f>IF(Tbl_SoA_HBN_Derogations[[#This Row],[Unit / Department name]]="","",$V$7)</f>
        <v/>
      </c>
      <c r="M83" s="99" t="str">
        <f>IF(Tbl_SoA_HBN_Derogations[[#This Row],[Unit / Department name]]="","",$V$8)</f>
        <v/>
      </c>
      <c r="N83" s="99" t="str">
        <f>IF(Tbl_SoA_HBN_Derogations[[#This Row],[Unit / Department name]]="","",$V$9)</f>
        <v/>
      </c>
      <c r="O83" s="100" t="str">
        <f>IF(Tbl_SoA_HBN_Derogations[[#This Row],[Unit / Department name]]="","",$V$10)</f>
        <v/>
      </c>
      <c r="P83" s="28">
        <f t="shared" si="0"/>
        <v>64</v>
      </c>
      <c r="Q83" s="37"/>
      <c r="R83" s="36"/>
      <c r="S83" s="36"/>
      <c r="T83" s="4"/>
      <c r="U83" s="44"/>
      <c r="V83" s="37"/>
      <c r="W83" s="37"/>
      <c r="X83" s="26" t="str">
        <f>IF(Tbl_SoA_HBN_Derogations[[#This Row],[HBN
NIA/m²]]="","",+W83-V83)</f>
        <v/>
      </c>
      <c r="Y83" s="26" t="str">
        <f>IF(Tbl_SoA_HBN_Derogations[[#This Row],[HBN
NIA/m²]]="","",Tbl_SoA_HBN_Derogations[[#This Row],[Proposed NIA/m²]]/Tbl_SoA_HBN_Derogations[[#This Row],[HBN
NIA/m²]])</f>
        <v/>
      </c>
      <c r="Z83" s="1"/>
      <c r="AA83" s="45"/>
      <c r="AB83" s="1"/>
      <c r="AC83" s="1"/>
      <c r="AD83" s="38"/>
      <c r="AE83" s="1"/>
      <c r="AF83" s="38"/>
    </row>
    <row r="84" spans="1:32" ht="40" customHeight="1" x14ac:dyDescent="0.35">
      <c r="A84" s="99" t="str">
        <f>IF(Tbl_SoA_HBN_Derogations[[#This Row],[Unit / Department name]]="","",$R$2)</f>
        <v/>
      </c>
      <c r="B84" s="99" t="str">
        <f>IF(Tbl_SoA_HBN_Derogations[[#This Row],[Unit / Department name]]="","",$V$2)</f>
        <v/>
      </c>
      <c r="C84" s="99" t="str">
        <f>IF(Tbl_SoA_HBN_Derogations[[#This Row],[Unit / Department name]]="","",$R$4)</f>
        <v/>
      </c>
      <c r="D84" s="99" t="str">
        <f>IF(Tbl_SoA_HBN_Derogations[[#This Row],[Unit / Department name]]="","",$R$5)</f>
        <v/>
      </c>
      <c r="E84" s="99" t="str">
        <f>IF(Tbl_SoA_HBN_Derogations[[#This Row],[Unit / Department name]]="","",$R$6)</f>
        <v/>
      </c>
      <c r="F84" s="99" t="str">
        <f>IF(Tbl_SoA_HBN_Derogations[[#This Row],[Unit / Department name]]="","",$R$7)</f>
        <v/>
      </c>
      <c r="G84" s="99" t="str">
        <f>IF(Tbl_SoA_HBN_Derogations[[#This Row],[Unit / Department name]]="","",$R$8)</f>
        <v/>
      </c>
      <c r="H84" s="99" t="str">
        <f>IF(Tbl_SoA_HBN_Derogations[[#This Row],[Unit / Department name]]="","",$R$9)</f>
        <v/>
      </c>
      <c r="I84" s="99" t="str">
        <f>IF(Tbl_SoA_HBN_Derogations[[#This Row],[Unit / Department name]]="","",$V$4)</f>
        <v/>
      </c>
      <c r="J84" s="99" t="str">
        <f>IF(Tbl_SoA_HBN_Derogations[[#This Row],[Unit / Department name]]="","",$V$5)</f>
        <v/>
      </c>
      <c r="K84" s="99" t="str">
        <f>IF(Tbl_SoA_HBN_Derogations[[#This Row],[Unit / Department name]]="","",$V$6)</f>
        <v/>
      </c>
      <c r="L84" s="99" t="str">
        <f>IF(Tbl_SoA_HBN_Derogations[[#This Row],[Unit / Department name]]="","",$V$7)</f>
        <v/>
      </c>
      <c r="M84" s="99" t="str">
        <f>IF(Tbl_SoA_HBN_Derogations[[#This Row],[Unit / Department name]]="","",$V$8)</f>
        <v/>
      </c>
      <c r="N84" s="99" t="str">
        <f>IF(Tbl_SoA_HBN_Derogations[[#This Row],[Unit / Department name]]="","",$V$9)</f>
        <v/>
      </c>
      <c r="O84" s="100" t="str">
        <f>IF(Tbl_SoA_HBN_Derogations[[#This Row],[Unit / Department name]]="","",$V$10)</f>
        <v/>
      </c>
      <c r="P84" s="28">
        <f t="shared" si="0"/>
        <v>65</v>
      </c>
      <c r="Q84" s="37"/>
      <c r="R84" s="36"/>
      <c r="S84" s="36"/>
      <c r="T84" s="4"/>
      <c r="U84" s="44"/>
      <c r="V84" s="37"/>
      <c r="W84" s="37"/>
      <c r="X84" s="26" t="str">
        <f>IF(Tbl_SoA_HBN_Derogations[[#This Row],[HBN
NIA/m²]]="","",+W84-V84)</f>
        <v/>
      </c>
      <c r="Y84" s="26" t="str">
        <f>IF(Tbl_SoA_HBN_Derogations[[#This Row],[HBN
NIA/m²]]="","",Tbl_SoA_HBN_Derogations[[#This Row],[Proposed NIA/m²]]/Tbl_SoA_HBN_Derogations[[#This Row],[HBN
NIA/m²]])</f>
        <v/>
      </c>
      <c r="Z84" s="1"/>
      <c r="AA84" s="45"/>
      <c r="AB84" s="1"/>
      <c r="AC84" s="1"/>
      <c r="AD84" s="38"/>
      <c r="AE84" s="1"/>
      <c r="AF84" s="38"/>
    </row>
    <row r="85" spans="1:32" ht="40" customHeight="1" x14ac:dyDescent="0.35">
      <c r="A85" s="99" t="str">
        <f>IF(Tbl_SoA_HBN_Derogations[[#This Row],[Unit / Department name]]="","",$R$2)</f>
        <v/>
      </c>
      <c r="B85" s="99" t="str">
        <f>IF(Tbl_SoA_HBN_Derogations[[#This Row],[Unit / Department name]]="","",$V$2)</f>
        <v/>
      </c>
      <c r="C85" s="99" t="str">
        <f>IF(Tbl_SoA_HBN_Derogations[[#This Row],[Unit / Department name]]="","",$R$4)</f>
        <v/>
      </c>
      <c r="D85" s="99" t="str">
        <f>IF(Tbl_SoA_HBN_Derogations[[#This Row],[Unit / Department name]]="","",$R$5)</f>
        <v/>
      </c>
      <c r="E85" s="99" t="str">
        <f>IF(Tbl_SoA_HBN_Derogations[[#This Row],[Unit / Department name]]="","",$R$6)</f>
        <v/>
      </c>
      <c r="F85" s="99" t="str">
        <f>IF(Tbl_SoA_HBN_Derogations[[#This Row],[Unit / Department name]]="","",$R$7)</f>
        <v/>
      </c>
      <c r="G85" s="99" t="str">
        <f>IF(Tbl_SoA_HBN_Derogations[[#This Row],[Unit / Department name]]="","",$R$8)</f>
        <v/>
      </c>
      <c r="H85" s="99" t="str">
        <f>IF(Tbl_SoA_HBN_Derogations[[#This Row],[Unit / Department name]]="","",$R$9)</f>
        <v/>
      </c>
      <c r="I85" s="99" t="str">
        <f>IF(Tbl_SoA_HBN_Derogations[[#This Row],[Unit / Department name]]="","",$V$4)</f>
        <v/>
      </c>
      <c r="J85" s="99" t="str">
        <f>IF(Tbl_SoA_HBN_Derogations[[#This Row],[Unit / Department name]]="","",$V$5)</f>
        <v/>
      </c>
      <c r="K85" s="99" t="str">
        <f>IF(Tbl_SoA_HBN_Derogations[[#This Row],[Unit / Department name]]="","",$V$6)</f>
        <v/>
      </c>
      <c r="L85" s="99" t="str">
        <f>IF(Tbl_SoA_HBN_Derogations[[#This Row],[Unit / Department name]]="","",$V$7)</f>
        <v/>
      </c>
      <c r="M85" s="99" t="str">
        <f>IF(Tbl_SoA_HBN_Derogations[[#This Row],[Unit / Department name]]="","",$V$8)</f>
        <v/>
      </c>
      <c r="N85" s="99" t="str">
        <f>IF(Tbl_SoA_HBN_Derogations[[#This Row],[Unit / Department name]]="","",$V$9)</f>
        <v/>
      </c>
      <c r="O85" s="100" t="str">
        <f>IF(Tbl_SoA_HBN_Derogations[[#This Row],[Unit / Department name]]="","",$V$10)</f>
        <v/>
      </c>
      <c r="P85" s="28">
        <f t="shared" si="0"/>
        <v>66</v>
      </c>
      <c r="Q85" s="37"/>
      <c r="R85" s="36"/>
      <c r="S85" s="36"/>
      <c r="T85" s="4"/>
      <c r="U85" s="44"/>
      <c r="V85" s="37"/>
      <c r="W85" s="37"/>
      <c r="X85" s="26" t="str">
        <f>IF(Tbl_SoA_HBN_Derogations[[#This Row],[HBN
NIA/m²]]="","",+W85-V85)</f>
        <v/>
      </c>
      <c r="Y85" s="26" t="str">
        <f>IF(Tbl_SoA_HBN_Derogations[[#This Row],[HBN
NIA/m²]]="","",Tbl_SoA_HBN_Derogations[[#This Row],[Proposed NIA/m²]]/Tbl_SoA_HBN_Derogations[[#This Row],[HBN
NIA/m²]])</f>
        <v/>
      </c>
      <c r="Z85" s="1"/>
      <c r="AA85" s="45"/>
      <c r="AB85" s="1"/>
      <c r="AC85" s="1"/>
      <c r="AD85" s="38"/>
      <c r="AE85" s="1"/>
      <c r="AF85" s="38"/>
    </row>
    <row r="86" spans="1:32" ht="40" customHeight="1" x14ac:dyDescent="0.35">
      <c r="A86" s="99" t="str">
        <f>IF(Tbl_SoA_HBN_Derogations[[#This Row],[Unit / Department name]]="","",$R$2)</f>
        <v/>
      </c>
      <c r="B86" s="99" t="str">
        <f>IF(Tbl_SoA_HBN_Derogations[[#This Row],[Unit / Department name]]="","",$V$2)</f>
        <v/>
      </c>
      <c r="C86" s="99" t="str">
        <f>IF(Tbl_SoA_HBN_Derogations[[#This Row],[Unit / Department name]]="","",$R$4)</f>
        <v/>
      </c>
      <c r="D86" s="99" t="str">
        <f>IF(Tbl_SoA_HBN_Derogations[[#This Row],[Unit / Department name]]="","",$R$5)</f>
        <v/>
      </c>
      <c r="E86" s="99" t="str">
        <f>IF(Tbl_SoA_HBN_Derogations[[#This Row],[Unit / Department name]]="","",$R$6)</f>
        <v/>
      </c>
      <c r="F86" s="99" t="str">
        <f>IF(Tbl_SoA_HBN_Derogations[[#This Row],[Unit / Department name]]="","",$R$7)</f>
        <v/>
      </c>
      <c r="G86" s="99" t="str">
        <f>IF(Tbl_SoA_HBN_Derogations[[#This Row],[Unit / Department name]]="","",$R$8)</f>
        <v/>
      </c>
      <c r="H86" s="99" t="str">
        <f>IF(Tbl_SoA_HBN_Derogations[[#This Row],[Unit / Department name]]="","",$R$9)</f>
        <v/>
      </c>
      <c r="I86" s="99" t="str">
        <f>IF(Tbl_SoA_HBN_Derogations[[#This Row],[Unit / Department name]]="","",$V$4)</f>
        <v/>
      </c>
      <c r="J86" s="99" t="str">
        <f>IF(Tbl_SoA_HBN_Derogations[[#This Row],[Unit / Department name]]="","",$V$5)</f>
        <v/>
      </c>
      <c r="K86" s="99" t="str">
        <f>IF(Tbl_SoA_HBN_Derogations[[#This Row],[Unit / Department name]]="","",$V$6)</f>
        <v/>
      </c>
      <c r="L86" s="99" t="str">
        <f>IF(Tbl_SoA_HBN_Derogations[[#This Row],[Unit / Department name]]="","",$V$7)</f>
        <v/>
      </c>
      <c r="M86" s="99" t="str">
        <f>IF(Tbl_SoA_HBN_Derogations[[#This Row],[Unit / Department name]]="","",$V$8)</f>
        <v/>
      </c>
      <c r="N86" s="99" t="str">
        <f>IF(Tbl_SoA_HBN_Derogations[[#This Row],[Unit / Department name]]="","",$V$9)</f>
        <v/>
      </c>
      <c r="O86" s="100" t="str">
        <f>IF(Tbl_SoA_HBN_Derogations[[#This Row],[Unit / Department name]]="","",$V$10)</f>
        <v/>
      </c>
      <c r="P86" s="28">
        <f t="shared" ref="P86:P99" si="1">P85+1</f>
        <v>67</v>
      </c>
      <c r="Q86" s="37"/>
      <c r="R86" s="36"/>
      <c r="S86" s="36"/>
      <c r="T86" s="4"/>
      <c r="U86" s="44"/>
      <c r="V86" s="37"/>
      <c r="W86" s="37"/>
      <c r="X86" s="26" t="str">
        <f>IF(Tbl_SoA_HBN_Derogations[[#This Row],[HBN
NIA/m²]]="","",+W86-V86)</f>
        <v/>
      </c>
      <c r="Y86" s="26" t="str">
        <f>IF(Tbl_SoA_HBN_Derogations[[#This Row],[HBN
NIA/m²]]="","",Tbl_SoA_HBN_Derogations[[#This Row],[Proposed NIA/m²]]/Tbl_SoA_HBN_Derogations[[#This Row],[HBN
NIA/m²]])</f>
        <v/>
      </c>
      <c r="Z86" s="1"/>
      <c r="AA86" s="45"/>
      <c r="AB86" s="1"/>
      <c r="AC86" s="1"/>
      <c r="AD86" s="38"/>
      <c r="AE86" s="1"/>
      <c r="AF86" s="38"/>
    </row>
    <row r="87" spans="1:32" ht="40" customHeight="1" x14ac:dyDescent="0.35">
      <c r="A87" s="99" t="str">
        <f>IF(Tbl_SoA_HBN_Derogations[[#This Row],[Unit / Department name]]="","",$R$2)</f>
        <v/>
      </c>
      <c r="B87" s="99" t="str">
        <f>IF(Tbl_SoA_HBN_Derogations[[#This Row],[Unit / Department name]]="","",$V$2)</f>
        <v/>
      </c>
      <c r="C87" s="99" t="str">
        <f>IF(Tbl_SoA_HBN_Derogations[[#This Row],[Unit / Department name]]="","",$R$4)</f>
        <v/>
      </c>
      <c r="D87" s="99" t="str">
        <f>IF(Tbl_SoA_HBN_Derogations[[#This Row],[Unit / Department name]]="","",$R$5)</f>
        <v/>
      </c>
      <c r="E87" s="99" t="str">
        <f>IF(Tbl_SoA_HBN_Derogations[[#This Row],[Unit / Department name]]="","",$R$6)</f>
        <v/>
      </c>
      <c r="F87" s="99" t="str">
        <f>IF(Tbl_SoA_HBN_Derogations[[#This Row],[Unit / Department name]]="","",$R$7)</f>
        <v/>
      </c>
      <c r="G87" s="99" t="str">
        <f>IF(Tbl_SoA_HBN_Derogations[[#This Row],[Unit / Department name]]="","",$R$8)</f>
        <v/>
      </c>
      <c r="H87" s="99" t="str">
        <f>IF(Tbl_SoA_HBN_Derogations[[#This Row],[Unit / Department name]]="","",$R$9)</f>
        <v/>
      </c>
      <c r="I87" s="99" t="str">
        <f>IF(Tbl_SoA_HBN_Derogations[[#This Row],[Unit / Department name]]="","",$V$4)</f>
        <v/>
      </c>
      <c r="J87" s="99" t="str">
        <f>IF(Tbl_SoA_HBN_Derogations[[#This Row],[Unit / Department name]]="","",$V$5)</f>
        <v/>
      </c>
      <c r="K87" s="99" t="str">
        <f>IF(Tbl_SoA_HBN_Derogations[[#This Row],[Unit / Department name]]="","",$V$6)</f>
        <v/>
      </c>
      <c r="L87" s="99" t="str">
        <f>IF(Tbl_SoA_HBN_Derogations[[#This Row],[Unit / Department name]]="","",$V$7)</f>
        <v/>
      </c>
      <c r="M87" s="99" t="str">
        <f>IF(Tbl_SoA_HBN_Derogations[[#This Row],[Unit / Department name]]="","",$V$8)</f>
        <v/>
      </c>
      <c r="N87" s="99" t="str">
        <f>IF(Tbl_SoA_HBN_Derogations[[#This Row],[Unit / Department name]]="","",$V$9)</f>
        <v/>
      </c>
      <c r="O87" s="100" t="str">
        <f>IF(Tbl_SoA_HBN_Derogations[[#This Row],[Unit / Department name]]="","",$V$10)</f>
        <v/>
      </c>
      <c r="P87" s="28">
        <f t="shared" si="1"/>
        <v>68</v>
      </c>
      <c r="Q87" s="37"/>
      <c r="R87" s="36"/>
      <c r="S87" s="36"/>
      <c r="T87" s="4"/>
      <c r="U87" s="44"/>
      <c r="V87" s="37"/>
      <c r="W87" s="37"/>
      <c r="X87" s="26" t="str">
        <f>IF(Tbl_SoA_HBN_Derogations[[#This Row],[HBN
NIA/m²]]="","",+W87-V87)</f>
        <v/>
      </c>
      <c r="Y87" s="26" t="str">
        <f>IF(Tbl_SoA_HBN_Derogations[[#This Row],[HBN
NIA/m²]]="","",Tbl_SoA_HBN_Derogations[[#This Row],[Proposed NIA/m²]]/Tbl_SoA_HBN_Derogations[[#This Row],[HBN
NIA/m²]])</f>
        <v/>
      </c>
      <c r="Z87" s="1"/>
      <c r="AA87" s="45"/>
      <c r="AB87" s="1"/>
      <c r="AC87" s="1"/>
      <c r="AD87" s="38"/>
      <c r="AE87" s="1"/>
      <c r="AF87" s="38"/>
    </row>
    <row r="88" spans="1:32" ht="40" customHeight="1" x14ac:dyDescent="0.35">
      <c r="A88" s="99" t="str">
        <f>IF(Tbl_SoA_HBN_Derogations[[#This Row],[Unit / Department name]]="","",$R$2)</f>
        <v/>
      </c>
      <c r="B88" s="99" t="str">
        <f>IF(Tbl_SoA_HBN_Derogations[[#This Row],[Unit / Department name]]="","",$V$2)</f>
        <v/>
      </c>
      <c r="C88" s="99" t="str">
        <f>IF(Tbl_SoA_HBN_Derogations[[#This Row],[Unit / Department name]]="","",$R$4)</f>
        <v/>
      </c>
      <c r="D88" s="99" t="str">
        <f>IF(Tbl_SoA_HBN_Derogations[[#This Row],[Unit / Department name]]="","",$R$5)</f>
        <v/>
      </c>
      <c r="E88" s="99" t="str">
        <f>IF(Tbl_SoA_HBN_Derogations[[#This Row],[Unit / Department name]]="","",$R$6)</f>
        <v/>
      </c>
      <c r="F88" s="99" t="str">
        <f>IF(Tbl_SoA_HBN_Derogations[[#This Row],[Unit / Department name]]="","",$R$7)</f>
        <v/>
      </c>
      <c r="G88" s="99" t="str">
        <f>IF(Tbl_SoA_HBN_Derogations[[#This Row],[Unit / Department name]]="","",$R$8)</f>
        <v/>
      </c>
      <c r="H88" s="99" t="str">
        <f>IF(Tbl_SoA_HBN_Derogations[[#This Row],[Unit / Department name]]="","",$R$9)</f>
        <v/>
      </c>
      <c r="I88" s="99" t="str">
        <f>IF(Tbl_SoA_HBN_Derogations[[#This Row],[Unit / Department name]]="","",$V$4)</f>
        <v/>
      </c>
      <c r="J88" s="99" t="str">
        <f>IF(Tbl_SoA_HBN_Derogations[[#This Row],[Unit / Department name]]="","",$V$5)</f>
        <v/>
      </c>
      <c r="K88" s="99" t="str">
        <f>IF(Tbl_SoA_HBN_Derogations[[#This Row],[Unit / Department name]]="","",$V$6)</f>
        <v/>
      </c>
      <c r="L88" s="99" t="str">
        <f>IF(Tbl_SoA_HBN_Derogations[[#This Row],[Unit / Department name]]="","",$V$7)</f>
        <v/>
      </c>
      <c r="M88" s="99" t="str">
        <f>IF(Tbl_SoA_HBN_Derogations[[#This Row],[Unit / Department name]]="","",$V$8)</f>
        <v/>
      </c>
      <c r="N88" s="99" t="str">
        <f>IF(Tbl_SoA_HBN_Derogations[[#This Row],[Unit / Department name]]="","",$V$9)</f>
        <v/>
      </c>
      <c r="O88" s="100" t="str">
        <f>IF(Tbl_SoA_HBN_Derogations[[#This Row],[Unit / Department name]]="","",$V$10)</f>
        <v/>
      </c>
      <c r="P88" s="28">
        <f t="shared" si="1"/>
        <v>69</v>
      </c>
      <c r="Q88" s="37"/>
      <c r="R88" s="36"/>
      <c r="S88" s="36"/>
      <c r="T88" s="4"/>
      <c r="U88" s="44"/>
      <c r="V88" s="37"/>
      <c r="W88" s="37"/>
      <c r="X88" s="26" t="str">
        <f>IF(Tbl_SoA_HBN_Derogations[[#This Row],[HBN
NIA/m²]]="","",+W88-V88)</f>
        <v/>
      </c>
      <c r="Y88" s="26" t="str">
        <f>IF(Tbl_SoA_HBN_Derogations[[#This Row],[HBN
NIA/m²]]="","",Tbl_SoA_HBN_Derogations[[#This Row],[Proposed NIA/m²]]/Tbl_SoA_HBN_Derogations[[#This Row],[HBN
NIA/m²]])</f>
        <v/>
      </c>
      <c r="Z88" s="1"/>
      <c r="AA88" s="45"/>
      <c r="AB88" s="1"/>
      <c r="AC88" s="1"/>
      <c r="AD88" s="38"/>
      <c r="AE88" s="1"/>
      <c r="AF88" s="38"/>
    </row>
    <row r="89" spans="1:32" ht="40" customHeight="1" x14ac:dyDescent="0.35">
      <c r="A89" s="99" t="str">
        <f>IF(Tbl_SoA_HBN_Derogations[[#This Row],[Unit / Department name]]="","",$R$2)</f>
        <v/>
      </c>
      <c r="B89" s="99" t="str">
        <f>IF(Tbl_SoA_HBN_Derogations[[#This Row],[Unit / Department name]]="","",$V$2)</f>
        <v/>
      </c>
      <c r="C89" s="99" t="str">
        <f>IF(Tbl_SoA_HBN_Derogations[[#This Row],[Unit / Department name]]="","",$R$4)</f>
        <v/>
      </c>
      <c r="D89" s="99" t="str">
        <f>IF(Tbl_SoA_HBN_Derogations[[#This Row],[Unit / Department name]]="","",$R$5)</f>
        <v/>
      </c>
      <c r="E89" s="99" t="str">
        <f>IF(Tbl_SoA_HBN_Derogations[[#This Row],[Unit / Department name]]="","",$R$6)</f>
        <v/>
      </c>
      <c r="F89" s="99" t="str">
        <f>IF(Tbl_SoA_HBN_Derogations[[#This Row],[Unit / Department name]]="","",$R$7)</f>
        <v/>
      </c>
      <c r="G89" s="99" t="str">
        <f>IF(Tbl_SoA_HBN_Derogations[[#This Row],[Unit / Department name]]="","",$R$8)</f>
        <v/>
      </c>
      <c r="H89" s="99" t="str">
        <f>IF(Tbl_SoA_HBN_Derogations[[#This Row],[Unit / Department name]]="","",$R$9)</f>
        <v/>
      </c>
      <c r="I89" s="99" t="str">
        <f>IF(Tbl_SoA_HBN_Derogations[[#This Row],[Unit / Department name]]="","",$V$4)</f>
        <v/>
      </c>
      <c r="J89" s="99" t="str">
        <f>IF(Tbl_SoA_HBN_Derogations[[#This Row],[Unit / Department name]]="","",$V$5)</f>
        <v/>
      </c>
      <c r="K89" s="99" t="str">
        <f>IF(Tbl_SoA_HBN_Derogations[[#This Row],[Unit / Department name]]="","",$V$6)</f>
        <v/>
      </c>
      <c r="L89" s="99" t="str">
        <f>IF(Tbl_SoA_HBN_Derogations[[#This Row],[Unit / Department name]]="","",$V$7)</f>
        <v/>
      </c>
      <c r="M89" s="99" t="str">
        <f>IF(Tbl_SoA_HBN_Derogations[[#This Row],[Unit / Department name]]="","",$V$8)</f>
        <v/>
      </c>
      <c r="N89" s="99" t="str">
        <f>IF(Tbl_SoA_HBN_Derogations[[#This Row],[Unit / Department name]]="","",$V$9)</f>
        <v/>
      </c>
      <c r="O89" s="100" t="str">
        <f>IF(Tbl_SoA_HBN_Derogations[[#This Row],[Unit / Department name]]="","",$V$10)</f>
        <v/>
      </c>
      <c r="P89" s="28">
        <f t="shared" si="1"/>
        <v>70</v>
      </c>
      <c r="Q89" s="37"/>
      <c r="R89" s="36"/>
      <c r="S89" s="36"/>
      <c r="T89" s="4"/>
      <c r="U89" s="44"/>
      <c r="V89" s="37"/>
      <c r="W89" s="37"/>
      <c r="X89" s="26" t="str">
        <f>IF(Tbl_SoA_HBN_Derogations[[#This Row],[HBN
NIA/m²]]="","",+W89-V89)</f>
        <v/>
      </c>
      <c r="Y89" s="26" t="str">
        <f>IF(Tbl_SoA_HBN_Derogations[[#This Row],[HBN
NIA/m²]]="","",Tbl_SoA_HBN_Derogations[[#This Row],[Proposed NIA/m²]]/Tbl_SoA_HBN_Derogations[[#This Row],[HBN
NIA/m²]])</f>
        <v/>
      </c>
      <c r="Z89" s="1"/>
      <c r="AA89" s="45"/>
      <c r="AB89" s="1"/>
      <c r="AC89" s="1"/>
      <c r="AD89" s="38"/>
      <c r="AE89" s="1"/>
      <c r="AF89" s="38"/>
    </row>
    <row r="90" spans="1:32" ht="40" customHeight="1" x14ac:dyDescent="0.35">
      <c r="A90" s="99" t="str">
        <f>IF(Tbl_SoA_HBN_Derogations[[#This Row],[Unit / Department name]]="","",$R$2)</f>
        <v/>
      </c>
      <c r="B90" s="99" t="str">
        <f>IF(Tbl_SoA_HBN_Derogations[[#This Row],[Unit / Department name]]="","",$V$2)</f>
        <v/>
      </c>
      <c r="C90" s="99" t="str">
        <f>IF(Tbl_SoA_HBN_Derogations[[#This Row],[Unit / Department name]]="","",$R$4)</f>
        <v/>
      </c>
      <c r="D90" s="99" t="str">
        <f>IF(Tbl_SoA_HBN_Derogations[[#This Row],[Unit / Department name]]="","",$R$5)</f>
        <v/>
      </c>
      <c r="E90" s="99" t="str">
        <f>IF(Tbl_SoA_HBN_Derogations[[#This Row],[Unit / Department name]]="","",$R$6)</f>
        <v/>
      </c>
      <c r="F90" s="99" t="str">
        <f>IF(Tbl_SoA_HBN_Derogations[[#This Row],[Unit / Department name]]="","",$R$7)</f>
        <v/>
      </c>
      <c r="G90" s="99" t="str">
        <f>IF(Tbl_SoA_HBN_Derogations[[#This Row],[Unit / Department name]]="","",$R$8)</f>
        <v/>
      </c>
      <c r="H90" s="99" t="str">
        <f>IF(Tbl_SoA_HBN_Derogations[[#This Row],[Unit / Department name]]="","",$R$9)</f>
        <v/>
      </c>
      <c r="I90" s="99" t="str">
        <f>IF(Tbl_SoA_HBN_Derogations[[#This Row],[Unit / Department name]]="","",$V$4)</f>
        <v/>
      </c>
      <c r="J90" s="99" t="str">
        <f>IF(Tbl_SoA_HBN_Derogations[[#This Row],[Unit / Department name]]="","",$V$5)</f>
        <v/>
      </c>
      <c r="K90" s="99" t="str">
        <f>IF(Tbl_SoA_HBN_Derogations[[#This Row],[Unit / Department name]]="","",$V$6)</f>
        <v/>
      </c>
      <c r="L90" s="99" t="str">
        <f>IF(Tbl_SoA_HBN_Derogations[[#This Row],[Unit / Department name]]="","",$V$7)</f>
        <v/>
      </c>
      <c r="M90" s="99" t="str">
        <f>IF(Tbl_SoA_HBN_Derogations[[#This Row],[Unit / Department name]]="","",$V$8)</f>
        <v/>
      </c>
      <c r="N90" s="99" t="str">
        <f>IF(Tbl_SoA_HBN_Derogations[[#This Row],[Unit / Department name]]="","",$V$9)</f>
        <v/>
      </c>
      <c r="O90" s="100" t="str">
        <f>IF(Tbl_SoA_HBN_Derogations[[#This Row],[Unit / Department name]]="","",$V$10)</f>
        <v/>
      </c>
      <c r="P90" s="28">
        <f t="shared" si="1"/>
        <v>71</v>
      </c>
      <c r="Q90" s="37"/>
      <c r="R90" s="36"/>
      <c r="S90" s="36"/>
      <c r="T90" s="4"/>
      <c r="U90" s="44"/>
      <c r="V90" s="37"/>
      <c r="W90" s="37"/>
      <c r="X90" s="26" t="str">
        <f>IF(Tbl_SoA_HBN_Derogations[[#This Row],[HBN
NIA/m²]]="","",+W90-V90)</f>
        <v/>
      </c>
      <c r="Y90" s="26" t="str">
        <f>IF(Tbl_SoA_HBN_Derogations[[#This Row],[HBN
NIA/m²]]="","",Tbl_SoA_HBN_Derogations[[#This Row],[Proposed NIA/m²]]/Tbl_SoA_HBN_Derogations[[#This Row],[HBN
NIA/m²]])</f>
        <v/>
      </c>
      <c r="Z90" s="1"/>
      <c r="AA90" s="45"/>
      <c r="AB90" s="1"/>
      <c r="AC90" s="1"/>
      <c r="AD90" s="38"/>
      <c r="AE90" s="1"/>
      <c r="AF90" s="38"/>
    </row>
    <row r="91" spans="1:32" ht="40" customHeight="1" x14ac:dyDescent="0.35">
      <c r="A91" s="99" t="str">
        <f>IF(Tbl_SoA_HBN_Derogations[[#This Row],[Unit / Department name]]="","",$R$2)</f>
        <v/>
      </c>
      <c r="B91" s="99" t="str">
        <f>IF(Tbl_SoA_HBN_Derogations[[#This Row],[Unit / Department name]]="","",$V$2)</f>
        <v/>
      </c>
      <c r="C91" s="99" t="str">
        <f>IF(Tbl_SoA_HBN_Derogations[[#This Row],[Unit / Department name]]="","",$R$4)</f>
        <v/>
      </c>
      <c r="D91" s="99" t="str">
        <f>IF(Tbl_SoA_HBN_Derogations[[#This Row],[Unit / Department name]]="","",$R$5)</f>
        <v/>
      </c>
      <c r="E91" s="99" t="str">
        <f>IF(Tbl_SoA_HBN_Derogations[[#This Row],[Unit / Department name]]="","",$R$6)</f>
        <v/>
      </c>
      <c r="F91" s="99" t="str">
        <f>IF(Tbl_SoA_HBN_Derogations[[#This Row],[Unit / Department name]]="","",$R$7)</f>
        <v/>
      </c>
      <c r="G91" s="99" t="str">
        <f>IF(Tbl_SoA_HBN_Derogations[[#This Row],[Unit / Department name]]="","",$R$8)</f>
        <v/>
      </c>
      <c r="H91" s="99" t="str">
        <f>IF(Tbl_SoA_HBN_Derogations[[#This Row],[Unit / Department name]]="","",$R$9)</f>
        <v/>
      </c>
      <c r="I91" s="99" t="str">
        <f>IF(Tbl_SoA_HBN_Derogations[[#This Row],[Unit / Department name]]="","",$V$4)</f>
        <v/>
      </c>
      <c r="J91" s="99" t="str">
        <f>IF(Tbl_SoA_HBN_Derogations[[#This Row],[Unit / Department name]]="","",$V$5)</f>
        <v/>
      </c>
      <c r="K91" s="99" t="str">
        <f>IF(Tbl_SoA_HBN_Derogations[[#This Row],[Unit / Department name]]="","",$V$6)</f>
        <v/>
      </c>
      <c r="L91" s="99" t="str">
        <f>IF(Tbl_SoA_HBN_Derogations[[#This Row],[Unit / Department name]]="","",$V$7)</f>
        <v/>
      </c>
      <c r="M91" s="99" t="str">
        <f>IF(Tbl_SoA_HBN_Derogations[[#This Row],[Unit / Department name]]="","",$V$8)</f>
        <v/>
      </c>
      <c r="N91" s="99" t="str">
        <f>IF(Tbl_SoA_HBN_Derogations[[#This Row],[Unit / Department name]]="","",$V$9)</f>
        <v/>
      </c>
      <c r="O91" s="100" t="str">
        <f>IF(Tbl_SoA_HBN_Derogations[[#This Row],[Unit / Department name]]="","",$V$10)</f>
        <v/>
      </c>
      <c r="P91" s="28">
        <f t="shared" si="1"/>
        <v>72</v>
      </c>
      <c r="Q91" s="37"/>
      <c r="R91" s="36"/>
      <c r="S91" s="36"/>
      <c r="T91" s="4"/>
      <c r="U91" s="44"/>
      <c r="V91" s="37"/>
      <c r="W91" s="37"/>
      <c r="X91" s="26" t="str">
        <f>IF(Tbl_SoA_HBN_Derogations[[#This Row],[HBN
NIA/m²]]="","",+W91-V91)</f>
        <v/>
      </c>
      <c r="Y91" s="26" t="str">
        <f>IF(Tbl_SoA_HBN_Derogations[[#This Row],[HBN
NIA/m²]]="","",Tbl_SoA_HBN_Derogations[[#This Row],[Proposed NIA/m²]]/Tbl_SoA_HBN_Derogations[[#This Row],[HBN
NIA/m²]])</f>
        <v/>
      </c>
      <c r="Z91" s="1"/>
      <c r="AA91" s="45"/>
      <c r="AB91" s="1"/>
      <c r="AC91" s="1"/>
      <c r="AD91" s="38"/>
      <c r="AE91" s="1"/>
      <c r="AF91" s="38"/>
    </row>
    <row r="92" spans="1:32" ht="40" customHeight="1" x14ac:dyDescent="0.35">
      <c r="A92" s="99" t="str">
        <f>IF(Tbl_SoA_HBN_Derogations[[#This Row],[Unit / Department name]]="","",$R$2)</f>
        <v/>
      </c>
      <c r="B92" s="99" t="str">
        <f>IF(Tbl_SoA_HBN_Derogations[[#This Row],[Unit / Department name]]="","",$V$2)</f>
        <v/>
      </c>
      <c r="C92" s="99" t="str">
        <f>IF(Tbl_SoA_HBN_Derogations[[#This Row],[Unit / Department name]]="","",$R$4)</f>
        <v/>
      </c>
      <c r="D92" s="99" t="str">
        <f>IF(Tbl_SoA_HBN_Derogations[[#This Row],[Unit / Department name]]="","",$R$5)</f>
        <v/>
      </c>
      <c r="E92" s="99" t="str">
        <f>IF(Tbl_SoA_HBN_Derogations[[#This Row],[Unit / Department name]]="","",$R$6)</f>
        <v/>
      </c>
      <c r="F92" s="99" t="str">
        <f>IF(Tbl_SoA_HBN_Derogations[[#This Row],[Unit / Department name]]="","",$R$7)</f>
        <v/>
      </c>
      <c r="G92" s="99" t="str">
        <f>IF(Tbl_SoA_HBN_Derogations[[#This Row],[Unit / Department name]]="","",$R$8)</f>
        <v/>
      </c>
      <c r="H92" s="99" t="str">
        <f>IF(Tbl_SoA_HBN_Derogations[[#This Row],[Unit / Department name]]="","",$R$9)</f>
        <v/>
      </c>
      <c r="I92" s="99" t="str">
        <f>IF(Tbl_SoA_HBN_Derogations[[#This Row],[Unit / Department name]]="","",$V$4)</f>
        <v/>
      </c>
      <c r="J92" s="99" t="str">
        <f>IF(Tbl_SoA_HBN_Derogations[[#This Row],[Unit / Department name]]="","",$V$5)</f>
        <v/>
      </c>
      <c r="K92" s="99" t="str">
        <f>IF(Tbl_SoA_HBN_Derogations[[#This Row],[Unit / Department name]]="","",$V$6)</f>
        <v/>
      </c>
      <c r="L92" s="99" t="str">
        <f>IF(Tbl_SoA_HBN_Derogations[[#This Row],[Unit / Department name]]="","",$V$7)</f>
        <v/>
      </c>
      <c r="M92" s="99" t="str">
        <f>IF(Tbl_SoA_HBN_Derogations[[#This Row],[Unit / Department name]]="","",$V$8)</f>
        <v/>
      </c>
      <c r="N92" s="99" t="str">
        <f>IF(Tbl_SoA_HBN_Derogations[[#This Row],[Unit / Department name]]="","",$V$9)</f>
        <v/>
      </c>
      <c r="O92" s="100" t="str">
        <f>IF(Tbl_SoA_HBN_Derogations[[#This Row],[Unit / Department name]]="","",$V$10)</f>
        <v/>
      </c>
      <c r="P92" s="28">
        <f t="shared" si="1"/>
        <v>73</v>
      </c>
      <c r="Q92" s="37"/>
      <c r="R92" s="36"/>
      <c r="S92" s="36"/>
      <c r="T92" s="4"/>
      <c r="U92" s="44"/>
      <c r="V92" s="37"/>
      <c r="W92" s="37"/>
      <c r="X92" s="26" t="str">
        <f>IF(Tbl_SoA_HBN_Derogations[[#This Row],[HBN
NIA/m²]]="","",+W92-V92)</f>
        <v/>
      </c>
      <c r="Y92" s="26" t="str">
        <f>IF(Tbl_SoA_HBN_Derogations[[#This Row],[HBN
NIA/m²]]="","",Tbl_SoA_HBN_Derogations[[#This Row],[Proposed NIA/m²]]/Tbl_SoA_HBN_Derogations[[#This Row],[HBN
NIA/m²]])</f>
        <v/>
      </c>
      <c r="Z92" s="1"/>
      <c r="AA92" s="45"/>
      <c r="AB92" s="1"/>
      <c r="AC92" s="1"/>
      <c r="AD92" s="38"/>
      <c r="AE92" s="1"/>
      <c r="AF92" s="38"/>
    </row>
    <row r="93" spans="1:32" ht="40" customHeight="1" x14ac:dyDescent="0.35">
      <c r="A93" s="99" t="str">
        <f>IF(Tbl_SoA_HBN_Derogations[[#This Row],[Unit / Department name]]="","",$R$2)</f>
        <v/>
      </c>
      <c r="B93" s="99" t="str">
        <f>IF(Tbl_SoA_HBN_Derogations[[#This Row],[Unit / Department name]]="","",$V$2)</f>
        <v/>
      </c>
      <c r="C93" s="99" t="str">
        <f>IF(Tbl_SoA_HBN_Derogations[[#This Row],[Unit / Department name]]="","",$R$4)</f>
        <v/>
      </c>
      <c r="D93" s="99" t="str">
        <f>IF(Tbl_SoA_HBN_Derogations[[#This Row],[Unit / Department name]]="","",$R$5)</f>
        <v/>
      </c>
      <c r="E93" s="99" t="str">
        <f>IF(Tbl_SoA_HBN_Derogations[[#This Row],[Unit / Department name]]="","",$R$6)</f>
        <v/>
      </c>
      <c r="F93" s="99" t="str">
        <f>IF(Tbl_SoA_HBN_Derogations[[#This Row],[Unit / Department name]]="","",$R$7)</f>
        <v/>
      </c>
      <c r="G93" s="99" t="str">
        <f>IF(Tbl_SoA_HBN_Derogations[[#This Row],[Unit / Department name]]="","",$R$8)</f>
        <v/>
      </c>
      <c r="H93" s="99" t="str">
        <f>IF(Tbl_SoA_HBN_Derogations[[#This Row],[Unit / Department name]]="","",$R$9)</f>
        <v/>
      </c>
      <c r="I93" s="99" t="str">
        <f>IF(Tbl_SoA_HBN_Derogations[[#This Row],[Unit / Department name]]="","",$V$4)</f>
        <v/>
      </c>
      <c r="J93" s="99" t="str">
        <f>IF(Tbl_SoA_HBN_Derogations[[#This Row],[Unit / Department name]]="","",$V$5)</f>
        <v/>
      </c>
      <c r="K93" s="99" t="str">
        <f>IF(Tbl_SoA_HBN_Derogations[[#This Row],[Unit / Department name]]="","",$V$6)</f>
        <v/>
      </c>
      <c r="L93" s="99" t="str">
        <f>IF(Tbl_SoA_HBN_Derogations[[#This Row],[Unit / Department name]]="","",$V$7)</f>
        <v/>
      </c>
      <c r="M93" s="99" t="str">
        <f>IF(Tbl_SoA_HBN_Derogations[[#This Row],[Unit / Department name]]="","",$V$8)</f>
        <v/>
      </c>
      <c r="N93" s="99" t="str">
        <f>IF(Tbl_SoA_HBN_Derogations[[#This Row],[Unit / Department name]]="","",$V$9)</f>
        <v/>
      </c>
      <c r="O93" s="100" t="str">
        <f>IF(Tbl_SoA_HBN_Derogations[[#This Row],[Unit / Department name]]="","",$V$10)</f>
        <v/>
      </c>
      <c r="P93" s="28">
        <f t="shared" si="1"/>
        <v>74</v>
      </c>
      <c r="Q93" s="37"/>
      <c r="R93" s="36"/>
      <c r="S93" s="36"/>
      <c r="T93" s="4"/>
      <c r="U93" s="44"/>
      <c r="V93" s="37"/>
      <c r="W93" s="37"/>
      <c r="X93" s="26" t="str">
        <f>IF(Tbl_SoA_HBN_Derogations[[#This Row],[HBN
NIA/m²]]="","",+W93-V93)</f>
        <v/>
      </c>
      <c r="Y93" s="26" t="str">
        <f>IF(Tbl_SoA_HBN_Derogations[[#This Row],[HBN
NIA/m²]]="","",Tbl_SoA_HBN_Derogations[[#This Row],[Proposed NIA/m²]]/Tbl_SoA_HBN_Derogations[[#This Row],[HBN
NIA/m²]])</f>
        <v/>
      </c>
      <c r="Z93" s="1"/>
      <c r="AA93" s="45"/>
      <c r="AB93" s="1"/>
      <c r="AC93" s="1"/>
      <c r="AD93" s="38"/>
      <c r="AE93" s="1"/>
      <c r="AF93" s="38"/>
    </row>
    <row r="94" spans="1:32" ht="40" customHeight="1" x14ac:dyDescent="0.35">
      <c r="A94" s="99" t="str">
        <f>IF(Tbl_SoA_HBN_Derogations[[#This Row],[Unit / Department name]]="","",$R$2)</f>
        <v/>
      </c>
      <c r="B94" s="99" t="str">
        <f>IF(Tbl_SoA_HBN_Derogations[[#This Row],[Unit / Department name]]="","",$V$2)</f>
        <v/>
      </c>
      <c r="C94" s="99" t="str">
        <f>IF(Tbl_SoA_HBN_Derogations[[#This Row],[Unit / Department name]]="","",$R$4)</f>
        <v/>
      </c>
      <c r="D94" s="99" t="str">
        <f>IF(Tbl_SoA_HBN_Derogations[[#This Row],[Unit / Department name]]="","",$R$5)</f>
        <v/>
      </c>
      <c r="E94" s="99" t="str">
        <f>IF(Tbl_SoA_HBN_Derogations[[#This Row],[Unit / Department name]]="","",$R$6)</f>
        <v/>
      </c>
      <c r="F94" s="99" t="str">
        <f>IF(Tbl_SoA_HBN_Derogations[[#This Row],[Unit / Department name]]="","",$R$7)</f>
        <v/>
      </c>
      <c r="G94" s="99" t="str">
        <f>IF(Tbl_SoA_HBN_Derogations[[#This Row],[Unit / Department name]]="","",$R$8)</f>
        <v/>
      </c>
      <c r="H94" s="99" t="str">
        <f>IF(Tbl_SoA_HBN_Derogations[[#This Row],[Unit / Department name]]="","",$R$9)</f>
        <v/>
      </c>
      <c r="I94" s="99" t="str">
        <f>IF(Tbl_SoA_HBN_Derogations[[#This Row],[Unit / Department name]]="","",$V$4)</f>
        <v/>
      </c>
      <c r="J94" s="99" t="str">
        <f>IF(Tbl_SoA_HBN_Derogations[[#This Row],[Unit / Department name]]="","",$V$5)</f>
        <v/>
      </c>
      <c r="K94" s="99" t="str">
        <f>IF(Tbl_SoA_HBN_Derogations[[#This Row],[Unit / Department name]]="","",$V$6)</f>
        <v/>
      </c>
      <c r="L94" s="99" t="str">
        <f>IF(Tbl_SoA_HBN_Derogations[[#This Row],[Unit / Department name]]="","",$V$7)</f>
        <v/>
      </c>
      <c r="M94" s="99" t="str">
        <f>IF(Tbl_SoA_HBN_Derogations[[#This Row],[Unit / Department name]]="","",$V$8)</f>
        <v/>
      </c>
      <c r="N94" s="99" t="str">
        <f>IF(Tbl_SoA_HBN_Derogations[[#This Row],[Unit / Department name]]="","",$V$9)</f>
        <v/>
      </c>
      <c r="O94" s="100" t="str">
        <f>IF(Tbl_SoA_HBN_Derogations[[#This Row],[Unit / Department name]]="","",$V$10)</f>
        <v/>
      </c>
      <c r="P94" s="28">
        <f t="shared" si="1"/>
        <v>75</v>
      </c>
      <c r="Q94" s="37"/>
      <c r="R94" s="36"/>
      <c r="S94" s="36"/>
      <c r="T94" s="4"/>
      <c r="U94" s="44"/>
      <c r="V94" s="37"/>
      <c r="W94" s="37"/>
      <c r="X94" s="26" t="str">
        <f>IF(Tbl_SoA_HBN_Derogations[[#This Row],[HBN
NIA/m²]]="","",+W94-V94)</f>
        <v/>
      </c>
      <c r="Y94" s="26" t="str">
        <f>IF(Tbl_SoA_HBN_Derogations[[#This Row],[HBN
NIA/m²]]="","",Tbl_SoA_HBN_Derogations[[#This Row],[Proposed NIA/m²]]/Tbl_SoA_HBN_Derogations[[#This Row],[HBN
NIA/m²]])</f>
        <v/>
      </c>
      <c r="Z94" s="1"/>
      <c r="AA94" s="45"/>
      <c r="AB94" s="1"/>
      <c r="AC94" s="1"/>
      <c r="AD94" s="38"/>
      <c r="AE94" s="1"/>
      <c r="AF94" s="38"/>
    </row>
    <row r="95" spans="1:32" ht="40" customHeight="1" x14ac:dyDescent="0.35">
      <c r="A95" s="99" t="str">
        <f>IF(Tbl_SoA_HBN_Derogations[[#This Row],[Unit / Department name]]="","",$R$2)</f>
        <v/>
      </c>
      <c r="B95" s="99" t="str">
        <f>IF(Tbl_SoA_HBN_Derogations[[#This Row],[Unit / Department name]]="","",$V$2)</f>
        <v/>
      </c>
      <c r="C95" s="99" t="str">
        <f>IF(Tbl_SoA_HBN_Derogations[[#This Row],[Unit / Department name]]="","",$R$4)</f>
        <v/>
      </c>
      <c r="D95" s="99" t="str">
        <f>IF(Tbl_SoA_HBN_Derogations[[#This Row],[Unit / Department name]]="","",$R$5)</f>
        <v/>
      </c>
      <c r="E95" s="99" t="str">
        <f>IF(Tbl_SoA_HBN_Derogations[[#This Row],[Unit / Department name]]="","",$R$6)</f>
        <v/>
      </c>
      <c r="F95" s="99" t="str">
        <f>IF(Tbl_SoA_HBN_Derogations[[#This Row],[Unit / Department name]]="","",$R$7)</f>
        <v/>
      </c>
      <c r="G95" s="99" t="str">
        <f>IF(Tbl_SoA_HBN_Derogations[[#This Row],[Unit / Department name]]="","",$R$8)</f>
        <v/>
      </c>
      <c r="H95" s="99" t="str">
        <f>IF(Tbl_SoA_HBN_Derogations[[#This Row],[Unit / Department name]]="","",$R$9)</f>
        <v/>
      </c>
      <c r="I95" s="99" t="str">
        <f>IF(Tbl_SoA_HBN_Derogations[[#This Row],[Unit / Department name]]="","",$V$4)</f>
        <v/>
      </c>
      <c r="J95" s="99" t="str">
        <f>IF(Tbl_SoA_HBN_Derogations[[#This Row],[Unit / Department name]]="","",$V$5)</f>
        <v/>
      </c>
      <c r="K95" s="99" t="str">
        <f>IF(Tbl_SoA_HBN_Derogations[[#This Row],[Unit / Department name]]="","",$V$6)</f>
        <v/>
      </c>
      <c r="L95" s="99" t="str">
        <f>IF(Tbl_SoA_HBN_Derogations[[#This Row],[Unit / Department name]]="","",$V$7)</f>
        <v/>
      </c>
      <c r="M95" s="99" t="str">
        <f>IF(Tbl_SoA_HBN_Derogations[[#This Row],[Unit / Department name]]="","",$V$8)</f>
        <v/>
      </c>
      <c r="N95" s="99" t="str">
        <f>IF(Tbl_SoA_HBN_Derogations[[#This Row],[Unit / Department name]]="","",$V$9)</f>
        <v/>
      </c>
      <c r="O95" s="100" t="str">
        <f>IF(Tbl_SoA_HBN_Derogations[[#This Row],[Unit / Department name]]="","",$V$10)</f>
        <v/>
      </c>
      <c r="P95" s="28">
        <f t="shared" si="1"/>
        <v>76</v>
      </c>
      <c r="Q95" s="37"/>
      <c r="R95" s="36"/>
      <c r="S95" s="36"/>
      <c r="T95" s="4"/>
      <c r="U95" s="44"/>
      <c r="V95" s="37"/>
      <c r="W95" s="37"/>
      <c r="X95" s="26" t="str">
        <f>IF(Tbl_SoA_HBN_Derogations[[#This Row],[HBN
NIA/m²]]="","",+W95-V95)</f>
        <v/>
      </c>
      <c r="Y95" s="26" t="str">
        <f>IF(Tbl_SoA_HBN_Derogations[[#This Row],[HBN
NIA/m²]]="","",Tbl_SoA_HBN_Derogations[[#This Row],[Proposed NIA/m²]]/Tbl_SoA_HBN_Derogations[[#This Row],[HBN
NIA/m²]])</f>
        <v/>
      </c>
      <c r="Z95" s="1"/>
      <c r="AA95" s="45"/>
      <c r="AB95" s="1"/>
      <c r="AC95" s="1"/>
      <c r="AD95" s="38"/>
      <c r="AE95" s="1"/>
      <c r="AF95" s="38"/>
    </row>
    <row r="96" spans="1:32" ht="40" customHeight="1" x14ac:dyDescent="0.35">
      <c r="A96" s="99" t="str">
        <f>IF(Tbl_SoA_HBN_Derogations[[#This Row],[Unit / Department name]]="","",$R$2)</f>
        <v/>
      </c>
      <c r="B96" s="99" t="str">
        <f>IF(Tbl_SoA_HBN_Derogations[[#This Row],[Unit / Department name]]="","",$V$2)</f>
        <v/>
      </c>
      <c r="C96" s="99" t="str">
        <f>IF(Tbl_SoA_HBN_Derogations[[#This Row],[Unit / Department name]]="","",$R$4)</f>
        <v/>
      </c>
      <c r="D96" s="99" t="str">
        <f>IF(Tbl_SoA_HBN_Derogations[[#This Row],[Unit / Department name]]="","",$R$5)</f>
        <v/>
      </c>
      <c r="E96" s="99" t="str">
        <f>IF(Tbl_SoA_HBN_Derogations[[#This Row],[Unit / Department name]]="","",$R$6)</f>
        <v/>
      </c>
      <c r="F96" s="99" t="str">
        <f>IF(Tbl_SoA_HBN_Derogations[[#This Row],[Unit / Department name]]="","",$R$7)</f>
        <v/>
      </c>
      <c r="G96" s="99" t="str">
        <f>IF(Tbl_SoA_HBN_Derogations[[#This Row],[Unit / Department name]]="","",$R$8)</f>
        <v/>
      </c>
      <c r="H96" s="99" t="str">
        <f>IF(Tbl_SoA_HBN_Derogations[[#This Row],[Unit / Department name]]="","",$R$9)</f>
        <v/>
      </c>
      <c r="I96" s="99" t="str">
        <f>IF(Tbl_SoA_HBN_Derogations[[#This Row],[Unit / Department name]]="","",$V$4)</f>
        <v/>
      </c>
      <c r="J96" s="99" t="str">
        <f>IF(Tbl_SoA_HBN_Derogations[[#This Row],[Unit / Department name]]="","",$V$5)</f>
        <v/>
      </c>
      <c r="K96" s="99" t="str">
        <f>IF(Tbl_SoA_HBN_Derogations[[#This Row],[Unit / Department name]]="","",$V$6)</f>
        <v/>
      </c>
      <c r="L96" s="99" t="str">
        <f>IF(Tbl_SoA_HBN_Derogations[[#This Row],[Unit / Department name]]="","",$V$7)</f>
        <v/>
      </c>
      <c r="M96" s="99" t="str">
        <f>IF(Tbl_SoA_HBN_Derogations[[#This Row],[Unit / Department name]]="","",$V$8)</f>
        <v/>
      </c>
      <c r="N96" s="99" t="str">
        <f>IF(Tbl_SoA_HBN_Derogations[[#This Row],[Unit / Department name]]="","",$V$9)</f>
        <v/>
      </c>
      <c r="O96" s="100" t="str">
        <f>IF(Tbl_SoA_HBN_Derogations[[#This Row],[Unit / Department name]]="","",$V$10)</f>
        <v/>
      </c>
      <c r="P96" s="28">
        <f t="shared" si="1"/>
        <v>77</v>
      </c>
      <c r="Q96" s="37"/>
      <c r="R96" s="36"/>
      <c r="S96" s="36"/>
      <c r="T96" s="4"/>
      <c r="U96" s="44"/>
      <c r="V96" s="37"/>
      <c r="W96" s="37"/>
      <c r="X96" s="26" t="str">
        <f>IF(Tbl_SoA_HBN_Derogations[[#This Row],[HBN
NIA/m²]]="","",+W96-V96)</f>
        <v/>
      </c>
      <c r="Y96" s="26" t="str">
        <f>IF(Tbl_SoA_HBN_Derogations[[#This Row],[HBN
NIA/m²]]="","",Tbl_SoA_HBN_Derogations[[#This Row],[Proposed NIA/m²]]/Tbl_SoA_HBN_Derogations[[#This Row],[HBN
NIA/m²]])</f>
        <v/>
      </c>
      <c r="Z96" s="1"/>
      <c r="AA96" s="45"/>
      <c r="AB96" s="1"/>
      <c r="AC96" s="1"/>
      <c r="AD96" s="38"/>
      <c r="AE96" s="1"/>
      <c r="AF96" s="38"/>
    </row>
    <row r="97" spans="1:32" ht="40" customHeight="1" x14ac:dyDescent="0.35">
      <c r="A97" s="99" t="str">
        <f>IF(Tbl_SoA_HBN_Derogations[[#This Row],[Unit / Department name]]="","",$R$2)</f>
        <v/>
      </c>
      <c r="B97" s="99" t="str">
        <f>IF(Tbl_SoA_HBN_Derogations[[#This Row],[Unit / Department name]]="","",$V$2)</f>
        <v/>
      </c>
      <c r="C97" s="99" t="str">
        <f>IF(Tbl_SoA_HBN_Derogations[[#This Row],[Unit / Department name]]="","",$R$4)</f>
        <v/>
      </c>
      <c r="D97" s="99" t="str">
        <f>IF(Tbl_SoA_HBN_Derogations[[#This Row],[Unit / Department name]]="","",$R$5)</f>
        <v/>
      </c>
      <c r="E97" s="99" t="str">
        <f>IF(Tbl_SoA_HBN_Derogations[[#This Row],[Unit / Department name]]="","",$R$6)</f>
        <v/>
      </c>
      <c r="F97" s="99" t="str">
        <f>IF(Tbl_SoA_HBN_Derogations[[#This Row],[Unit / Department name]]="","",$R$7)</f>
        <v/>
      </c>
      <c r="G97" s="99" t="str">
        <f>IF(Tbl_SoA_HBN_Derogations[[#This Row],[Unit / Department name]]="","",$R$8)</f>
        <v/>
      </c>
      <c r="H97" s="99" t="str">
        <f>IF(Tbl_SoA_HBN_Derogations[[#This Row],[Unit / Department name]]="","",$R$9)</f>
        <v/>
      </c>
      <c r="I97" s="99" t="str">
        <f>IF(Tbl_SoA_HBN_Derogations[[#This Row],[Unit / Department name]]="","",$V$4)</f>
        <v/>
      </c>
      <c r="J97" s="99" t="str">
        <f>IF(Tbl_SoA_HBN_Derogations[[#This Row],[Unit / Department name]]="","",$V$5)</f>
        <v/>
      </c>
      <c r="K97" s="99" t="str">
        <f>IF(Tbl_SoA_HBN_Derogations[[#This Row],[Unit / Department name]]="","",$V$6)</f>
        <v/>
      </c>
      <c r="L97" s="99" t="str">
        <f>IF(Tbl_SoA_HBN_Derogations[[#This Row],[Unit / Department name]]="","",$V$7)</f>
        <v/>
      </c>
      <c r="M97" s="99" t="str">
        <f>IF(Tbl_SoA_HBN_Derogations[[#This Row],[Unit / Department name]]="","",$V$8)</f>
        <v/>
      </c>
      <c r="N97" s="99" t="str">
        <f>IF(Tbl_SoA_HBN_Derogations[[#This Row],[Unit / Department name]]="","",$V$9)</f>
        <v/>
      </c>
      <c r="O97" s="100" t="str">
        <f>IF(Tbl_SoA_HBN_Derogations[[#This Row],[Unit / Department name]]="","",$V$10)</f>
        <v/>
      </c>
      <c r="P97" s="28">
        <f t="shared" si="1"/>
        <v>78</v>
      </c>
      <c r="Q97" s="37"/>
      <c r="R97" s="36"/>
      <c r="S97" s="36"/>
      <c r="T97" s="4"/>
      <c r="U97" s="44"/>
      <c r="V97" s="37"/>
      <c r="W97" s="37"/>
      <c r="X97" s="26" t="str">
        <f>IF(Tbl_SoA_HBN_Derogations[[#This Row],[HBN
NIA/m²]]="","",+W97-V97)</f>
        <v/>
      </c>
      <c r="Y97" s="26" t="str">
        <f>IF(Tbl_SoA_HBN_Derogations[[#This Row],[HBN
NIA/m²]]="","",Tbl_SoA_HBN_Derogations[[#This Row],[Proposed NIA/m²]]/Tbl_SoA_HBN_Derogations[[#This Row],[HBN
NIA/m²]])</f>
        <v/>
      </c>
      <c r="Z97" s="1"/>
      <c r="AA97" s="45"/>
      <c r="AB97" s="1"/>
      <c r="AC97" s="1"/>
      <c r="AD97" s="38"/>
      <c r="AE97" s="1"/>
      <c r="AF97" s="38"/>
    </row>
    <row r="98" spans="1:32" ht="40" customHeight="1" x14ac:dyDescent="0.35">
      <c r="A98" s="99" t="str">
        <f>IF(Tbl_SoA_HBN_Derogations[[#This Row],[Unit / Department name]]="","",$R$2)</f>
        <v/>
      </c>
      <c r="B98" s="99" t="str">
        <f>IF(Tbl_SoA_HBN_Derogations[[#This Row],[Unit / Department name]]="","",$V$2)</f>
        <v/>
      </c>
      <c r="C98" s="99" t="str">
        <f>IF(Tbl_SoA_HBN_Derogations[[#This Row],[Unit / Department name]]="","",$R$4)</f>
        <v/>
      </c>
      <c r="D98" s="99" t="str">
        <f>IF(Tbl_SoA_HBN_Derogations[[#This Row],[Unit / Department name]]="","",$R$5)</f>
        <v/>
      </c>
      <c r="E98" s="99" t="str">
        <f>IF(Tbl_SoA_HBN_Derogations[[#This Row],[Unit / Department name]]="","",$R$6)</f>
        <v/>
      </c>
      <c r="F98" s="99" t="str">
        <f>IF(Tbl_SoA_HBN_Derogations[[#This Row],[Unit / Department name]]="","",$R$7)</f>
        <v/>
      </c>
      <c r="G98" s="99" t="str">
        <f>IF(Tbl_SoA_HBN_Derogations[[#This Row],[Unit / Department name]]="","",$R$8)</f>
        <v/>
      </c>
      <c r="H98" s="99" t="str">
        <f>IF(Tbl_SoA_HBN_Derogations[[#This Row],[Unit / Department name]]="","",$R$9)</f>
        <v/>
      </c>
      <c r="I98" s="99" t="str">
        <f>IF(Tbl_SoA_HBN_Derogations[[#This Row],[Unit / Department name]]="","",$V$4)</f>
        <v/>
      </c>
      <c r="J98" s="99" t="str">
        <f>IF(Tbl_SoA_HBN_Derogations[[#This Row],[Unit / Department name]]="","",$V$5)</f>
        <v/>
      </c>
      <c r="K98" s="99" t="str">
        <f>IF(Tbl_SoA_HBN_Derogations[[#This Row],[Unit / Department name]]="","",$V$6)</f>
        <v/>
      </c>
      <c r="L98" s="99" t="str">
        <f>IF(Tbl_SoA_HBN_Derogations[[#This Row],[Unit / Department name]]="","",$V$7)</f>
        <v/>
      </c>
      <c r="M98" s="99" t="str">
        <f>IF(Tbl_SoA_HBN_Derogations[[#This Row],[Unit / Department name]]="","",$V$8)</f>
        <v/>
      </c>
      <c r="N98" s="99" t="str">
        <f>IF(Tbl_SoA_HBN_Derogations[[#This Row],[Unit / Department name]]="","",$V$9)</f>
        <v/>
      </c>
      <c r="O98" s="100" t="str">
        <f>IF(Tbl_SoA_HBN_Derogations[[#This Row],[Unit / Department name]]="","",$V$10)</f>
        <v/>
      </c>
      <c r="P98" s="28">
        <f t="shared" si="1"/>
        <v>79</v>
      </c>
      <c r="Q98" s="37"/>
      <c r="R98" s="36"/>
      <c r="S98" s="36"/>
      <c r="T98" s="4"/>
      <c r="U98" s="44"/>
      <c r="V98" s="37"/>
      <c r="W98" s="37"/>
      <c r="X98" s="26" t="str">
        <f>IF(Tbl_SoA_HBN_Derogations[[#This Row],[HBN
NIA/m²]]="","",+W98-V98)</f>
        <v/>
      </c>
      <c r="Y98" s="26" t="str">
        <f>IF(Tbl_SoA_HBN_Derogations[[#This Row],[HBN
NIA/m²]]="","",Tbl_SoA_HBN_Derogations[[#This Row],[Proposed NIA/m²]]/Tbl_SoA_HBN_Derogations[[#This Row],[HBN
NIA/m²]])</f>
        <v/>
      </c>
      <c r="Z98" s="1"/>
      <c r="AA98" s="45"/>
      <c r="AB98" s="1"/>
      <c r="AC98" s="1"/>
      <c r="AD98" s="38"/>
      <c r="AE98" s="1"/>
      <c r="AF98" s="38"/>
    </row>
    <row r="99" spans="1:32" ht="40" customHeight="1" x14ac:dyDescent="0.35">
      <c r="A99" s="99" t="str">
        <f>IF(Tbl_SoA_HBN_Derogations[[#This Row],[Unit / Department name]]="","",$R$2)</f>
        <v/>
      </c>
      <c r="B99" s="99" t="str">
        <f>IF(Tbl_SoA_HBN_Derogations[[#This Row],[Unit / Department name]]="","",$V$2)</f>
        <v/>
      </c>
      <c r="C99" s="99" t="str">
        <f>IF(Tbl_SoA_HBN_Derogations[[#This Row],[Unit / Department name]]="","",$R$4)</f>
        <v/>
      </c>
      <c r="D99" s="99" t="str">
        <f>IF(Tbl_SoA_HBN_Derogations[[#This Row],[Unit / Department name]]="","",$R$5)</f>
        <v/>
      </c>
      <c r="E99" s="99" t="str">
        <f>IF(Tbl_SoA_HBN_Derogations[[#This Row],[Unit / Department name]]="","",$R$6)</f>
        <v/>
      </c>
      <c r="F99" s="99" t="str">
        <f>IF(Tbl_SoA_HBN_Derogations[[#This Row],[Unit / Department name]]="","",$R$7)</f>
        <v/>
      </c>
      <c r="G99" s="99" t="str">
        <f>IF(Tbl_SoA_HBN_Derogations[[#This Row],[Unit / Department name]]="","",$R$8)</f>
        <v/>
      </c>
      <c r="H99" s="99" t="str">
        <f>IF(Tbl_SoA_HBN_Derogations[[#This Row],[Unit / Department name]]="","",$R$9)</f>
        <v/>
      </c>
      <c r="I99" s="99" t="str">
        <f>IF(Tbl_SoA_HBN_Derogations[[#This Row],[Unit / Department name]]="","",$V$4)</f>
        <v/>
      </c>
      <c r="J99" s="99" t="str">
        <f>IF(Tbl_SoA_HBN_Derogations[[#This Row],[Unit / Department name]]="","",$V$5)</f>
        <v/>
      </c>
      <c r="K99" s="99" t="str">
        <f>IF(Tbl_SoA_HBN_Derogations[[#This Row],[Unit / Department name]]="","",$V$6)</f>
        <v/>
      </c>
      <c r="L99" s="99" t="str">
        <f>IF(Tbl_SoA_HBN_Derogations[[#This Row],[Unit / Department name]]="","",$V$7)</f>
        <v/>
      </c>
      <c r="M99" s="99" t="str">
        <f>IF(Tbl_SoA_HBN_Derogations[[#This Row],[Unit / Department name]]="","",$V$8)</f>
        <v/>
      </c>
      <c r="N99" s="99" t="str">
        <f>IF(Tbl_SoA_HBN_Derogations[[#This Row],[Unit / Department name]]="","",$V$9)</f>
        <v/>
      </c>
      <c r="O99" s="100" t="str">
        <f>IF(Tbl_SoA_HBN_Derogations[[#This Row],[Unit / Department name]]="","",$V$10)</f>
        <v/>
      </c>
      <c r="P99" s="28">
        <f t="shared" si="1"/>
        <v>80</v>
      </c>
      <c r="Q99" s="37"/>
      <c r="R99" s="36"/>
      <c r="S99" s="36"/>
      <c r="T99" s="4"/>
      <c r="U99" s="44"/>
      <c r="V99" s="37"/>
      <c r="W99" s="37"/>
      <c r="X99" s="26" t="str">
        <f>IF(Tbl_SoA_HBN_Derogations[[#This Row],[HBN
NIA/m²]]="","",+W99-V99)</f>
        <v/>
      </c>
      <c r="Y99" s="26" t="str">
        <f>IF(Tbl_SoA_HBN_Derogations[[#This Row],[HBN
NIA/m²]]="","",Tbl_SoA_HBN_Derogations[[#This Row],[Proposed NIA/m²]]/Tbl_SoA_HBN_Derogations[[#This Row],[HBN
NIA/m²]])</f>
        <v/>
      </c>
      <c r="Z99" s="1"/>
      <c r="AA99" s="45"/>
      <c r="AB99" s="1"/>
      <c r="AC99" s="1"/>
      <c r="AD99" s="38"/>
      <c r="AE99" s="1"/>
      <c r="AF99" s="38"/>
    </row>
    <row r="100" spans="1:32" ht="40" customHeight="1" x14ac:dyDescent="0.35">
      <c r="A100" s="99" t="str">
        <f>IF(Tbl_SoA_HBN_Derogations[[#This Row],[Unit / Department name]]="","",$R$2)</f>
        <v/>
      </c>
      <c r="B100" s="99" t="str">
        <f>IF(Tbl_SoA_HBN_Derogations[[#This Row],[Unit / Department name]]="","",$V$2)</f>
        <v/>
      </c>
      <c r="C100" s="99" t="str">
        <f>IF(Tbl_SoA_HBN_Derogations[[#This Row],[Unit / Department name]]="","",$R$4)</f>
        <v/>
      </c>
      <c r="D100" s="99" t="str">
        <f>IF(Tbl_SoA_HBN_Derogations[[#This Row],[Unit / Department name]]="","",$R$5)</f>
        <v/>
      </c>
      <c r="E100" s="99" t="str">
        <f>IF(Tbl_SoA_HBN_Derogations[[#This Row],[Unit / Department name]]="","",$R$6)</f>
        <v/>
      </c>
      <c r="F100" s="99" t="str">
        <f>IF(Tbl_SoA_HBN_Derogations[[#This Row],[Unit / Department name]]="","",$R$7)</f>
        <v/>
      </c>
      <c r="G100" s="99" t="str">
        <f>IF(Tbl_SoA_HBN_Derogations[[#This Row],[Unit / Department name]]="","",$R$8)</f>
        <v/>
      </c>
      <c r="H100" s="99" t="str">
        <f>IF(Tbl_SoA_HBN_Derogations[[#This Row],[Unit / Department name]]="","",$R$9)</f>
        <v/>
      </c>
      <c r="I100" s="99" t="str">
        <f>IF(Tbl_SoA_HBN_Derogations[[#This Row],[Unit / Department name]]="","",$V$4)</f>
        <v/>
      </c>
      <c r="J100" s="99" t="str">
        <f>IF(Tbl_SoA_HBN_Derogations[[#This Row],[Unit / Department name]]="","",$V$5)</f>
        <v/>
      </c>
      <c r="K100" s="99" t="str">
        <f>IF(Tbl_SoA_HBN_Derogations[[#This Row],[Unit / Department name]]="","",$V$6)</f>
        <v/>
      </c>
      <c r="L100" s="99" t="str">
        <f>IF(Tbl_SoA_HBN_Derogations[[#This Row],[Unit / Department name]]="","",$V$7)</f>
        <v/>
      </c>
      <c r="M100" s="99" t="str">
        <f>IF(Tbl_SoA_HBN_Derogations[[#This Row],[Unit / Department name]]="","",$V$8)</f>
        <v/>
      </c>
      <c r="N100" s="99" t="str">
        <f>IF(Tbl_SoA_HBN_Derogations[[#This Row],[Unit / Department name]]="","",$V$9)</f>
        <v/>
      </c>
      <c r="O100" s="100" t="str">
        <f>IF(Tbl_SoA_HBN_Derogations[[#This Row],[Unit / Department name]]="","",$V$10)</f>
        <v/>
      </c>
      <c r="P100" s="28">
        <f t="shared" ref="P100:P163" si="2">P99+1</f>
        <v>81</v>
      </c>
      <c r="Q100" s="37"/>
      <c r="R100" s="36"/>
      <c r="S100" s="36"/>
      <c r="T100" s="4"/>
      <c r="U100" s="44"/>
      <c r="V100" s="37"/>
      <c r="W100" s="37"/>
      <c r="X100" s="26" t="str">
        <f>IF(Tbl_SoA_HBN_Derogations[[#This Row],[HBN
NIA/m²]]="","",+W100-V100)</f>
        <v/>
      </c>
      <c r="Y100" s="26" t="str">
        <f>IF(Tbl_SoA_HBN_Derogations[[#This Row],[HBN
NIA/m²]]="","",Tbl_SoA_HBN_Derogations[[#This Row],[Proposed NIA/m²]]/Tbl_SoA_HBN_Derogations[[#This Row],[HBN
NIA/m²]])</f>
        <v/>
      </c>
      <c r="Z100" s="1"/>
      <c r="AA100" s="45"/>
      <c r="AB100" s="1"/>
      <c r="AC100" s="1"/>
      <c r="AD100" s="38"/>
      <c r="AE100" s="1"/>
      <c r="AF100" s="38"/>
    </row>
    <row r="101" spans="1:32" ht="40" customHeight="1" x14ac:dyDescent="0.35">
      <c r="A101" s="99" t="str">
        <f>IF(Tbl_SoA_HBN_Derogations[[#This Row],[Unit / Department name]]="","",$R$2)</f>
        <v/>
      </c>
      <c r="B101" s="99" t="str">
        <f>IF(Tbl_SoA_HBN_Derogations[[#This Row],[Unit / Department name]]="","",$V$2)</f>
        <v/>
      </c>
      <c r="C101" s="99" t="str">
        <f>IF(Tbl_SoA_HBN_Derogations[[#This Row],[Unit / Department name]]="","",$R$4)</f>
        <v/>
      </c>
      <c r="D101" s="99" t="str">
        <f>IF(Tbl_SoA_HBN_Derogations[[#This Row],[Unit / Department name]]="","",$R$5)</f>
        <v/>
      </c>
      <c r="E101" s="99" t="str">
        <f>IF(Tbl_SoA_HBN_Derogations[[#This Row],[Unit / Department name]]="","",$R$6)</f>
        <v/>
      </c>
      <c r="F101" s="99" t="str">
        <f>IF(Tbl_SoA_HBN_Derogations[[#This Row],[Unit / Department name]]="","",$R$7)</f>
        <v/>
      </c>
      <c r="G101" s="99" t="str">
        <f>IF(Tbl_SoA_HBN_Derogations[[#This Row],[Unit / Department name]]="","",$R$8)</f>
        <v/>
      </c>
      <c r="H101" s="99" t="str">
        <f>IF(Tbl_SoA_HBN_Derogations[[#This Row],[Unit / Department name]]="","",$R$9)</f>
        <v/>
      </c>
      <c r="I101" s="99" t="str">
        <f>IF(Tbl_SoA_HBN_Derogations[[#This Row],[Unit / Department name]]="","",$V$4)</f>
        <v/>
      </c>
      <c r="J101" s="99" t="str">
        <f>IF(Tbl_SoA_HBN_Derogations[[#This Row],[Unit / Department name]]="","",$V$5)</f>
        <v/>
      </c>
      <c r="K101" s="99" t="str">
        <f>IF(Tbl_SoA_HBN_Derogations[[#This Row],[Unit / Department name]]="","",$V$6)</f>
        <v/>
      </c>
      <c r="L101" s="99" t="str">
        <f>IF(Tbl_SoA_HBN_Derogations[[#This Row],[Unit / Department name]]="","",$V$7)</f>
        <v/>
      </c>
      <c r="M101" s="99" t="str">
        <f>IF(Tbl_SoA_HBN_Derogations[[#This Row],[Unit / Department name]]="","",$V$8)</f>
        <v/>
      </c>
      <c r="N101" s="99" t="str">
        <f>IF(Tbl_SoA_HBN_Derogations[[#This Row],[Unit / Department name]]="","",$V$9)</f>
        <v/>
      </c>
      <c r="O101" s="100" t="str">
        <f>IF(Tbl_SoA_HBN_Derogations[[#This Row],[Unit / Department name]]="","",$V$10)</f>
        <v/>
      </c>
      <c r="P101" s="28">
        <f t="shared" si="2"/>
        <v>82</v>
      </c>
      <c r="Q101" s="37"/>
      <c r="R101" s="36"/>
      <c r="S101" s="36"/>
      <c r="T101" s="4"/>
      <c r="U101" s="44"/>
      <c r="V101" s="37"/>
      <c r="W101" s="37"/>
      <c r="X101" s="26" t="str">
        <f>IF(Tbl_SoA_HBN_Derogations[[#This Row],[HBN
NIA/m²]]="","",+W101-V101)</f>
        <v/>
      </c>
      <c r="Y101" s="26" t="str">
        <f>IF(Tbl_SoA_HBN_Derogations[[#This Row],[HBN
NIA/m²]]="","",Tbl_SoA_HBN_Derogations[[#This Row],[Proposed NIA/m²]]/Tbl_SoA_HBN_Derogations[[#This Row],[HBN
NIA/m²]])</f>
        <v/>
      </c>
      <c r="Z101" s="1"/>
      <c r="AA101" s="45"/>
      <c r="AB101" s="1"/>
      <c r="AC101" s="1"/>
      <c r="AD101" s="38"/>
      <c r="AE101" s="1"/>
      <c r="AF101" s="38"/>
    </row>
    <row r="102" spans="1:32" ht="40" customHeight="1" x14ac:dyDescent="0.35">
      <c r="A102" s="99" t="str">
        <f>IF(Tbl_SoA_HBN_Derogations[[#This Row],[Unit / Department name]]="","",$R$2)</f>
        <v/>
      </c>
      <c r="B102" s="99" t="str">
        <f>IF(Tbl_SoA_HBN_Derogations[[#This Row],[Unit / Department name]]="","",$V$2)</f>
        <v/>
      </c>
      <c r="C102" s="99" t="str">
        <f>IF(Tbl_SoA_HBN_Derogations[[#This Row],[Unit / Department name]]="","",$R$4)</f>
        <v/>
      </c>
      <c r="D102" s="99" t="str">
        <f>IF(Tbl_SoA_HBN_Derogations[[#This Row],[Unit / Department name]]="","",$R$5)</f>
        <v/>
      </c>
      <c r="E102" s="99" t="str">
        <f>IF(Tbl_SoA_HBN_Derogations[[#This Row],[Unit / Department name]]="","",$R$6)</f>
        <v/>
      </c>
      <c r="F102" s="99" t="str">
        <f>IF(Tbl_SoA_HBN_Derogations[[#This Row],[Unit / Department name]]="","",$R$7)</f>
        <v/>
      </c>
      <c r="G102" s="99" t="str">
        <f>IF(Tbl_SoA_HBN_Derogations[[#This Row],[Unit / Department name]]="","",$R$8)</f>
        <v/>
      </c>
      <c r="H102" s="99" t="str">
        <f>IF(Tbl_SoA_HBN_Derogations[[#This Row],[Unit / Department name]]="","",$R$9)</f>
        <v/>
      </c>
      <c r="I102" s="99" t="str">
        <f>IF(Tbl_SoA_HBN_Derogations[[#This Row],[Unit / Department name]]="","",$V$4)</f>
        <v/>
      </c>
      <c r="J102" s="99" t="str">
        <f>IF(Tbl_SoA_HBN_Derogations[[#This Row],[Unit / Department name]]="","",$V$5)</f>
        <v/>
      </c>
      <c r="K102" s="99" t="str">
        <f>IF(Tbl_SoA_HBN_Derogations[[#This Row],[Unit / Department name]]="","",$V$6)</f>
        <v/>
      </c>
      <c r="L102" s="99" t="str">
        <f>IF(Tbl_SoA_HBN_Derogations[[#This Row],[Unit / Department name]]="","",$V$7)</f>
        <v/>
      </c>
      <c r="M102" s="99" t="str">
        <f>IF(Tbl_SoA_HBN_Derogations[[#This Row],[Unit / Department name]]="","",$V$8)</f>
        <v/>
      </c>
      <c r="N102" s="99" t="str">
        <f>IF(Tbl_SoA_HBN_Derogations[[#This Row],[Unit / Department name]]="","",$V$9)</f>
        <v/>
      </c>
      <c r="O102" s="100" t="str">
        <f>IF(Tbl_SoA_HBN_Derogations[[#This Row],[Unit / Department name]]="","",$V$10)</f>
        <v/>
      </c>
      <c r="P102" s="28">
        <f t="shared" si="2"/>
        <v>83</v>
      </c>
      <c r="Q102" s="37"/>
      <c r="R102" s="36"/>
      <c r="S102" s="36"/>
      <c r="T102" s="4"/>
      <c r="U102" s="44"/>
      <c r="V102" s="37"/>
      <c r="W102" s="37"/>
      <c r="X102" s="26" t="str">
        <f>IF(Tbl_SoA_HBN_Derogations[[#This Row],[HBN
NIA/m²]]="","",+W102-V102)</f>
        <v/>
      </c>
      <c r="Y102" s="26" t="str">
        <f>IF(Tbl_SoA_HBN_Derogations[[#This Row],[HBN
NIA/m²]]="","",Tbl_SoA_HBN_Derogations[[#This Row],[Proposed NIA/m²]]/Tbl_SoA_HBN_Derogations[[#This Row],[HBN
NIA/m²]])</f>
        <v/>
      </c>
      <c r="Z102" s="1"/>
      <c r="AA102" s="45"/>
      <c r="AB102" s="1"/>
      <c r="AC102" s="1"/>
      <c r="AD102" s="38"/>
      <c r="AE102" s="1"/>
      <c r="AF102" s="38"/>
    </row>
    <row r="103" spans="1:32" ht="40" customHeight="1" x14ac:dyDescent="0.35">
      <c r="A103" s="99" t="str">
        <f>IF(Tbl_SoA_HBN_Derogations[[#This Row],[Unit / Department name]]="","",$R$2)</f>
        <v/>
      </c>
      <c r="B103" s="99" t="str">
        <f>IF(Tbl_SoA_HBN_Derogations[[#This Row],[Unit / Department name]]="","",$V$2)</f>
        <v/>
      </c>
      <c r="C103" s="99" t="str">
        <f>IF(Tbl_SoA_HBN_Derogations[[#This Row],[Unit / Department name]]="","",$R$4)</f>
        <v/>
      </c>
      <c r="D103" s="99" t="str">
        <f>IF(Tbl_SoA_HBN_Derogations[[#This Row],[Unit / Department name]]="","",$R$5)</f>
        <v/>
      </c>
      <c r="E103" s="99" t="str">
        <f>IF(Tbl_SoA_HBN_Derogations[[#This Row],[Unit / Department name]]="","",$R$6)</f>
        <v/>
      </c>
      <c r="F103" s="99" t="str">
        <f>IF(Tbl_SoA_HBN_Derogations[[#This Row],[Unit / Department name]]="","",$R$7)</f>
        <v/>
      </c>
      <c r="G103" s="99" t="str">
        <f>IF(Tbl_SoA_HBN_Derogations[[#This Row],[Unit / Department name]]="","",$R$8)</f>
        <v/>
      </c>
      <c r="H103" s="99" t="str">
        <f>IF(Tbl_SoA_HBN_Derogations[[#This Row],[Unit / Department name]]="","",$R$9)</f>
        <v/>
      </c>
      <c r="I103" s="99" t="str">
        <f>IF(Tbl_SoA_HBN_Derogations[[#This Row],[Unit / Department name]]="","",$V$4)</f>
        <v/>
      </c>
      <c r="J103" s="99" t="str">
        <f>IF(Tbl_SoA_HBN_Derogations[[#This Row],[Unit / Department name]]="","",$V$5)</f>
        <v/>
      </c>
      <c r="K103" s="99" t="str">
        <f>IF(Tbl_SoA_HBN_Derogations[[#This Row],[Unit / Department name]]="","",$V$6)</f>
        <v/>
      </c>
      <c r="L103" s="99" t="str">
        <f>IF(Tbl_SoA_HBN_Derogations[[#This Row],[Unit / Department name]]="","",$V$7)</f>
        <v/>
      </c>
      <c r="M103" s="99" t="str">
        <f>IF(Tbl_SoA_HBN_Derogations[[#This Row],[Unit / Department name]]="","",$V$8)</f>
        <v/>
      </c>
      <c r="N103" s="99" t="str">
        <f>IF(Tbl_SoA_HBN_Derogations[[#This Row],[Unit / Department name]]="","",$V$9)</f>
        <v/>
      </c>
      <c r="O103" s="100" t="str">
        <f>IF(Tbl_SoA_HBN_Derogations[[#This Row],[Unit / Department name]]="","",$V$10)</f>
        <v/>
      </c>
      <c r="P103" s="28">
        <f t="shared" si="2"/>
        <v>84</v>
      </c>
      <c r="Q103" s="37"/>
      <c r="R103" s="36"/>
      <c r="S103" s="36"/>
      <c r="T103" s="4"/>
      <c r="U103" s="44"/>
      <c r="V103" s="37"/>
      <c r="W103" s="37"/>
      <c r="X103" s="26" t="str">
        <f>IF(Tbl_SoA_HBN_Derogations[[#This Row],[HBN
NIA/m²]]="","",+W103-V103)</f>
        <v/>
      </c>
      <c r="Y103" s="26" t="str">
        <f>IF(Tbl_SoA_HBN_Derogations[[#This Row],[HBN
NIA/m²]]="","",Tbl_SoA_HBN_Derogations[[#This Row],[Proposed NIA/m²]]/Tbl_SoA_HBN_Derogations[[#This Row],[HBN
NIA/m²]])</f>
        <v/>
      </c>
      <c r="Z103" s="1"/>
      <c r="AA103" s="45"/>
      <c r="AB103" s="1"/>
      <c r="AC103" s="1"/>
      <c r="AD103" s="38"/>
      <c r="AE103" s="1"/>
      <c r="AF103" s="38"/>
    </row>
    <row r="104" spans="1:32" ht="40" customHeight="1" x14ac:dyDescent="0.35">
      <c r="A104" s="99" t="str">
        <f>IF(Tbl_SoA_HBN_Derogations[[#This Row],[Unit / Department name]]="","",$R$2)</f>
        <v/>
      </c>
      <c r="B104" s="99" t="str">
        <f>IF(Tbl_SoA_HBN_Derogations[[#This Row],[Unit / Department name]]="","",$V$2)</f>
        <v/>
      </c>
      <c r="C104" s="99" t="str">
        <f>IF(Tbl_SoA_HBN_Derogations[[#This Row],[Unit / Department name]]="","",$R$4)</f>
        <v/>
      </c>
      <c r="D104" s="99" t="str">
        <f>IF(Tbl_SoA_HBN_Derogations[[#This Row],[Unit / Department name]]="","",$R$5)</f>
        <v/>
      </c>
      <c r="E104" s="99" t="str">
        <f>IF(Tbl_SoA_HBN_Derogations[[#This Row],[Unit / Department name]]="","",$R$6)</f>
        <v/>
      </c>
      <c r="F104" s="99" t="str">
        <f>IF(Tbl_SoA_HBN_Derogations[[#This Row],[Unit / Department name]]="","",$R$7)</f>
        <v/>
      </c>
      <c r="G104" s="99" t="str">
        <f>IF(Tbl_SoA_HBN_Derogations[[#This Row],[Unit / Department name]]="","",$R$8)</f>
        <v/>
      </c>
      <c r="H104" s="99" t="str">
        <f>IF(Tbl_SoA_HBN_Derogations[[#This Row],[Unit / Department name]]="","",$R$9)</f>
        <v/>
      </c>
      <c r="I104" s="99" t="str">
        <f>IF(Tbl_SoA_HBN_Derogations[[#This Row],[Unit / Department name]]="","",$V$4)</f>
        <v/>
      </c>
      <c r="J104" s="99" t="str">
        <f>IF(Tbl_SoA_HBN_Derogations[[#This Row],[Unit / Department name]]="","",$V$5)</f>
        <v/>
      </c>
      <c r="K104" s="99" t="str">
        <f>IF(Tbl_SoA_HBN_Derogations[[#This Row],[Unit / Department name]]="","",$V$6)</f>
        <v/>
      </c>
      <c r="L104" s="99" t="str">
        <f>IF(Tbl_SoA_HBN_Derogations[[#This Row],[Unit / Department name]]="","",$V$7)</f>
        <v/>
      </c>
      <c r="M104" s="99" t="str">
        <f>IF(Tbl_SoA_HBN_Derogations[[#This Row],[Unit / Department name]]="","",$V$8)</f>
        <v/>
      </c>
      <c r="N104" s="99" t="str">
        <f>IF(Tbl_SoA_HBN_Derogations[[#This Row],[Unit / Department name]]="","",$V$9)</f>
        <v/>
      </c>
      <c r="O104" s="100" t="str">
        <f>IF(Tbl_SoA_HBN_Derogations[[#This Row],[Unit / Department name]]="","",$V$10)</f>
        <v/>
      </c>
      <c r="P104" s="28">
        <f t="shared" si="2"/>
        <v>85</v>
      </c>
      <c r="Q104" s="37"/>
      <c r="R104" s="36"/>
      <c r="S104" s="36"/>
      <c r="T104" s="4"/>
      <c r="U104" s="44"/>
      <c r="V104" s="37"/>
      <c r="W104" s="37"/>
      <c r="X104" s="26" t="str">
        <f>IF(Tbl_SoA_HBN_Derogations[[#This Row],[HBN
NIA/m²]]="","",+W104-V104)</f>
        <v/>
      </c>
      <c r="Y104" s="26" t="str">
        <f>IF(Tbl_SoA_HBN_Derogations[[#This Row],[HBN
NIA/m²]]="","",Tbl_SoA_HBN_Derogations[[#This Row],[Proposed NIA/m²]]/Tbl_SoA_HBN_Derogations[[#This Row],[HBN
NIA/m²]])</f>
        <v/>
      </c>
      <c r="Z104" s="1"/>
      <c r="AA104" s="45"/>
      <c r="AB104" s="1"/>
      <c r="AC104" s="1"/>
      <c r="AD104" s="38"/>
      <c r="AE104" s="1"/>
      <c r="AF104" s="38"/>
    </row>
    <row r="105" spans="1:32" ht="40" customHeight="1" x14ac:dyDescent="0.35">
      <c r="A105" s="99" t="str">
        <f>IF(Tbl_SoA_HBN_Derogations[[#This Row],[Unit / Department name]]="","",$R$2)</f>
        <v/>
      </c>
      <c r="B105" s="99" t="str">
        <f>IF(Tbl_SoA_HBN_Derogations[[#This Row],[Unit / Department name]]="","",$V$2)</f>
        <v/>
      </c>
      <c r="C105" s="99" t="str">
        <f>IF(Tbl_SoA_HBN_Derogations[[#This Row],[Unit / Department name]]="","",$R$4)</f>
        <v/>
      </c>
      <c r="D105" s="99" t="str">
        <f>IF(Tbl_SoA_HBN_Derogations[[#This Row],[Unit / Department name]]="","",$R$5)</f>
        <v/>
      </c>
      <c r="E105" s="99" t="str">
        <f>IF(Tbl_SoA_HBN_Derogations[[#This Row],[Unit / Department name]]="","",$R$6)</f>
        <v/>
      </c>
      <c r="F105" s="99" t="str">
        <f>IF(Tbl_SoA_HBN_Derogations[[#This Row],[Unit / Department name]]="","",$R$7)</f>
        <v/>
      </c>
      <c r="G105" s="99" t="str">
        <f>IF(Tbl_SoA_HBN_Derogations[[#This Row],[Unit / Department name]]="","",$R$8)</f>
        <v/>
      </c>
      <c r="H105" s="99" t="str">
        <f>IF(Tbl_SoA_HBN_Derogations[[#This Row],[Unit / Department name]]="","",$R$9)</f>
        <v/>
      </c>
      <c r="I105" s="99" t="str">
        <f>IF(Tbl_SoA_HBN_Derogations[[#This Row],[Unit / Department name]]="","",$V$4)</f>
        <v/>
      </c>
      <c r="J105" s="99" t="str">
        <f>IF(Tbl_SoA_HBN_Derogations[[#This Row],[Unit / Department name]]="","",$V$5)</f>
        <v/>
      </c>
      <c r="K105" s="99" t="str">
        <f>IF(Tbl_SoA_HBN_Derogations[[#This Row],[Unit / Department name]]="","",$V$6)</f>
        <v/>
      </c>
      <c r="L105" s="99" t="str">
        <f>IF(Tbl_SoA_HBN_Derogations[[#This Row],[Unit / Department name]]="","",$V$7)</f>
        <v/>
      </c>
      <c r="M105" s="99" t="str">
        <f>IF(Tbl_SoA_HBN_Derogations[[#This Row],[Unit / Department name]]="","",$V$8)</f>
        <v/>
      </c>
      <c r="N105" s="99" t="str">
        <f>IF(Tbl_SoA_HBN_Derogations[[#This Row],[Unit / Department name]]="","",$V$9)</f>
        <v/>
      </c>
      <c r="O105" s="100" t="str">
        <f>IF(Tbl_SoA_HBN_Derogations[[#This Row],[Unit / Department name]]="","",$V$10)</f>
        <v/>
      </c>
      <c r="P105" s="28">
        <f t="shared" si="2"/>
        <v>86</v>
      </c>
      <c r="Q105" s="37"/>
      <c r="R105" s="36"/>
      <c r="S105" s="36"/>
      <c r="T105" s="4"/>
      <c r="U105" s="44"/>
      <c r="V105" s="37"/>
      <c r="W105" s="37"/>
      <c r="X105" s="26" t="str">
        <f>IF(Tbl_SoA_HBN_Derogations[[#This Row],[HBN
NIA/m²]]="","",+W105-V105)</f>
        <v/>
      </c>
      <c r="Y105" s="26" t="str">
        <f>IF(Tbl_SoA_HBN_Derogations[[#This Row],[HBN
NIA/m²]]="","",Tbl_SoA_HBN_Derogations[[#This Row],[Proposed NIA/m²]]/Tbl_SoA_HBN_Derogations[[#This Row],[HBN
NIA/m²]])</f>
        <v/>
      </c>
      <c r="Z105" s="1"/>
      <c r="AA105" s="45"/>
      <c r="AB105" s="1"/>
      <c r="AC105" s="1"/>
      <c r="AD105" s="38"/>
      <c r="AE105" s="1"/>
      <c r="AF105" s="38"/>
    </row>
    <row r="106" spans="1:32" ht="40" customHeight="1" x14ac:dyDescent="0.35">
      <c r="A106" s="99" t="str">
        <f>IF(Tbl_SoA_HBN_Derogations[[#This Row],[Unit / Department name]]="","",$R$2)</f>
        <v/>
      </c>
      <c r="B106" s="99" t="str">
        <f>IF(Tbl_SoA_HBN_Derogations[[#This Row],[Unit / Department name]]="","",$V$2)</f>
        <v/>
      </c>
      <c r="C106" s="99" t="str">
        <f>IF(Tbl_SoA_HBN_Derogations[[#This Row],[Unit / Department name]]="","",$R$4)</f>
        <v/>
      </c>
      <c r="D106" s="99" t="str">
        <f>IF(Tbl_SoA_HBN_Derogations[[#This Row],[Unit / Department name]]="","",$R$5)</f>
        <v/>
      </c>
      <c r="E106" s="99" t="str">
        <f>IF(Tbl_SoA_HBN_Derogations[[#This Row],[Unit / Department name]]="","",$R$6)</f>
        <v/>
      </c>
      <c r="F106" s="99" t="str">
        <f>IF(Tbl_SoA_HBN_Derogations[[#This Row],[Unit / Department name]]="","",$R$7)</f>
        <v/>
      </c>
      <c r="G106" s="99" t="str">
        <f>IF(Tbl_SoA_HBN_Derogations[[#This Row],[Unit / Department name]]="","",$R$8)</f>
        <v/>
      </c>
      <c r="H106" s="99" t="str">
        <f>IF(Tbl_SoA_HBN_Derogations[[#This Row],[Unit / Department name]]="","",$R$9)</f>
        <v/>
      </c>
      <c r="I106" s="99" t="str">
        <f>IF(Tbl_SoA_HBN_Derogations[[#This Row],[Unit / Department name]]="","",$V$4)</f>
        <v/>
      </c>
      <c r="J106" s="99" t="str">
        <f>IF(Tbl_SoA_HBN_Derogations[[#This Row],[Unit / Department name]]="","",$V$5)</f>
        <v/>
      </c>
      <c r="K106" s="99" t="str">
        <f>IF(Tbl_SoA_HBN_Derogations[[#This Row],[Unit / Department name]]="","",$V$6)</f>
        <v/>
      </c>
      <c r="L106" s="99" t="str">
        <f>IF(Tbl_SoA_HBN_Derogations[[#This Row],[Unit / Department name]]="","",$V$7)</f>
        <v/>
      </c>
      <c r="M106" s="99" t="str">
        <f>IF(Tbl_SoA_HBN_Derogations[[#This Row],[Unit / Department name]]="","",$V$8)</f>
        <v/>
      </c>
      <c r="N106" s="99" t="str">
        <f>IF(Tbl_SoA_HBN_Derogations[[#This Row],[Unit / Department name]]="","",$V$9)</f>
        <v/>
      </c>
      <c r="O106" s="100" t="str">
        <f>IF(Tbl_SoA_HBN_Derogations[[#This Row],[Unit / Department name]]="","",$V$10)</f>
        <v/>
      </c>
      <c r="P106" s="28">
        <f t="shared" si="2"/>
        <v>87</v>
      </c>
      <c r="Q106" s="37"/>
      <c r="R106" s="36"/>
      <c r="S106" s="36"/>
      <c r="T106" s="4"/>
      <c r="U106" s="44"/>
      <c r="V106" s="37"/>
      <c r="W106" s="37"/>
      <c r="X106" s="26" t="str">
        <f>IF(Tbl_SoA_HBN_Derogations[[#This Row],[HBN
NIA/m²]]="","",+W106-V106)</f>
        <v/>
      </c>
      <c r="Y106" s="26" t="str">
        <f>IF(Tbl_SoA_HBN_Derogations[[#This Row],[HBN
NIA/m²]]="","",Tbl_SoA_HBN_Derogations[[#This Row],[Proposed NIA/m²]]/Tbl_SoA_HBN_Derogations[[#This Row],[HBN
NIA/m²]])</f>
        <v/>
      </c>
      <c r="Z106" s="1"/>
      <c r="AA106" s="45"/>
      <c r="AB106" s="1"/>
      <c r="AC106" s="1"/>
      <c r="AD106" s="38"/>
      <c r="AE106" s="1"/>
      <c r="AF106" s="38"/>
    </row>
    <row r="107" spans="1:32" ht="40" customHeight="1" x14ac:dyDescent="0.35">
      <c r="A107" s="99" t="str">
        <f>IF(Tbl_SoA_HBN_Derogations[[#This Row],[Unit / Department name]]="","",$R$2)</f>
        <v/>
      </c>
      <c r="B107" s="99" t="str">
        <f>IF(Tbl_SoA_HBN_Derogations[[#This Row],[Unit / Department name]]="","",$V$2)</f>
        <v/>
      </c>
      <c r="C107" s="99" t="str">
        <f>IF(Tbl_SoA_HBN_Derogations[[#This Row],[Unit / Department name]]="","",$R$4)</f>
        <v/>
      </c>
      <c r="D107" s="99" t="str">
        <f>IF(Tbl_SoA_HBN_Derogations[[#This Row],[Unit / Department name]]="","",$R$5)</f>
        <v/>
      </c>
      <c r="E107" s="99" t="str">
        <f>IF(Tbl_SoA_HBN_Derogations[[#This Row],[Unit / Department name]]="","",$R$6)</f>
        <v/>
      </c>
      <c r="F107" s="99" t="str">
        <f>IF(Tbl_SoA_HBN_Derogations[[#This Row],[Unit / Department name]]="","",$R$7)</f>
        <v/>
      </c>
      <c r="G107" s="99" t="str">
        <f>IF(Tbl_SoA_HBN_Derogations[[#This Row],[Unit / Department name]]="","",$R$8)</f>
        <v/>
      </c>
      <c r="H107" s="99" t="str">
        <f>IF(Tbl_SoA_HBN_Derogations[[#This Row],[Unit / Department name]]="","",$R$9)</f>
        <v/>
      </c>
      <c r="I107" s="99" t="str">
        <f>IF(Tbl_SoA_HBN_Derogations[[#This Row],[Unit / Department name]]="","",$V$4)</f>
        <v/>
      </c>
      <c r="J107" s="99" t="str">
        <f>IF(Tbl_SoA_HBN_Derogations[[#This Row],[Unit / Department name]]="","",$V$5)</f>
        <v/>
      </c>
      <c r="K107" s="99" t="str">
        <f>IF(Tbl_SoA_HBN_Derogations[[#This Row],[Unit / Department name]]="","",$V$6)</f>
        <v/>
      </c>
      <c r="L107" s="99" t="str">
        <f>IF(Tbl_SoA_HBN_Derogations[[#This Row],[Unit / Department name]]="","",$V$7)</f>
        <v/>
      </c>
      <c r="M107" s="99" t="str">
        <f>IF(Tbl_SoA_HBN_Derogations[[#This Row],[Unit / Department name]]="","",$V$8)</f>
        <v/>
      </c>
      <c r="N107" s="99" t="str">
        <f>IF(Tbl_SoA_HBN_Derogations[[#This Row],[Unit / Department name]]="","",$V$9)</f>
        <v/>
      </c>
      <c r="O107" s="100" t="str">
        <f>IF(Tbl_SoA_HBN_Derogations[[#This Row],[Unit / Department name]]="","",$V$10)</f>
        <v/>
      </c>
      <c r="P107" s="28">
        <f t="shared" si="2"/>
        <v>88</v>
      </c>
      <c r="Q107" s="37"/>
      <c r="R107" s="36"/>
      <c r="S107" s="36"/>
      <c r="T107" s="4"/>
      <c r="U107" s="44"/>
      <c r="V107" s="37"/>
      <c r="W107" s="37"/>
      <c r="X107" s="26" t="str">
        <f>IF(Tbl_SoA_HBN_Derogations[[#This Row],[HBN
NIA/m²]]="","",+W107-V107)</f>
        <v/>
      </c>
      <c r="Y107" s="26" t="str">
        <f>IF(Tbl_SoA_HBN_Derogations[[#This Row],[HBN
NIA/m²]]="","",Tbl_SoA_HBN_Derogations[[#This Row],[Proposed NIA/m²]]/Tbl_SoA_HBN_Derogations[[#This Row],[HBN
NIA/m²]])</f>
        <v/>
      </c>
      <c r="Z107" s="1"/>
      <c r="AA107" s="45"/>
      <c r="AB107" s="1"/>
      <c r="AC107" s="1"/>
      <c r="AD107" s="38"/>
      <c r="AE107" s="1"/>
      <c r="AF107" s="38"/>
    </row>
    <row r="108" spans="1:32" ht="40" customHeight="1" x14ac:dyDescent="0.35">
      <c r="A108" s="99" t="str">
        <f>IF(Tbl_SoA_HBN_Derogations[[#This Row],[Unit / Department name]]="","",$R$2)</f>
        <v/>
      </c>
      <c r="B108" s="99" t="str">
        <f>IF(Tbl_SoA_HBN_Derogations[[#This Row],[Unit / Department name]]="","",$V$2)</f>
        <v/>
      </c>
      <c r="C108" s="99" t="str">
        <f>IF(Tbl_SoA_HBN_Derogations[[#This Row],[Unit / Department name]]="","",$R$4)</f>
        <v/>
      </c>
      <c r="D108" s="99" t="str">
        <f>IF(Tbl_SoA_HBN_Derogations[[#This Row],[Unit / Department name]]="","",$R$5)</f>
        <v/>
      </c>
      <c r="E108" s="99" t="str">
        <f>IF(Tbl_SoA_HBN_Derogations[[#This Row],[Unit / Department name]]="","",$R$6)</f>
        <v/>
      </c>
      <c r="F108" s="99" t="str">
        <f>IF(Tbl_SoA_HBN_Derogations[[#This Row],[Unit / Department name]]="","",$R$7)</f>
        <v/>
      </c>
      <c r="G108" s="99" t="str">
        <f>IF(Tbl_SoA_HBN_Derogations[[#This Row],[Unit / Department name]]="","",$R$8)</f>
        <v/>
      </c>
      <c r="H108" s="99" t="str">
        <f>IF(Tbl_SoA_HBN_Derogations[[#This Row],[Unit / Department name]]="","",$R$9)</f>
        <v/>
      </c>
      <c r="I108" s="99" t="str">
        <f>IF(Tbl_SoA_HBN_Derogations[[#This Row],[Unit / Department name]]="","",$V$4)</f>
        <v/>
      </c>
      <c r="J108" s="99" t="str">
        <f>IF(Tbl_SoA_HBN_Derogations[[#This Row],[Unit / Department name]]="","",$V$5)</f>
        <v/>
      </c>
      <c r="K108" s="99" t="str">
        <f>IF(Tbl_SoA_HBN_Derogations[[#This Row],[Unit / Department name]]="","",$V$6)</f>
        <v/>
      </c>
      <c r="L108" s="99" t="str">
        <f>IF(Tbl_SoA_HBN_Derogations[[#This Row],[Unit / Department name]]="","",$V$7)</f>
        <v/>
      </c>
      <c r="M108" s="99" t="str">
        <f>IF(Tbl_SoA_HBN_Derogations[[#This Row],[Unit / Department name]]="","",$V$8)</f>
        <v/>
      </c>
      <c r="N108" s="99" t="str">
        <f>IF(Tbl_SoA_HBN_Derogations[[#This Row],[Unit / Department name]]="","",$V$9)</f>
        <v/>
      </c>
      <c r="O108" s="100" t="str">
        <f>IF(Tbl_SoA_HBN_Derogations[[#This Row],[Unit / Department name]]="","",$V$10)</f>
        <v/>
      </c>
      <c r="P108" s="28">
        <f t="shared" si="2"/>
        <v>89</v>
      </c>
      <c r="Q108" s="37"/>
      <c r="R108" s="36"/>
      <c r="S108" s="36"/>
      <c r="T108" s="4"/>
      <c r="U108" s="44"/>
      <c r="V108" s="37"/>
      <c r="W108" s="37"/>
      <c r="X108" s="26" t="str">
        <f>IF(Tbl_SoA_HBN_Derogations[[#This Row],[HBN
NIA/m²]]="","",+W108-V108)</f>
        <v/>
      </c>
      <c r="Y108" s="26" t="str">
        <f>IF(Tbl_SoA_HBN_Derogations[[#This Row],[HBN
NIA/m²]]="","",Tbl_SoA_HBN_Derogations[[#This Row],[Proposed NIA/m²]]/Tbl_SoA_HBN_Derogations[[#This Row],[HBN
NIA/m²]])</f>
        <v/>
      </c>
      <c r="Z108" s="1"/>
      <c r="AA108" s="45"/>
      <c r="AB108" s="1"/>
      <c r="AC108" s="1"/>
      <c r="AD108" s="38"/>
      <c r="AE108" s="1"/>
      <c r="AF108" s="38"/>
    </row>
    <row r="109" spans="1:32" ht="40" customHeight="1" x14ac:dyDescent="0.35">
      <c r="A109" s="99" t="str">
        <f>IF(Tbl_SoA_HBN_Derogations[[#This Row],[Unit / Department name]]="","",$R$2)</f>
        <v/>
      </c>
      <c r="B109" s="99" t="str">
        <f>IF(Tbl_SoA_HBN_Derogations[[#This Row],[Unit / Department name]]="","",$V$2)</f>
        <v/>
      </c>
      <c r="C109" s="99" t="str">
        <f>IF(Tbl_SoA_HBN_Derogations[[#This Row],[Unit / Department name]]="","",$R$4)</f>
        <v/>
      </c>
      <c r="D109" s="99" t="str">
        <f>IF(Tbl_SoA_HBN_Derogations[[#This Row],[Unit / Department name]]="","",$R$5)</f>
        <v/>
      </c>
      <c r="E109" s="99" t="str">
        <f>IF(Tbl_SoA_HBN_Derogations[[#This Row],[Unit / Department name]]="","",$R$6)</f>
        <v/>
      </c>
      <c r="F109" s="99" t="str">
        <f>IF(Tbl_SoA_HBN_Derogations[[#This Row],[Unit / Department name]]="","",$R$7)</f>
        <v/>
      </c>
      <c r="G109" s="99" t="str">
        <f>IF(Tbl_SoA_HBN_Derogations[[#This Row],[Unit / Department name]]="","",$R$8)</f>
        <v/>
      </c>
      <c r="H109" s="99" t="str">
        <f>IF(Tbl_SoA_HBN_Derogations[[#This Row],[Unit / Department name]]="","",$R$9)</f>
        <v/>
      </c>
      <c r="I109" s="99" t="str">
        <f>IF(Tbl_SoA_HBN_Derogations[[#This Row],[Unit / Department name]]="","",$V$4)</f>
        <v/>
      </c>
      <c r="J109" s="99" t="str">
        <f>IF(Tbl_SoA_HBN_Derogations[[#This Row],[Unit / Department name]]="","",$V$5)</f>
        <v/>
      </c>
      <c r="K109" s="99" t="str">
        <f>IF(Tbl_SoA_HBN_Derogations[[#This Row],[Unit / Department name]]="","",$V$6)</f>
        <v/>
      </c>
      <c r="L109" s="99" t="str">
        <f>IF(Tbl_SoA_HBN_Derogations[[#This Row],[Unit / Department name]]="","",$V$7)</f>
        <v/>
      </c>
      <c r="M109" s="99" t="str">
        <f>IF(Tbl_SoA_HBN_Derogations[[#This Row],[Unit / Department name]]="","",$V$8)</f>
        <v/>
      </c>
      <c r="N109" s="99" t="str">
        <f>IF(Tbl_SoA_HBN_Derogations[[#This Row],[Unit / Department name]]="","",$V$9)</f>
        <v/>
      </c>
      <c r="O109" s="100" t="str">
        <f>IF(Tbl_SoA_HBN_Derogations[[#This Row],[Unit / Department name]]="","",$V$10)</f>
        <v/>
      </c>
      <c r="P109" s="28">
        <f t="shared" si="2"/>
        <v>90</v>
      </c>
      <c r="Q109" s="37"/>
      <c r="R109" s="36"/>
      <c r="S109" s="36"/>
      <c r="T109" s="4"/>
      <c r="U109" s="44"/>
      <c r="V109" s="37"/>
      <c r="W109" s="37"/>
      <c r="X109" s="26" t="str">
        <f>IF(Tbl_SoA_HBN_Derogations[[#This Row],[HBN
NIA/m²]]="","",+W109-V109)</f>
        <v/>
      </c>
      <c r="Y109" s="26" t="str">
        <f>IF(Tbl_SoA_HBN_Derogations[[#This Row],[HBN
NIA/m²]]="","",Tbl_SoA_HBN_Derogations[[#This Row],[Proposed NIA/m²]]/Tbl_SoA_HBN_Derogations[[#This Row],[HBN
NIA/m²]])</f>
        <v/>
      </c>
      <c r="Z109" s="1"/>
      <c r="AA109" s="45"/>
      <c r="AB109" s="1"/>
      <c r="AC109" s="1"/>
      <c r="AD109" s="38"/>
      <c r="AE109" s="1"/>
      <c r="AF109" s="38"/>
    </row>
    <row r="110" spans="1:32" ht="40" customHeight="1" x14ac:dyDescent="0.35">
      <c r="A110" s="99" t="str">
        <f>IF(Tbl_SoA_HBN_Derogations[[#This Row],[Unit / Department name]]="","",$R$2)</f>
        <v/>
      </c>
      <c r="B110" s="99" t="str">
        <f>IF(Tbl_SoA_HBN_Derogations[[#This Row],[Unit / Department name]]="","",$V$2)</f>
        <v/>
      </c>
      <c r="C110" s="99" t="str">
        <f>IF(Tbl_SoA_HBN_Derogations[[#This Row],[Unit / Department name]]="","",$R$4)</f>
        <v/>
      </c>
      <c r="D110" s="99" t="str">
        <f>IF(Tbl_SoA_HBN_Derogations[[#This Row],[Unit / Department name]]="","",$R$5)</f>
        <v/>
      </c>
      <c r="E110" s="99" t="str">
        <f>IF(Tbl_SoA_HBN_Derogations[[#This Row],[Unit / Department name]]="","",$R$6)</f>
        <v/>
      </c>
      <c r="F110" s="99" t="str">
        <f>IF(Tbl_SoA_HBN_Derogations[[#This Row],[Unit / Department name]]="","",$R$7)</f>
        <v/>
      </c>
      <c r="G110" s="99" t="str">
        <f>IF(Tbl_SoA_HBN_Derogations[[#This Row],[Unit / Department name]]="","",$R$8)</f>
        <v/>
      </c>
      <c r="H110" s="99" t="str">
        <f>IF(Tbl_SoA_HBN_Derogations[[#This Row],[Unit / Department name]]="","",$R$9)</f>
        <v/>
      </c>
      <c r="I110" s="99" t="str">
        <f>IF(Tbl_SoA_HBN_Derogations[[#This Row],[Unit / Department name]]="","",$V$4)</f>
        <v/>
      </c>
      <c r="J110" s="99" t="str">
        <f>IF(Tbl_SoA_HBN_Derogations[[#This Row],[Unit / Department name]]="","",$V$5)</f>
        <v/>
      </c>
      <c r="K110" s="99" t="str">
        <f>IF(Tbl_SoA_HBN_Derogations[[#This Row],[Unit / Department name]]="","",$V$6)</f>
        <v/>
      </c>
      <c r="L110" s="99" t="str">
        <f>IF(Tbl_SoA_HBN_Derogations[[#This Row],[Unit / Department name]]="","",$V$7)</f>
        <v/>
      </c>
      <c r="M110" s="99" t="str">
        <f>IF(Tbl_SoA_HBN_Derogations[[#This Row],[Unit / Department name]]="","",$V$8)</f>
        <v/>
      </c>
      <c r="N110" s="99" t="str">
        <f>IF(Tbl_SoA_HBN_Derogations[[#This Row],[Unit / Department name]]="","",$V$9)</f>
        <v/>
      </c>
      <c r="O110" s="100" t="str">
        <f>IF(Tbl_SoA_HBN_Derogations[[#This Row],[Unit / Department name]]="","",$V$10)</f>
        <v/>
      </c>
      <c r="P110" s="28">
        <f t="shared" si="2"/>
        <v>91</v>
      </c>
      <c r="Q110" s="37"/>
      <c r="R110" s="36"/>
      <c r="S110" s="36"/>
      <c r="T110" s="4"/>
      <c r="U110" s="44"/>
      <c r="V110" s="37"/>
      <c r="W110" s="37"/>
      <c r="X110" s="26" t="str">
        <f>IF(Tbl_SoA_HBN_Derogations[[#This Row],[HBN
NIA/m²]]="","",+W110-V110)</f>
        <v/>
      </c>
      <c r="Y110" s="26" t="str">
        <f>IF(Tbl_SoA_HBN_Derogations[[#This Row],[HBN
NIA/m²]]="","",Tbl_SoA_HBN_Derogations[[#This Row],[Proposed NIA/m²]]/Tbl_SoA_HBN_Derogations[[#This Row],[HBN
NIA/m²]])</f>
        <v/>
      </c>
      <c r="Z110" s="1"/>
      <c r="AA110" s="45"/>
      <c r="AB110" s="1"/>
      <c r="AC110" s="1"/>
      <c r="AD110" s="38"/>
      <c r="AE110" s="1"/>
      <c r="AF110" s="38"/>
    </row>
    <row r="111" spans="1:32" ht="40" customHeight="1" x14ac:dyDescent="0.35">
      <c r="A111" s="99" t="str">
        <f>IF(Tbl_SoA_HBN_Derogations[[#This Row],[Unit / Department name]]="","",$R$2)</f>
        <v/>
      </c>
      <c r="B111" s="99" t="str">
        <f>IF(Tbl_SoA_HBN_Derogations[[#This Row],[Unit / Department name]]="","",$V$2)</f>
        <v/>
      </c>
      <c r="C111" s="99" t="str">
        <f>IF(Tbl_SoA_HBN_Derogations[[#This Row],[Unit / Department name]]="","",$R$4)</f>
        <v/>
      </c>
      <c r="D111" s="99" t="str">
        <f>IF(Tbl_SoA_HBN_Derogations[[#This Row],[Unit / Department name]]="","",$R$5)</f>
        <v/>
      </c>
      <c r="E111" s="99" t="str">
        <f>IF(Tbl_SoA_HBN_Derogations[[#This Row],[Unit / Department name]]="","",$R$6)</f>
        <v/>
      </c>
      <c r="F111" s="99" t="str">
        <f>IF(Tbl_SoA_HBN_Derogations[[#This Row],[Unit / Department name]]="","",$R$7)</f>
        <v/>
      </c>
      <c r="G111" s="99" t="str">
        <f>IF(Tbl_SoA_HBN_Derogations[[#This Row],[Unit / Department name]]="","",$R$8)</f>
        <v/>
      </c>
      <c r="H111" s="99" t="str">
        <f>IF(Tbl_SoA_HBN_Derogations[[#This Row],[Unit / Department name]]="","",$R$9)</f>
        <v/>
      </c>
      <c r="I111" s="99" t="str">
        <f>IF(Tbl_SoA_HBN_Derogations[[#This Row],[Unit / Department name]]="","",$V$4)</f>
        <v/>
      </c>
      <c r="J111" s="99" t="str">
        <f>IF(Tbl_SoA_HBN_Derogations[[#This Row],[Unit / Department name]]="","",$V$5)</f>
        <v/>
      </c>
      <c r="K111" s="99" t="str">
        <f>IF(Tbl_SoA_HBN_Derogations[[#This Row],[Unit / Department name]]="","",$V$6)</f>
        <v/>
      </c>
      <c r="L111" s="99" t="str">
        <f>IF(Tbl_SoA_HBN_Derogations[[#This Row],[Unit / Department name]]="","",$V$7)</f>
        <v/>
      </c>
      <c r="M111" s="99" t="str">
        <f>IF(Tbl_SoA_HBN_Derogations[[#This Row],[Unit / Department name]]="","",$V$8)</f>
        <v/>
      </c>
      <c r="N111" s="99" t="str">
        <f>IF(Tbl_SoA_HBN_Derogations[[#This Row],[Unit / Department name]]="","",$V$9)</f>
        <v/>
      </c>
      <c r="O111" s="100" t="str">
        <f>IF(Tbl_SoA_HBN_Derogations[[#This Row],[Unit / Department name]]="","",$V$10)</f>
        <v/>
      </c>
      <c r="P111" s="28">
        <f t="shared" si="2"/>
        <v>92</v>
      </c>
      <c r="Q111" s="37"/>
      <c r="R111" s="36"/>
      <c r="S111" s="36"/>
      <c r="T111" s="4"/>
      <c r="U111" s="44"/>
      <c r="V111" s="37"/>
      <c r="W111" s="37"/>
      <c r="X111" s="26" t="str">
        <f>IF(Tbl_SoA_HBN_Derogations[[#This Row],[HBN
NIA/m²]]="","",+W111-V111)</f>
        <v/>
      </c>
      <c r="Y111" s="26" t="str">
        <f>IF(Tbl_SoA_HBN_Derogations[[#This Row],[HBN
NIA/m²]]="","",Tbl_SoA_HBN_Derogations[[#This Row],[Proposed NIA/m²]]/Tbl_SoA_HBN_Derogations[[#This Row],[HBN
NIA/m²]])</f>
        <v/>
      </c>
      <c r="Z111" s="1"/>
      <c r="AA111" s="45"/>
      <c r="AB111" s="1"/>
      <c r="AC111" s="1"/>
      <c r="AD111" s="38"/>
      <c r="AE111" s="1"/>
      <c r="AF111" s="38"/>
    </row>
    <row r="112" spans="1:32" ht="40" customHeight="1" x14ac:dyDescent="0.35">
      <c r="A112" s="99" t="str">
        <f>IF(Tbl_SoA_HBN_Derogations[[#This Row],[Unit / Department name]]="","",$R$2)</f>
        <v/>
      </c>
      <c r="B112" s="99" t="str">
        <f>IF(Tbl_SoA_HBN_Derogations[[#This Row],[Unit / Department name]]="","",$V$2)</f>
        <v/>
      </c>
      <c r="C112" s="99" t="str">
        <f>IF(Tbl_SoA_HBN_Derogations[[#This Row],[Unit / Department name]]="","",$R$4)</f>
        <v/>
      </c>
      <c r="D112" s="99" t="str">
        <f>IF(Tbl_SoA_HBN_Derogations[[#This Row],[Unit / Department name]]="","",$R$5)</f>
        <v/>
      </c>
      <c r="E112" s="99" t="str">
        <f>IF(Tbl_SoA_HBN_Derogations[[#This Row],[Unit / Department name]]="","",$R$6)</f>
        <v/>
      </c>
      <c r="F112" s="99" t="str">
        <f>IF(Tbl_SoA_HBN_Derogations[[#This Row],[Unit / Department name]]="","",$R$7)</f>
        <v/>
      </c>
      <c r="G112" s="99" t="str">
        <f>IF(Tbl_SoA_HBN_Derogations[[#This Row],[Unit / Department name]]="","",$R$8)</f>
        <v/>
      </c>
      <c r="H112" s="99" t="str">
        <f>IF(Tbl_SoA_HBN_Derogations[[#This Row],[Unit / Department name]]="","",$R$9)</f>
        <v/>
      </c>
      <c r="I112" s="99" t="str">
        <f>IF(Tbl_SoA_HBN_Derogations[[#This Row],[Unit / Department name]]="","",$V$4)</f>
        <v/>
      </c>
      <c r="J112" s="99" t="str">
        <f>IF(Tbl_SoA_HBN_Derogations[[#This Row],[Unit / Department name]]="","",$V$5)</f>
        <v/>
      </c>
      <c r="K112" s="99" t="str">
        <f>IF(Tbl_SoA_HBN_Derogations[[#This Row],[Unit / Department name]]="","",$V$6)</f>
        <v/>
      </c>
      <c r="L112" s="99" t="str">
        <f>IF(Tbl_SoA_HBN_Derogations[[#This Row],[Unit / Department name]]="","",$V$7)</f>
        <v/>
      </c>
      <c r="M112" s="99" t="str">
        <f>IF(Tbl_SoA_HBN_Derogations[[#This Row],[Unit / Department name]]="","",$V$8)</f>
        <v/>
      </c>
      <c r="N112" s="99" t="str">
        <f>IF(Tbl_SoA_HBN_Derogations[[#This Row],[Unit / Department name]]="","",$V$9)</f>
        <v/>
      </c>
      <c r="O112" s="100" t="str">
        <f>IF(Tbl_SoA_HBN_Derogations[[#This Row],[Unit / Department name]]="","",$V$10)</f>
        <v/>
      </c>
      <c r="P112" s="28">
        <f t="shared" si="2"/>
        <v>93</v>
      </c>
      <c r="Q112" s="37"/>
      <c r="R112" s="36"/>
      <c r="S112" s="36"/>
      <c r="T112" s="4"/>
      <c r="U112" s="44"/>
      <c r="V112" s="37"/>
      <c r="W112" s="37"/>
      <c r="X112" s="26" t="str">
        <f>IF(Tbl_SoA_HBN_Derogations[[#This Row],[HBN
NIA/m²]]="","",+W112-V112)</f>
        <v/>
      </c>
      <c r="Y112" s="26" t="str">
        <f>IF(Tbl_SoA_HBN_Derogations[[#This Row],[HBN
NIA/m²]]="","",Tbl_SoA_HBN_Derogations[[#This Row],[Proposed NIA/m²]]/Tbl_SoA_HBN_Derogations[[#This Row],[HBN
NIA/m²]])</f>
        <v/>
      </c>
      <c r="Z112" s="1"/>
      <c r="AA112" s="45"/>
      <c r="AB112" s="1"/>
      <c r="AC112" s="1"/>
      <c r="AD112" s="38"/>
      <c r="AE112" s="1"/>
      <c r="AF112" s="38"/>
    </row>
    <row r="113" spans="1:32" ht="40" customHeight="1" x14ac:dyDescent="0.35">
      <c r="A113" s="99" t="str">
        <f>IF(Tbl_SoA_HBN_Derogations[[#This Row],[Unit / Department name]]="","",$R$2)</f>
        <v/>
      </c>
      <c r="B113" s="99" t="str">
        <f>IF(Tbl_SoA_HBN_Derogations[[#This Row],[Unit / Department name]]="","",$V$2)</f>
        <v/>
      </c>
      <c r="C113" s="99" t="str">
        <f>IF(Tbl_SoA_HBN_Derogations[[#This Row],[Unit / Department name]]="","",$R$4)</f>
        <v/>
      </c>
      <c r="D113" s="99" t="str">
        <f>IF(Tbl_SoA_HBN_Derogations[[#This Row],[Unit / Department name]]="","",$R$5)</f>
        <v/>
      </c>
      <c r="E113" s="99" t="str">
        <f>IF(Tbl_SoA_HBN_Derogations[[#This Row],[Unit / Department name]]="","",$R$6)</f>
        <v/>
      </c>
      <c r="F113" s="99" t="str">
        <f>IF(Tbl_SoA_HBN_Derogations[[#This Row],[Unit / Department name]]="","",$R$7)</f>
        <v/>
      </c>
      <c r="G113" s="99" t="str">
        <f>IF(Tbl_SoA_HBN_Derogations[[#This Row],[Unit / Department name]]="","",$R$8)</f>
        <v/>
      </c>
      <c r="H113" s="99" t="str">
        <f>IF(Tbl_SoA_HBN_Derogations[[#This Row],[Unit / Department name]]="","",$R$9)</f>
        <v/>
      </c>
      <c r="I113" s="99" t="str">
        <f>IF(Tbl_SoA_HBN_Derogations[[#This Row],[Unit / Department name]]="","",$V$4)</f>
        <v/>
      </c>
      <c r="J113" s="99" t="str">
        <f>IF(Tbl_SoA_HBN_Derogations[[#This Row],[Unit / Department name]]="","",$V$5)</f>
        <v/>
      </c>
      <c r="K113" s="99" t="str">
        <f>IF(Tbl_SoA_HBN_Derogations[[#This Row],[Unit / Department name]]="","",$V$6)</f>
        <v/>
      </c>
      <c r="L113" s="99" t="str">
        <f>IF(Tbl_SoA_HBN_Derogations[[#This Row],[Unit / Department name]]="","",$V$7)</f>
        <v/>
      </c>
      <c r="M113" s="99" t="str">
        <f>IF(Tbl_SoA_HBN_Derogations[[#This Row],[Unit / Department name]]="","",$V$8)</f>
        <v/>
      </c>
      <c r="N113" s="99" t="str">
        <f>IF(Tbl_SoA_HBN_Derogations[[#This Row],[Unit / Department name]]="","",$V$9)</f>
        <v/>
      </c>
      <c r="O113" s="100" t="str">
        <f>IF(Tbl_SoA_HBN_Derogations[[#This Row],[Unit / Department name]]="","",$V$10)</f>
        <v/>
      </c>
      <c r="P113" s="28">
        <f t="shared" si="2"/>
        <v>94</v>
      </c>
      <c r="Q113" s="37"/>
      <c r="R113" s="36"/>
      <c r="S113" s="36"/>
      <c r="T113" s="4"/>
      <c r="U113" s="44"/>
      <c r="V113" s="37"/>
      <c r="W113" s="37"/>
      <c r="X113" s="26" t="str">
        <f>IF(Tbl_SoA_HBN_Derogations[[#This Row],[HBN
NIA/m²]]="","",+W113-V113)</f>
        <v/>
      </c>
      <c r="Y113" s="26" t="str">
        <f>IF(Tbl_SoA_HBN_Derogations[[#This Row],[HBN
NIA/m²]]="","",Tbl_SoA_HBN_Derogations[[#This Row],[Proposed NIA/m²]]/Tbl_SoA_HBN_Derogations[[#This Row],[HBN
NIA/m²]])</f>
        <v/>
      </c>
      <c r="Z113" s="1"/>
      <c r="AA113" s="45"/>
      <c r="AB113" s="1"/>
      <c r="AC113" s="1"/>
      <c r="AD113" s="38"/>
      <c r="AE113" s="1"/>
      <c r="AF113" s="38"/>
    </row>
    <row r="114" spans="1:32" ht="40" customHeight="1" x14ac:dyDescent="0.35">
      <c r="A114" s="99" t="str">
        <f>IF(Tbl_SoA_HBN_Derogations[[#This Row],[Unit / Department name]]="","",$R$2)</f>
        <v/>
      </c>
      <c r="B114" s="99" t="str">
        <f>IF(Tbl_SoA_HBN_Derogations[[#This Row],[Unit / Department name]]="","",$V$2)</f>
        <v/>
      </c>
      <c r="C114" s="99" t="str">
        <f>IF(Tbl_SoA_HBN_Derogations[[#This Row],[Unit / Department name]]="","",$R$4)</f>
        <v/>
      </c>
      <c r="D114" s="99" t="str">
        <f>IF(Tbl_SoA_HBN_Derogations[[#This Row],[Unit / Department name]]="","",$R$5)</f>
        <v/>
      </c>
      <c r="E114" s="99" t="str">
        <f>IF(Tbl_SoA_HBN_Derogations[[#This Row],[Unit / Department name]]="","",$R$6)</f>
        <v/>
      </c>
      <c r="F114" s="99" t="str">
        <f>IF(Tbl_SoA_HBN_Derogations[[#This Row],[Unit / Department name]]="","",$R$7)</f>
        <v/>
      </c>
      <c r="G114" s="99" t="str">
        <f>IF(Tbl_SoA_HBN_Derogations[[#This Row],[Unit / Department name]]="","",$R$8)</f>
        <v/>
      </c>
      <c r="H114" s="99" t="str">
        <f>IF(Tbl_SoA_HBN_Derogations[[#This Row],[Unit / Department name]]="","",$R$9)</f>
        <v/>
      </c>
      <c r="I114" s="99" t="str">
        <f>IF(Tbl_SoA_HBN_Derogations[[#This Row],[Unit / Department name]]="","",$V$4)</f>
        <v/>
      </c>
      <c r="J114" s="99" t="str">
        <f>IF(Tbl_SoA_HBN_Derogations[[#This Row],[Unit / Department name]]="","",$V$5)</f>
        <v/>
      </c>
      <c r="K114" s="99" t="str">
        <f>IF(Tbl_SoA_HBN_Derogations[[#This Row],[Unit / Department name]]="","",$V$6)</f>
        <v/>
      </c>
      <c r="L114" s="99" t="str">
        <f>IF(Tbl_SoA_HBN_Derogations[[#This Row],[Unit / Department name]]="","",$V$7)</f>
        <v/>
      </c>
      <c r="M114" s="99" t="str">
        <f>IF(Tbl_SoA_HBN_Derogations[[#This Row],[Unit / Department name]]="","",$V$8)</f>
        <v/>
      </c>
      <c r="N114" s="99" t="str">
        <f>IF(Tbl_SoA_HBN_Derogations[[#This Row],[Unit / Department name]]="","",$V$9)</f>
        <v/>
      </c>
      <c r="O114" s="100" t="str">
        <f>IF(Tbl_SoA_HBN_Derogations[[#This Row],[Unit / Department name]]="","",$V$10)</f>
        <v/>
      </c>
      <c r="P114" s="28">
        <f t="shared" si="2"/>
        <v>95</v>
      </c>
      <c r="Q114" s="37"/>
      <c r="R114" s="36"/>
      <c r="S114" s="36"/>
      <c r="T114" s="4"/>
      <c r="U114" s="44"/>
      <c r="V114" s="37"/>
      <c r="W114" s="37"/>
      <c r="X114" s="26" t="str">
        <f>IF(Tbl_SoA_HBN_Derogations[[#This Row],[HBN
NIA/m²]]="","",+W114-V114)</f>
        <v/>
      </c>
      <c r="Y114" s="26" t="str">
        <f>IF(Tbl_SoA_HBN_Derogations[[#This Row],[HBN
NIA/m²]]="","",Tbl_SoA_HBN_Derogations[[#This Row],[Proposed NIA/m²]]/Tbl_SoA_HBN_Derogations[[#This Row],[HBN
NIA/m²]])</f>
        <v/>
      </c>
      <c r="Z114" s="1"/>
      <c r="AA114" s="45"/>
      <c r="AB114" s="1"/>
      <c r="AC114" s="1"/>
      <c r="AD114" s="38"/>
      <c r="AE114" s="1"/>
      <c r="AF114" s="38"/>
    </row>
    <row r="115" spans="1:32" ht="40" customHeight="1" x14ac:dyDescent="0.35">
      <c r="A115" s="99" t="str">
        <f>IF(Tbl_SoA_HBN_Derogations[[#This Row],[Unit / Department name]]="","",$R$2)</f>
        <v/>
      </c>
      <c r="B115" s="99" t="str">
        <f>IF(Tbl_SoA_HBN_Derogations[[#This Row],[Unit / Department name]]="","",$V$2)</f>
        <v/>
      </c>
      <c r="C115" s="99" t="str">
        <f>IF(Tbl_SoA_HBN_Derogations[[#This Row],[Unit / Department name]]="","",$R$4)</f>
        <v/>
      </c>
      <c r="D115" s="99" t="str">
        <f>IF(Tbl_SoA_HBN_Derogations[[#This Row],[Unit / Department name]]="","",$R$5)</f>
        <v/>
      </c>
      <c r="E115" s="99" t="str">
        <f>IF(Tbl_SoA_HBN_Derogations[[#This Row],[Unit / Department name]]="","",$R$6)</f>
        <v/>
      </c>
      <c r="F115" s="99" t="str">
        <f>IF(Tbl_SoA_HBN_Derogations[[#This Row],[Unit / Department name]]="","",$R$7)</f>
        <v/>
      </c>
      <c r="G115" s="99" t="str">
        <f>IF(Tbl_SoA_HBN_Derogations[[#This Row],[Unit / Department name]]="","",$R$8)</f>
        <v/>
      </c>
      <c r="H115" s="99" t="str">
        <f>IF(Tbl_SoA_HBN_Derogations[[#This Row],[Unit / Department name]]="","",$R$9)</f>
        <v/>
      </c>
      <c r="I115" s="99" t="str">
        <f>IF(Tbl_SoA_HBN_Derogations[[#This Row],[Unit / Department name]]="","",$V$4)</f>
        <v/>
      </c>
      <c r="J115" s="99" t="str">
        <f>IF(Tbl_SoA_HBN_Derogations[[#This Row],[Unit / Department name]]="","",$V$5)</f>
        <v/>
      </c>
      <c r="K115" s="99" t="str">
        <f>IF(Tbl_SoA_HBN_Derogations[[#This Row],[Unit / Department name]]="","",$V$6)</f>
        <v/>
      </c>
      <c r="L115" s="99" t="str">
        <f>IF(Tbl_SoA_HBN_Derogations[[#This Row],[Unit / Department name]]="","",$V$7)</f>
        <v/>
      </c>
      <c r="M115" s="99" t="str">
        <f>IF(Tbl_SoA_HBN_Derogations[[#This Row],[Unit / Department name]]="","",$V$8)</f>
        <v/>
      </c>
      <c r="N115" s="99" t="str">
        <f>IF(Tbl_SoA_HBN_Derogations[[#This Row],[Unit / Department name]]="","",$V$9)</f>
        <v/>
      </c>
      <c r="O115" s="100" t="str">
        <f>IF(Tbl_SoA_HBN_Derogations[[#This Row],[Unit / Department name]]="","",$V$10)</f>
        <v/>
      </c>
      <c r="P115" s="28">
        <f t="shared" si="2"/>
        <v>96</v>
      </c>
      <c r="Q115" s="37"/>
      <c r="R115" s="36"/>
      <c r="S115" s="36"/>
      <c r="T115" s="4"/>
      <c r="U115" s="44"/>
      <c r="V115" s="37"/>
      <c r="W115" s="37"/>
      <c r="X115" s="26" t="str">
        <f>IF(Tbl_SoA_HBN_Derogations[[#This Row],[HBN
NIA/m²]]="","",+W115-V115)</f>
        <v/>
      </c>
      <c r="Y115" s="26" t="str">
        <f>IF(Tbl_SoA_HBN_Derogations[[#This Row],[HBN
NIA/m²]]="","",Tbl_SoA_HBN_Derogations[[#This Row],[Proposed NIA/m²]]/Tbl_SoA_HBN_Derogations[[#This Row],[HBN
NIA/m²]])</f>
        <v/>
      </c>
      <c r="Z115" s="1"/>
      <c r="AA115" s="45"/>
      <c r="AB115" s="1"/>
      <c r="AC115" s="1"/>
      <c r="AD115" s="38"/>
      <c r="AE115" s="1"/>
      <c r="AF115" s="38"/>
    </row>
    <row r="116" spans="1:32" ht="40" customHeight="1" x14ac:dyDescent="0.35">
      <c r="A116" s="99" t="str">
        <f>IF(Tbl_SoA_HBN_Derogations[[#This Row],[Unit / Department name]]="","",$R$2)</f>
        <v/>
      </c>
      <c r="B116" s="99" t="str">
        <f>IF(Tbl_SoA_HBN_Derogations[[#This Row],[Unit / Department name]]="","",$V$2)</f>
        <v/>
      </c>
      <c r="C116" s="99" t="str">
        <f>IF(Tbl_SoA_HBN_Derogations[[#This Row],[Unit / Department name]]="","",$R$4)</f>
        <v/>
      </c>
      <c r="D116" s="99" t="str">
        <f>IF(Tbl_SoA_HBN_Derogations[[#This Row],[Unit / Department name]]="","",$R$5)</f>
        <v/>
      </c>
      <c r="E116" s="99" t="str">
        <f>IF(Tbl_SoA_HBN_Derogations[[#This Row],[Unit / Department name]]="","",$R$6)</f>
        <v/>
      </c>
      <c r="F116" s="99" t="str">
        <f>IF(Tbl_SoA_HBN_Derogations[[#This Row],[Unit / Department name]]="","",$R$7)</f>
        <v/>
      </c>
      <c r="G116" s="99" t="str">
        <f>IF(Tbl_SoA_HBN_Derogations[[#This Row],[Unit / Department name]]="","",$R$8)</f>
        <v/>
      </c>
      <c r="H116" s="99" t="str">
        <f>IF(Tbl_SoA_HBN_Derogations[[#This Row],[Unit / Department name]]="","",$R$9)</f>
        <v/>
      </c>
      <c r="I116" s="99" t="str">
        <f>IF(Tbl_SoA_HBN_Derogations[[#This Row],[Unit / Department name]]="","",$V$4)</f>
        <v/>
      </c>
      <c r="J116" s="99" t="str">
        <f>IF(Tbl_SoA_HBN_Derogations[[#This Row],[Unit / Department name]]="","",$V$5)</f>
        <v/>
      </c>
      <c r="K116" s="99" t="str">
        <f>IF(Tbl_SoA_HBN_Derogations[[#This Row],[Unit / Department name]]="","",$V$6)</f>
        <v/>
      </c>
      <c r="L116" s="99" t="str">
        <f>IF(Tbl_SoA_HBN_Derogations[[#This Row],[Unit / Department name]]="","",$V$7)</f>
        <v/>
      </c>
      <c r="M116" s="99" t="str">
        <f>IF(Tbl_SoA_HBN_Derogations[[#This Row],[Unit / Department name]]="","",$V$8)</f>
        <v/>
      </c>
      <c r="N116" s="99" t="str">
        <f>IF(Tbl_SoA_HBN_Derogations[[#This Row],[Unit / Department name]]="","",$V$9)</f>
        <v/>
      </c>
      <c r="O116" s="100" t="str">
        <f>IF(Tbl_SoA_HBN_Derogations[[#This Row],[Unit / Department name]]="","",$V$10)</f>
        <v/>
      </c>
      <c r="P116" s="28">
        <f t="shared" si="2"/>
        <v>97</v>
      </c>
      <c r="Q116" s="37"/>
      <c r="R116" s="36"/>
      <c r="S116" s="36"/>
      <c r="T116" s="4"/>
      <c r="U116" s="44"/>
      <c r="V116" s="37"/>
      <c r="W116" s="37"/>
      <c r="X116" s="26" t="str">
        <f>IF(Tbl_SoA_HBN_Derogations[[#This Row],[HBN
NIA/m²]]="","",+W116-V116)</f>
        <v/>
      </c>
      <c r="Y116" s="26" t="str">
        <f>IF(Tbl_SoA_HBN_Derogations[[#This Row],[HBN
NIA/m²]]="","",Tbl_SoA_HBN_Derogations[[#This Row],[Proposed NIA/m²]]/Tbl_SoA_HBN_Derogations[[#This Row],[HBN
NIA/m²]])</f>
        <v/>
      </c>
      <c r="Z116" s="1"/>
      <c r="AA116" s="45"/>
      <c r="AB116" s="1"/>
      <c r="AC116" s="1"/>
      <c r="AD116" s="38"/>
      <c r="AE116" s="1"/>
      <c r="AF116" s="38"/>
    </row>
    <row r="117" spans="1:32" ht="40" customHeight="1" x14ac:dyDescent="0.35">
      <c r="A117" s="99" t="str">
        <f>IF(Tbl_SoA_HBN_Derogations[[#This Row],[Unit / Department name]]="","",$R$2)</f>
        <v/>
      </c>
      <c r="B117" s="99" t="str">
        <f>IF(Tbl_SoA_HBN_Derogations[[#This Row],[Unit / Department name]]="","",$V$2)</f>
        <v/>
      </c>
      <c r="C117" s="99" t="str">
        <f>IF(Tbl_SoA_HBN_Derogations[[#This Row],[Unit / Department name]]="","",$R$4)</f>
        <v/>
      </c>
      <c r="D117" s="99" t="str">
        <f>IF(Tbl_SoA_HBN_Derogations[[#This Row],[Unit / Department name]]="","",$R$5)</f>
        <v/>
      </c>
      <c r="E117" s="99" t="str">
        <f>IF(Tbl_SoA_HBN_Derogations[[#This Row],[Unit / Department name]]="","",$R$6)</f>
        <v/>
      </c>
      <c r="F117" s="99" t="str">
        <f>IF(Tbl_SoA_HBN_Derogations[[#This Row],[Unit / Department name]]="","",$R$7)</f>
        <v/>
      </c>
      <c r="G117" s="99" t="str">
        <f>IF(Tbl_SoA_HBN_Derogations[[#This Row],[Unit / Department name]]="","",$R$8)</f>
        <v/>
      </c>
      <c r="H117" s="99" t="str">
        <f>IF(Tbl_SoA_HBN_Derogations[[#This Row],[Unit / Department name]]="","",$R$9)</f>
        <v/>
      </c>
      <c r="I117" s="99" t="str">
        <f>IF(Tbl_SoA_HBN_Derogations[[#This Row],[Unit / Department name]]="","",$V$4)</f>
        <v/>
      </c>
      <c r="J117" s="99" t="str">
        <f>IF(Tbl_SoA_HBN_Derogations[[#This Row],[Unit / Department name]]="","",$V$5)</f>
        <v/>
      </c>
      <c r="K117" s="99" t="str">
        <f>IF(Tbl_SoA_HBN_Derogations[[#This Row],[Unit / Department name]]="","",$V$6)</f>
        <v/>
      </c>
      <c r="L117" s="99" t="str">
        <f>IF(Tbl_SoA_HBN_Derogations[[#This Row],[Unit / Department name]]="","",$V$7)</f>
        <v/>
      </c>
      <c r="M117" s="99" t="str">
        <f>IF(Tbl_SoA_HBN_Derogations[[#This Row],[Unit / Department name]]="","",$V$8)</f>
        <v/>
      </c>
      <c r="N117" s="99" t="str">
        <f>IF(Tbl_SoA_HBN_Derogations[[#This Row],[Unit / Department name]]="","",$V$9)</f>
        <v/>
      </c>
      <c r="O117" s="100" t="str">
        <f>IF(Tbl_SoA_HBN_Derogations[[#This Row],[Unit / Department name]]="","",$V$10)</f>
        <v/>
      </c>
      <c r="P117" s="28">
        <f t="shared" si="2"/>
        <v>98</v>
      </c>
      <c r="Q117" s="37"/>
      <c r="R117" s="36"/>
      <c r="S117" s="36"/>
      <c r="T117" s="4"/>
      <c r="U117" s="44"/>
      <c r="V117" s="37"/>
      <c r="W117" s="37"/>
      <c r="X117" s="26" t="str">
        <f>IF(Tbl_SoA_HBN_Derogations[[#This Row],[HBN
NIA/m²]]="","",+W117-V117)</f>
        <v/>
      </c>
      <c r="Y117" s="26" t="str">
        <f>IF(Tbl_SoA_HBN_Derogations[[#This Row],[HBN
NIA/m²]]="","",Tbl_SoA_HBN_Derogations[[#This Row],[Proposed NIA/m²]]/Tbl_SoA_HBN_Derogations[[#This Row],[HBN
NIA/m²]])</f>
        <v/>
      </c>
      <c r="Z117" s="1"/>
      <c r="AA117" s="45"/>
      <c r="AB117" s="1"/>
      <c r="AC117" s="1"/>
      <c r="AD117" s="38"/>
      <c r="AE117" s="1"/>
      <c r="AF117" s="38"/>
    </row>
    <row r="118" spans="1:32" ht="40" customHeight="1" x14ac:dyDescent="0.35">
      <c r="A118" s="99" t="str">
        <f>IF(Tbl_SoA_HBN_Derogations[[#This Row],[Unit / Department name]]="","",$R$2)</f>
        <v/>
      </c>
      <c r="B118" s="99" t="str">
        <f>IF(Tbl_SoA_HBN_Derogations[[#This Row],[Unit / Department name]]="","",$V$2)</f>
        <v/>
      </c>
      <c r="C118" s="99" t="str">
        <f>IF(Tbl_SoA_HBN_Derogations[[#This Row],[Unit / Department name]]="","",$R$4)</f>
        <v/>
      </c>
      <c r="D118" s="99" t="str">
        <f>IF(Tbl_SoA_HBN_Derogations[[#This Row],[Unit / Department name]]="","",$R$5)</f>
        <v/>
      </c>
      <c r="E118" s="99" t="str">
        <f>IF(Tbl_SoA_HBN_Derogations[[#This Row],[Unit / Department name]]="","",$R$6)</f>
        <v/>
      </c>
      <c r="F118" s="99" t="str">
        <f>IF(Tbl_SoA_HBN_Derogations[[#This Row],[Unit / Department name]]="","",$R$7)</f>
        <v/>
      </c>
      <c r="G118" s="99" t="str">
        <f>IF(Tbl_SoA_HBN_Derogations[[#This Row],[Unit / Department name]]="","",$R$8)</f>
        <v/>
      </c>
      <c r="H118" s="99" t="str">
        <f>IF(Tbl_SoA_HBN_Derogations[[#This Row],[Unit / Department name]]="","",$R$9)</f>
        <v/>
      </c>
      <c r="I118" s="99" t="str">
        <f>IF(Tbl_SoA_HBN_Derogations[[#This Row],[Unit / Department name]]="","",$V$4)</f>
        <v/>
      </c>
      <c r="J118" s="99" t="str">
        <f>IF(Tbl_SoA_HBN_Derogations[[#This Row],[Unit / Department name]]="","",$V$5)</f>
        <v/>
      </c>
      <c r="K118" s="99" t="str">
        <f>IF(Tbl_SoA_HBN_Derogations[[#This Row],[Unit / Department name]]="","",$V$6)</f>
        <v/>
      </c>
      <c r="L118" s="99" t="str">
        <f>IF(Tbl_SoA_HBN_Derogations[[#This Row],[Unit / Department name]]="","",$V$7)</f>
        <v/>
      </c>
      <c r="M118" s="99" t="str">
        <f>IF(Tbl_SoA_HBN_Derogations[[#This Row],[Unit / Department name]]="","",$V$8)</f>
        <v/>
      </c>
      <c r="N118" s="99" t="str">
        <f>IF(Tbl_SoA_HBN_Derogations[[#This Row],[Unit / Department name]]="","",$V$9)</f>
        <v/>
      </c>
      <c r="O118" s="100" t="str">
        <f>IF(Tbl_SoA_HBN_Derogations[[#This Row],[Unit / Department name]]="","",$V$10)</f>
        <v/>
      </c>
      <c r="P118" s="28">
        <f t="shared" si="2"/>
        <v>99</v>
      </c>
      <c r="Q118" s="37"/>
      <c r="R118" s="36"/>
      <c r="S118" s="36"/>
      <c r="T118" s="4"/>
      <c r="U118" s="44"/>
      <c r="V118" s="37"/>
      <c r="W118" s="37"/>
      <c r="X118" s="26" t="str">
        <f>IF(Tbl_SoA_HBN_Derogations[[#This Row],[HBN
NIA/m²]]="","",+W118-V118)</f>
        <v/>
      </c>
      <c r="Y118" s="26" t="str">
        <f>IF(Tbl_SoA_HBN_Derogations[[#This Row],[HBN
NIA/m²]]="","",Tbl_SoA_HBN_Derogations[[#This Row],[Proposed NIA/m²]]/Tbl_SoA_HBN_Derogations[[#This Row],[HBN
NIA/m²]])</f>
        <v/>
      </c>
      <c r="Z118" s="1"/>
      <c r="AA118" s="45"/>
      <c r="AB118" s="1"/>
      <c r="AC118" s="1"/>
      <c r="AD118" s="38"/>
      <c r="AE118" s="1"/>
      <c r="AF118" s="38"/>
    </row>
    <row r="119" spans="1:32" ht="40" customHeight="1" x14ac:dyDescent="0.35">
      <c r="A119" s="99" t="str">
        <f>IF(Tbl_SoA_HBN_Derogations[[#This Row],[Unit / Department name]]="","",$R$2)</f>
        <v/>
      </c>
      <c r="B119" s="99" t="str">
        <f>IF(Tbl_SoA_HBN_Derogations[[#This Row],[Unit / Department name]]="","",$V$2)</f>
        <v/>
      </c>
      <c r="C119" s="99" t="str">
        <f>IF(Tbl_SoA_HBN_Derogations[[#This Row],[Unit / Department name]]="","",$R$4)</f>
        <v/>
      </c>
      <c r="D119" s="99" t="str">
        <f>IF(Tbl_SoA_HBN_Derogations[[#This Row],[Unit / Department name]]="","",$R$5)</f>
        <v/>
      </c>
      <c r="E119" s="99" t="str">
        <f>IF(Tbl_SoA_HBN_Derogations[[#This Row],[Unit / Department name]]="","",$R$6)</f>
        <v/>
      </c>
      <c r="F119" s="99" t="str">
        <f>IF(Tbl_SoA_HBN_Derogations[[#This Row],[Unit / Department name]]="","",$R$7)</f>
        <v/>
      </c>
      <c r="G119" s="99" t="str">
        <f>IF(Tbl_SoA_HBN_Derogations[[#This Row],[Unit / Department name]]="","",$R$8)</f>
        <v/>
      </c>
      <c r="H119" s="99" t="str">
        <f>IF(Tbl_SoA_HBN_Derogations[[#This Row],[Unit / Department name]]="","",$R$9)</f>
        <v/>
      </c>
      <c r="I119" s="99" t="str">
        <f>IF(Tbl_SoA_HBN_Derogations[[#This Row],[Unit / Department name]]="","",$V$4)</f>
        <v/>
      </c>
      <c r="J119" s="99" t="str">
        <f>IF(Tbl_SoA_HBN_Derogations[[#This Row],[Unit / Department name]]="","",$V$5)</f>
        <v/>
      </c>
      <c r="K119" s="99" t="str">
        <f>IF(Tbl_SoA_HBN_Derogations[[#This Row],[Unit / Department name]]="","",$V$6)</f>
        <v/>
      </c>
      <c r="L119" s="99" t="str">
        <f>IF(Tbl_SoA_HBN_Derogations[[#This Row],[Unit / Department name]]="","",$V$7)</f>
        <v/>
      </c>
      <c r="M119" s="99" t="str">
        <f>IF(Tbl_SoA_HBN_Derogations[[#This Row],[Unit / Department name]]="","",$V$8)</f>
        <v/>
      </c>
      <c r="N119" s="99" t="str">
        <f>IF(Tbl_SoA_HBN_Derogations[[#This Row],[Unit / Department name]]="","",$V$9)</f>
        <v/>
      </c>
      <c r="O119" s="100" t="str">
        <f>IF(Tbl_SoA_HBN_Derogations[[#This Row],[Unit / Department name]]="","",$V$10)</f>
        <v/>
      </c>
      <c r="P119" s="28">
        <f t="shared" si="2"/>
        <v>100</v>
      </c>
      <c r="Q119" s="37"/>
      <c r="R119" s="36"/>
      <c r="S119" s="36"/>
      <c r="T119" s="4"/>
      <c r="U119" s="44"/>
      <c r="V119" s="37"/>
      <c r="W119" s="37"/>
      <c r="X119" s="26" t="str">
        <f>IF(Tbl_SoA_HBN_Derogations[[#This Row],[HBN
NIA/m²]]="","",+W119-V119)</f>
        <v/>
      </c>
      <c r="Y119" s="26" t="str">
        <f>IF(Tbl_SoA_HBN_Derogations[[#This Row],[HBN
NIA/m²]]="","",Tbl_SoA_HBN_Derogations[[#This Row],[Proposed NIA/m²]]/Tbl_SoA_HBN_Derogations[[#This Row],[HBN
NIA/m²]])</f>
        <v/>
      </c>
      <c r="Z119" s="1"/>
      <c r="AA119" s="45"/>
      <c r="AB119" s="1"/>
      <c r="AC119" s="1"/>
      <c r="AD119" s="38"/>
      <c r="AE119" s="1"/>
      <c r="AF119" s="38"/>
    </row>
    <row r="120" spans="1:32" ht="40" customHeight="1" x14ac:dyDescent="0.35">
      <c r="A120" s="99"/>
      <c r="B120" s="99"/>
      <c r="C120" s="99"/>
      <c r="D120" s="99"/>
      <c r="E120" s="99"/>
      <c r="F120" s="99"/>
      <c r="G120" s="99"/>
      <c r="H120" s="99"/>
      <c r="I120" s="99"/>
      <c r="J120" s="99"/>
      <c r="K120" s="99"/>
      <c r="L120" s="99"/>
      <c r="M120" s="99"/>
      <c r="N120" s="99"/>
      <c r="O120" s="100"/>
      <c r="P120" s="28">
        <f t="shared" si="2"/>
        <v>101</v>
      </c>
      <c r="Q120" s="37"/>
      <c r="R120" s="36"/>
      <c r="S120" s="36"/>
      <c r="T120" s="4"/>
      <c r="U120" s="44"/>
      <c r="V120" s="37"/>
      <c r="W120" s="37"/>
      <c r="X120" s="26" t="str">
        <f>IF(Tbl_SoA_HBN_Derogations[[#This Row],[HBN
NIA/m²]]="","",+W120-V120)</f>
        <v/>
      </c>
      <c r="Y120" s="26" t="str">
        <f>IF(Tbl_SoA_HBN_Derogations[[#This Row],[HBN
NIA/m²]]="","",Tbl_SoA_HBN_Derogations[[#This Row],[Proposed NIA/m²]]/Tbl_SoA_HBN_Derogations[[#This Row],[HBN
NIA/m²]])</f>
        <v/>
      </c>
      <c r="Z120" s="1"/>
      <c r="AA120" s="45"/>
      <c r="AB120" s="1"/>
      <c r="AC120" s="1"/>
      <c r="AD120" s="38"/>
      <c r="AE120" s="1"/>
      <c r="AF120" s="38"/>
    </row>
    <row r="121" spans="1:32" ht="40" customHeight="1" x14ac:dyDescent="0.35">
      <c r="A121" s="99"/>
      <c r="B121" s="99"/>
      <c r="C121" s="99"/>
      <c r="D121" s="99"/>
      <c r="E121" s="99"/>
      <c r="F121" s="99"/>
      <c r="G121" s="99"/>
      <c r="H121" s="99"/>
      <c r="I121" s="99"/>
      <c r="J121" s="99"/>
      <c r="K121" s="99"/>
      <c r="L121" s="99"/>
      <c r="M121" s="99"/>
      <c r="N121" s="99"/>
      <c r="O121" s="100"/>
      <c r="P121" s="28">
        <f t="shared" si="2"/>
        <v>102</v>
      </c>
      <c r="Q121" s="37"/>
      <c r="R121" s="36"/>
      <c r="S121" s="36"/>
      <c r="T121" s="4"/>
      <c r="U121" s="44"/>
      <c r="V121" s="37"/>
      <c r="W121" s="37"/>
      <c r="X121" s="26" t="str">
        <f>IF(Tbl_SoA_HBN_Derogations[[#This Row],[HBN
NIA/m²]]="","",+W121-V121)</f>
        <v/>
      </c>
      <c r="Y121" s="26" t="str">
        <f>IF(Tbl_SoA_HBN_Derogations[[#This Row],[HBN
NIA/m²]]="","",Tbl_SoA_HBN_Derogations[[#This Row],[Proposed NIA/m²]]/Tbl_SoA_HBN_Derogations[[#This Row],[HBN
NIA/m²]])</f>
        <v/>
      </c>
      <c r="Z121" s="1"/>
      <c r="AA121" s="45"/>
      <c r="AB121" s="1"/>
      <c r="AC121" s="1"/>
      <c r="AD121" s="38"/>
      <c r="AE121" s="1"/>
      <c r="AF121" s="38"/>
    </row>
    <row r="122" spans="1:32" ht="40" customHeight="1" x14ac:dyDescent="0.35">
      <c r="A122" s="99"/>
      <c r="B122" s="99"/>
      <c r="C122" s="99"/>
      <c r="D122" s="99"/>
      <c r="E122" s="99"/>
      <c r="F122" s="99"/>
      <c r="G122" s="99"/>
      <c r="H122" s="99"/>
      <c r="I122" s="99"/>
      <c r="J122" s="99"/>
      <c r="K122" s="99"/>
      <c r="L122" s="99"/>
      <c r="M122" s="99"/>
      <c r="N122" s="99"/>
      <c r="O122" s="100"/>
      <c r="P122" s="28">
        <f t="shared" si="2"/>
        <v>103</v>
      </c>
      <c r="Q122" s="37"/>
      <c r="R122" s="36"/>
      <c r="S122" s="36"/>
      <c r="T122" s="4"/>
      <c r="U122" s="44"/>
      <c r="V122" s="37"/>
      <c r="W122" s="37"/>
      <c r="X122" s="26" t="str">
        <f>IF(Tbl_SoA_HBN_Derogations[[#This Row],[HBN
NIA/m²]]="","",+W122-V122)</f>
        <v/>
      </c>
      <c r="Y122" s="26" t="str">
        <f>IF(Tbl_SoA_HBN_Derogations[[#This Row],[HBN
NIA/m²]]="","",Tbl_SoA_HBN_Derogations[[#This Row],[Proposed NIA/m²]]/Tbl_SoA_HBN_Derogations[[#This Row],[HBN
NIA/m²]])</f>
        <v/>
      </c>
      <c r="Z122" s="1"/>
      <c r="AA122" s="45"/>
      <c r="AB122" s="1"/>
      <c r="AC122" s="1"/>
      <c r="AD122" s="38"/>
      <c r="AE122" s="1"/>
      <c r="AF122" s="38"/>
    </row>
    <row r="123" spans="1:32" ht="40" customHeight="1" x14ac:dyDescent="0.35">
      <c r="A123" s="99"/>
      <c r="B123" s="99"/>
      <c r="C123" s="99"/>
      <c r="D123" s="99"/>
      <c r="E123" s="99"/>
      <c r="F123" s="99"/>
      <c r="G123" s="99"/>
      <c r="H123" s="99"/>
      <c r="I123" s="99"/>
      <c r="J123" s="99"/>
      <c r="K123" s="99"/>
      <c r="L123" s="99"/>
      <c r="M123" s="99"/>
      <c r="N123" s="99"/>
      <c r="O123" s="100"/>
      <c r="P123" s="28">
        <f t="shared" si="2"/>
        <v>104</v>
      </c>
      <c r="Q123" s="37"/>
      <c r="R123" s="36"/>
      <c r="S123" s="36"/>
      <c r="T123" s="4"/>
      <c r="U123" s="44"/>
      <c r="V123" s="37"/>
      <c r="W123" s="37"/>
      <c r="X123" s="26" t="str">
        <f>IF(Tbl_SoA_HBN_Derogations[[#This Row],[HBN
NIA/m²]]="","",+W123-V123)</f>
        <v/>
      </c>
      <c r="Y123" s="26" t="str">
        <f>IF(Tbl_SoA_HBN_Derogations[[#This Row],[HBN
NIA/m²]]="","",Tbl_SoA_HBN_Derogations[[#This Row],[Proposed NIA/m²]]/Tbl_SoA_HBN_Derogations[[#This Row],[HBN
NIA/m²]])</f>
        <v/>
      </c>
      <c r="Z123" s="1"/>
      <c r="AA123" s="45"/>
      <c r="AB123" s="1"/>
      <c r="AC123" s="1"/>
      <c r="AD123" s="38"/>
      <c r="AE123" s="1"/>
      <c r="AF123" s="38"/>
    </row>
    <row r="124" spans="1:32" ht="40" customHeight="1" x14ac:dyDescent="0.35">
      <c r="A124" s="99"/>
      <c r="B124" s="99"/>
      <c r="C124" s="99"/>
      <c r="D124" s="99"/>
      <c r="E124" s="99"/>
      <c r="F124" s="99"/>
      <c r="G124" s="99"/>
      <c r="H124" s="99"/>
      <c r="I124" s="99"/>
      <c r="J124" s="99"/>
      <c r="K124" s="99"/>
      <c r="L124" s="99"/>
      <c r="M124" s="99"/>
      <c r="N124" s="99"/>
      <c r="O124" s="100"/>
      <c r="P124" s="28">
        <f t="shared" si="2"/>
        <v>105</v>
      </c>
      <c r="Q124" s="37"/>
      <c r="R124" s="36"/>
      <c r="S124" s="36"/>
      <c r="T124" s="4"/>
      <c r="U124" s="44"/>
      <c r="V124" s="37"/>
      <c r="W124" s="37"/>
      <c r="X124" s="26" t="str">
        <f>IF(Tbl_SoA_HBN_Derogations[[#This Row],[HBN
NIA/m²]]="","",+W124-V124)</f>
        <v/>
      </c>
      <c r="Y124" s="26" t="str">
        <f>IF(Tbl_SoA_HBN_Derogations[[#This Row],[HBN
NIA/m²]]="","",Tbl_SoA_HBN_Derogations[[#This Row],[Proposed NIA/m²]]/Tbl_SoA_HBN_Derogations[[#This Row],[HBN
NIA/m²]])</f>
        <v/>
      </c>
      <c r="Z124" s="1"/>
      <c r="AA124" s="45"/>
      <c r="AB124" s="1"/>
      <c r="AC124" s="1"/>
      <c r="AD124" s="38"/>
      <c r="AE124" s="1"/>
      <c r="AF124" s="38"/>
    </row>
    <row r="125" spans="1:32" ht="40" customHeight="1" x14ac:dyDescent="0.35">
      <c r="A125" s="99"/>
      <c r="B125" s="99"/>
      <c r="C125" s="99"/>
      <c r="D125" s="99"/>
      <c r="E125" s="99"/>
      <c r="F125" s="99"/>
      <c r="G125" s="99"/>
      <c r="H125" s="99"/>
      <c r="I125" s="99"/>
      <c r="J125" s="99"/>
      <c r="K125" s="99"/>
      <c r="L125" s="99"/>
      <c r="M125" s="99"/>
      <c r="N125" s="99"/>
      <c r="O125" s="100"/>
      <c r="P125" s="28">
        <f t="shared" si="2"/>
        <v>106</v>
      </c>
      <c r="Q125" s="37"/>
      <c r="R125" s="36"/>
      <c r="S125" s="36"/>
      <c r="T125" s="4"/>
      <c r="U125" s="44"/>
      <c r="V125" s="37"/>
      <c r="W125" s="37"/>
      <c r="X125" s="26" t="str">
        <f>IF(Tbl_SoA_HBN_Derogations[[#This Row],[HBN
NIA/m²]]="","",+W125-V125)</f>
        <v/>
      </c>
      <c r="Y125" s="26" t="str">
        <f>IF(Tbl_SoA_HBN_Derogations[[#This Row],[HBN
NIA/m²]]="","",Tbl_SoA_HBN_Derogations[[#This Row],[Proposed NIA/m²]]/Tbl_SoA_HBN_Derogations[[#This Row],[HBN
NIA/m²]])</f>
        <v/>
      </c>
      <c r="Z125" s="1"/>
      <c r="AA125" s="45"/>
      <c r="AB125" s="1"/>
      <c r="AC125" s="1"/>
      <c r="AD125" s="38"/>
      <c r="AE125" s="1"/>
      <c r="AF125" s="38"/>
    </row>
    <row r="126" spans="1:32" ht="40" customHeight="1" x14ac:dyDescent="0.35">
      <c r="A126" s="99"/>
      <c r="B126" s="99"/>
      <c r="C126" s="99"/>
      <c r="D126" s="99"/>
      <c r="E126" s="99"/>
      <c r="F126" s="99"/>
      <c r="G126" s="99"/>
      <c r="H126" s="99"/>
      <c r="I126" s="99"/>
      <c r="J126" s="99"/>
      <c r="K126" s="99"/>
      <c r="L126" s="99"/>
      <c r="M126" s="99"/>
      <c r="N126" s="99"/>
      <c r="O126" s="100"/>
      <c r="P126" s="28">
        <f t="shared" si="2"/>
        <v>107</v>
      </c>
      <c r="Q126" s="37"/>
      <c r="R126" s="36"/>
      <c r="S126" s="36"/>
      <c r="T126" s="4"/>
      <c r="U126" s="44"/>
      <c r="V126" s="37"/>
      <c r="W126" s="37"/>
      <c r="X126" s="26" t="str">
        <f>IF(Tbl_SoA_HBN_Derogations[[#This Row],[HBN
NIA/m²]]="","",+W126-V126)</f>
        <v/>
      </c>
      <c r="Y126" s="26" t="str">
        <f>IF(Tbl_SoA_HBN_Derogations[[#This Row],[HBN
NIA/m²]]="","",Tbl_SoA_HBN_Derogations[[#This Row],[Proposed NIA/m²]]/Tbl_SoA_HBN_Derogations[[#This Row],[HBN
NIA/m²]])</f>
        <v/>
      </c>
      <c r="Z126" s="1"/>
      <c r="AA126" s="45"/>
      <c r="AB126" s="1"/>
      <c r="AC126" s="1"/>
      <c r="AD126" s="38"/>
      <c r="AE126" s="1"/>
      <c r="AF126" s="38"/>
    </row>
    <row r="127" spans="1:32" ht="40" customHeight="1" x14ac:dyDescent="0.35">
      <c r="A127" s="99"/>
      <c r="B127" s="99"/>
      <c r="C127" s="99"/>
      <c r="D127" s="99"/>
      <c r="E127" s="99"/>
      <c r="F127" s="99"/>
      <c r="G127" s="99"/>
      <c r="H127" s="99"/>
      <c r="I127" s="99"/>
      <c r="J127" s="99"/>
      <c r="K127" s="99"/>
      <c r="L127" s="99"/>
      <c r="M127" s="99"/>
      <c r="N127" s="99"/>
      <c r="O127" s="100"/>
      <c r="P127" s="28">
        <f t="shared" si="2"/>
        <v>108</v>
      </c>
      <c r="Q127" s="37"/>
      <c r="R127" s="36"/>
      <c r="S127" s="36"/>
      <c r="T127" s="4"/>
      <c r="U127" s="44"/>
      <c r="V127" s="37"/>
      <c r="W127" s="37"/>
      <c r="X127" s="26" t="str">
        <f>IF(Tbl_SoA_HBN_Derogations[[#This Row],[HBN
NIA/m²]]="","",+W127-V127)</f>
        <v/>
      </c>
      <c r="Y127" s="26" t="str">
        <f>IF(Tbl_SoA_HBN_Derogations[[#This Row],[HBN
NIA/m²]]="","",Tbl_SoA_HBN_Derogations[[#This Row],[Proposed NIA/m²]]/Tbl_SoA_HBN_Derogations[[#This Row],[HBN
NIA/m²]])</f>
        <v/>
      </c>
      <c r="Z127" s="1"/>
      <c r="AA127" s="45"/>
      <c r="AB127" s="1"/>
      <c r="AC127" s="1"/>
      <c r="AD127" s="38"/>
      <c r="AE127" s="1"/>
      <c r="AF127" s="38"/>
    </row>
    <row r="128" spans="1:32" ht="40" customHeight="1" x14ac:dyDescent="0.35">
      <c r="A128" s="99"/>
      <c r="B128" s="99"/>
      <c r="C128" s="99"/>
      <c r="D128" s="99"/>
      <c r="E128" s="99"/>
      <c r="F128" s="99"/>
      <c r="G128" s="99"/>
      <c r="H128" s="99"/>
      <c r="I128" s="99"/>
      <c r="J128" s="99"/>
      <c r="K128" s="99"/>
      <c r="L128" s="99"/>
      <c r="M128" s="99"/>
      <c r="N128" s="99"/>
      <c r="O128" s="100"/>
      <c r="P128" s="28">
        <f t="shared" si="2"/>
        <v>109</v>
      </c>
      <c r="Q128" s="37"/>
      <c r="R128" s="36"/>
      <c r="S128" s="36"/>
      <c r="T128" s="4"/>
      <c r="U128" s="44"/>
      <c r="V128" s="37"/>
      <c r="W128" s="37"/>
      <c r="X128" s="26" t="str">
        <f>IF(Tbl_SoA_HBN_Derogations[[#This Row],[HBN
NIA/m²]]="","",+W128-V128)</f>
        <v/>
      </c>
      <c r="Y128" s="26" t="str">
        <f>IF(Tbl_SoA_HBN_Derogations[[#This Row],[HBN
NIA/m²]]="","",Tbl_SoA_HBN_Derogations[[#This Row],[Proposed NIA/m²]]/Tbl_SoA_HBN_Derogations[[#This Row],[HBN
NIA/m²]])</f>
        <v/>
      </c>
      <c r="Z128" s="1"/>
      <c r="AA128" s="45"/>
      <c r="AB128" s="1"/>
      <c r="AC128" s="1"/>
      <c r="AD128" s="38"/>
      <c r="AE128" s="1"/>
      <c r="AF128" s="38"/>
    </row>
    <row r="129" spans="1:32" ht="40" customHeight="1" x14ac:dyDescent="0.35">
      <c r="A129" s="99"/>
      <c r="B129" s="99"/>
      <c r="C129" s="99"/>
      <c r="D129" s="99"/>
      <c r="E129" s="99"/>
      <c r="F129" s="99"/>
      <c r="G129" s="99"/>
      <c r="H129" s="99"/>
      <c r="I129" s="99"/>
      <c r="J129" s="99"/>
      <c r="K129" s="99"/>
      <c r="L129" s="99"/>
      <c r="M129" s="99"/>
      <c r="N129" s="99"/>
      <c r="O129" s="100"/>
      <c r="P129" s="28">
        <f t="shared" si="2"/>
        <v>110</v>
      </c>
      <c r="Q129" s="37"/>
      <c r="R129" s="36"/>
      <c r="S129" s="36"/>
      <c r="T129" s="4"/>
      <c r="U129" s="44"/>
      <c r="V129" s="37"/>
      <c r="W129" s="37"/>
      <c r="X129" s="26" t="str">
        <f>IF(Tbl_SoA_HBN_Derogations[[#This Row],[HBN
NIA/m²]]="","",+W129-V129)</f>
        <v/>
      </c>
      <c r="Y129" s="26" t="str">
        <f>IF(Tbl_SoA_HBN_Derogations[[#This Row],[HBN
NIA/m²]]="","",Tbl_SoA_HBN_Derogations[[#This Row],[Proposed NIA/m²]]/Tbl_SoA_HBN_Derogations[[#This Row],[HBN
NIA/m²]])</f>
        <v/>
      </c>
      <c r="Z129" s="1"/>
      <c r="AA129" s="45"/>
      <c r="AB129" s="1"/>
      <c r="AC129" s="1"/>
      <c r="AD129" s="38"/>
      <c r="AE129" s="1"/>
      <c r="AF129" s="38"/>
    </row>
    <row r="130" spans="1:32" ht="40" customHeight="1" x14ac:dyDescent="0.35">
      <c r="A130" s="99"/>
      <c r="B130" s="99"/>
      <c r="C130" s="99"/>
      <c r="D130" s="99"/>
      <c r="E130" s="99"/>
      <c r="F130" s="99"/>
      <c r="G130" s="99"/>
      <c r="H130" s="99"/>
      <c r="I130" s="99"/>
      <c r="J130" s="99"/>
      <c r="K130" s="99"/>
      <c r="L130" s="99"/>
      <c r="M130" s="99"/>
      <c r="N130" s="99"/>
      <c r="O130" s="100"/>
      <c r="P130" s="28">
        <f t="shared" si="2"/>
        <v>111</v>
      </c>
      <c r="Q130" s="37"/>
      <c r="R130" s="36"/>
      <c r="S130" s="36"/>
      <c r="T130" s="4"/>
      <c r="U130" s="44"/>
      <c r="V130" s="37"/>
      <c r="W130" s="37"/>
      <c r="X130" s="26" t="str">
        <f>IF(Tbl_SoA_HBN_Derogations[[#This Row],[HBN
NIA/m²]]="","",+W130-V130)</f>
        <v/>
      </c>
      <c r="Y130" s="26" t="str">
        <f>IF(Tbl_SoA_HBN_Derogations[[#This Row],[HBN
NIA/m²]]="","",Tbl_SoA_HBN_Derogations[[#This Row],[Proposed NIA/m²]]/Tbl_SoA_HBN_Derogations[[#This Row],[HBN
NIA/m²]])</f>
        <v/>
      </c>
      <c r="Z130" s="1"/>
      <c r="AA130" s="45"/>
      <c r="AB130" s="1"/>
      <c r="AC130" s="1"/>
      <c r="AD130" s="38"/>
      <c r="AE130" s="1"/>
      <c r="AF130" s="38"/>
    </row>
    <row r="131" spans="1:32" ht="40" customHeight="1" x14ac:dyDescent="0.35">
      <c r="A131" s="99"/>
      <c r="B131" s="99"/>
      <c r="C131" s="99"/>
      <c r="D131" s="99"/>
      <c r="E131" s="99"/>
      <c r="F131" s="99"/>
      <c r="G131" s="99"/>
      <c r="H131" s="99"/>
      <c r="I131" s="99"/>
      <c r="J131" s="99"/>
      <c r="K131" s="99"/>
      <c r="L131" s="99"/>
      <c r="M131" s="99"/>
      <c r="N131" s="99"/>
      <c r="O131" s="100"/>
      <c r="P131" s="28">
        <f t="shared" si="2"/>
        <v>112</v>
      </c>
      <c r="Q131" s="37"/>
      <c r="R131" s="36"/>
      <c r="S131" s="36"/>
      <c r="T131" s="4"/>
      <c r="U131" s="44"/>
      <c r="V131" s="37"/>
      <c r="W131" s="37"/>
      <c r="X131" s="26" t="str">
        <f>IF(Tbl_SoA_HBN_Derogations[[#This Row],[HBN
NIA/m²]]="","",+W131-V131)</f>
        <v/>
      </c>
      <c r="Y131" s="26" t="str">
        <f>IF(Tbl_SoA_HBN_Derogations[[#This Row],[HBN
NIA/m²]]="","",Tbl_SoA_HBN_Derogations[[#This Row],[Proposed NIA/m²]]/Tbl_SoA_HBN_Derogations[[#This Row],[HBN
NIA/m²]])</f>
        <v/>
      </c>
      <c r="Z131" s="1"/>
      <c r="AA131" s="45"/>
      <c r="AB131" s="1"/>
      <c r="AC131" s="1"/>
      <c r="AD131" s="38"/>
      <c r="AE131" s="1"/>
      <c r="AF131" s="38"/>
    </row>
    <row r="132" spans="1:32" ht="40" customHeight="1" x14ac:dyDescent="0.35">
      <c r="A132" s="99"/>
      <c r="B132" s="99"/>
      <c r="C132" s="99"/>
      <c r="D132" s="99"/>
      <c r="E132" s="99"/>
      <c r="F132" s="99"/>
      <c r="G132" s="99"/>
      <c r="H132" s="99"/>
      <c r="I132" s="99"/>
      <c r="J132" s="99"/>
      <c r="K132" s="99"/>
      <c r="L132" s="99"/>
      <c r="M132" s="99"/>
      <c r="N132" s="99"/>
      <c r="O132" s="100"/>
      <c r="P132" s="28">
        <f t="shared" si="2"/>
        <v>113</v>
      </c>
      <c r="Q132" s="37"/>
      <c r="R132" s="36"/>
      <c r="S132" s="36"/>
      <c r="T132" s="4"/>
      <c r="U132" s="44"/>
      <c r="V132" s="37"/>
      <c r="W132" s="37"/>
      <c r="X132" s="26" t="str">
        <f>IF(Tbl_SoA_HBN_Derogations[[#This Row],[HBN
NIA/m²]]="","",+W132-V132)</f>
        <v/>
      </c>
      <c r="Y132" s="26" t="str">
        <f>IF(Tbl_SoA_HBN_Derogations[[#This Row],[HBN
NIA/m²]]="","",Tbl_SoA_HBN_Derogations[[#This Row],[Proposed NIA/m²]]/Tbl_SoA_HBN_Derogations[[#This Row],[HBN
NIA/m²]])</f>
        <v/>
      </c>
      <c r="Z132" s="1"/>
      <c r="AA132" s="45"/>
      <c r="AB132" s="1"/>
      <c r="AC132" s="1"/>
      <c r="AD132" s="38"/>
      <c r="AE132" s="1"/>
      <c r="AF132" s="38"/>
    </row>
    <row r="133" spans="1:32" ht="40" customHeight="1" x14ac:dyDescent="0.35">
      <c r="A133" s="99"/>
      <c r="B133" s="99"/>
      <c r="C133" s="99"/>
      <c r="D133" s="99"/>
      <c r="E133" s="99"/>
      <c r="F133" s="99"/>
      <c r="G133" s="99"/>
      <c r="H133" s="99"/>
      <c r="I133" s="99"/>
      <c r="J133" s="99"/>
      <c r="K133" s="99"/>
      <c r="L133" s="99"/>
      <c r="M133" s="99"/>
      <c r="N133" s="99"/>
      <c r="O133" s="100"/>
      <c r="P133" s="28">
        <f t="shared" si="2"/>
        <v>114</v>
      </c>
      <c r="Q133" s="37"/>
      <c r="R133" s="36"/>
      <c r="S133" s="36"/>
      <c r="T133" s="4"/>
      <c r="U133" s="44"/>
      <c r="V133" s="37"/>
      <c r="W133" s="37"/>
      <c r="X133" s="26" t="str">
        <f>IF(Tbl_SoA_HBN_Derogations[[#This Row],[HBN
NIA/m²]]="","",+W133-V133)</f>
        <v/>
      </c>
      <c r="Y133" s="26" t="str">
        <f>IF(Tbl_SoA_HBN_Derogations[[#This Row],[HBN
NIA/m²]]="","",Tbl_SoA_HBN_Derogations[[#This Row],[Proposed NIA/m²]]/Tbl_SoA_HBN_Derogations[[#This Row],[HBN
NIA/m²]])</f>
        <v/>
      </c>
      <c r="Z133" s="1"/>
      <c r="AA133" s="45"/>
      <c r="AB133" s="1"/>
      <c r="AC133" s="1"/>
      <c r="AD133" s="38"/>
      <c r="AE133" s="1"/>
      <c r="AF133" s="38"/>
    </row>
    <row r="134" spans="1:32" ht="40" customHeight="1" x14ac:dyDescent="0.35">
      <c r="A134" s="99"/>
      <c r="B134" s="99"/>
      <c r="C134" s="99"/>
      <c r="D134" s="99"/>
      <c r="E134" s="99"/>
      <c r="F134" s="99"/>
      <c r="G134" s="99"/>
      <c r="H134" s="99"/>
      <c r="I134" s="99"/>
      <c r="J134" s="99"/>
      <c r="K134" s="99"/>
      <c r="L134" s="99"/>
      <c r="M134" s="99"/>
      <c r="N134" s="99"/>
      <c r="O134" s="100"/>
      <c r="P134" s="28">
        <f t="shared" si="2"/>
        <v>115</v>
      </c>
      <c r="Q134" s="37"/>
      <c r="R134" s="36"/>
      <c r="S134" s="36"/>
      <c r="T134" s="4"/>
      <c r="U134" s="44"/>
      <c r="V134" s="37"/>
      <c r="W134" s="37"/>
      <c r="X134" s="26" t="str">
        <f>IF(Tbl_SoA_HBN_Derogations[[#This Row],[HBN
NIA/m²]]="","",+W134-V134)</f>
        <v/>
      </c>
      <c r="Y134" s="26" t="str">
        <f>IF(Tbl_SoA_HBN_Derogations[[#This Row],[HBN
NIA/m²]]="","",Tbl_SoA_HBN_Derogations[[#This Row],[Proposed NIA/m²]]/Tbl_SoA_HBN_Derogations[[#This Row],[HBN
NIA/m²]])</f>
        <v/>
      </c>
      <c r="Z134" s="1"/>
      <c r="AA134" s="45"/>
      <c r="AB134" s="1"/>
      <c r="AC134" s="1"/>
      <c r="AD134" s="38"/>
      <c r="AE134" s="1"/>
      <c r="AF134" s="38"/>
    </row>
    <row r="135" spans="1:32" ht="40" customHeight="1" x14ac:dyDescent="0.35">
      <c r="A135" s="99"/>
      <c r="B135" s="99"/>
      <c r="C135" s="99"/>
      <c r="D135" s="99"/>
      <c r="E135" s="99"/>
      <c r="F135" s="99"/>
      <c r="G135" s="99"/>
      <c r="H135" s="99"/>
      <c r="I135" s="99"/>
      <c r="J135" s="99"/>
      <c r="K135" s="99"/>
      <c r="L135" s="99"/>
      <c r="M135" s="99"/>
      <c r="N135" s="99"/>
      <c r="O135" s="100"/>
      <c r="P135" s="28">
        <f t="shared" si="2"/>
        <v>116</v>
      </c>
      <c r="Q135" s="37"/>
      <c r="R135" s="36"/>
      <c r="S135" s="36"/>
      <c r="T135" s="4"/>
      <c r="U135" s="44"/>
      <c r="V135" s="37"/>
      <c r="W135" s="37"/>
      <c r="X135" s="26" t="str">
        <f>IF(Tbl_SoA_HBN_Derogations[[#This Row],[HBN
NIA/m²]]="","",+W135-V135)</f>
        <v/>
      </c>
      <c r="Y135" s="26" t="str">
        <f>IF(Tbl_SoA_HBN_Derogations[[#This Row],[HBN
NIA/m²]]="","",Tbl_SoA_HBN_Derogations[[#This Row],[Proposed NIA/m²]]/Tbl_SoA_HBN_Derogations[[#This Row],[HBN
NIA/m²]])</f>
        <v/>
      </c>
      <c r="Z135" s="1"/>
      <c r="AA135" s="45"/>
      <c r="AB135" s="1"/>
      <c r="AC135" s="1"/>
      <c r="AD135" s="38"/>
      <c r="AE135" s="1"/>
      <c r="AF135" s="38"/>
    </row>
    <row r="136" spans="1:32" ht="40" customHeight="1" x14ac:dyDescent="0.35">
      <c r="A136" s="99"/>
      <c r="B136" s="99"/>
      <c r="C136" s="99"/>
      <c r="D136" s="99"/>
      <c r="E136" s="99"/>
      <c r="F136" s="99"/>
      <c r="G136" s="99"/>
      <c r="H136" s="99"/>
      <c r="I136" s="99"/>
      <c r="J136" s="99"/>
      <c r="K136" s="99"/>
      <c r="L136" s="99"/>
      <c r="M136" s="99"/>
      <c r="N136" s="99"/>
      <c r="O136" s="100"/>
      <c r="P136" s="28">
        <f t="shared" si="2"/>
        <v>117</v>
      </c>
      <c r="Q136" s="37"/>
      <c r="R136" s="36"/>
      <c r="S136" s="36"/>
      <c r="T136" s="4"/>
      <c r="U136" s="44"/>
      <c r="V136" s="37"/>
      <c r="W136" s="37"/>
      <c r="X136" s="26" t="str">
        <f>IF(Tbl_SoA_HBN_Derogations[[#This Row],[HBN
NIA/m²]]="","",+W136-V136)</f>
        <v/>
      </c>
      <c r="Y136" s="26" t="str">
        <f>IF(Tbl_SoA_HBN_Derogations[[#This Row],[HBN
NIA/m²]]="","",Tbl_SoA_HBN_Derogations[[#This Row],[Proposed NIA/m²]]/Tbl_SoA_HBN_Derogations[[#This Row],[HBN
NIA/m²]])</f>
        <v/>
      </c>
      <c r="Z136" s="1"/>
      <c r="AA136" s="45"/>
      <c r="AB136" s="1"/>
      <c r="AC136" s="1"/>
      <c r="AD136" s="38"/>
      <c r="AE136" s="1"/>
      <c r="AF136" s="38"/>
    </row>
    <row r="137" spans="1:32" ht="40" customHeight="1" x14ac:dyDescent="0.35">
      <c r="A137" s="99"/>
      <c r="B137" s="99"/>
      <c r="C137" s="99"/>
      <c r="D137" s="99"/>
      <c r="E137" s="99"/>
      <c r="F137" s="99"/>
      <c r="G137" s="99"/>
      <c r="H137" s="99"/>
      <c r="I137" s="99"/>
      <c r="J137" s="99"/>
      <c r="K137" s="99"/>
      <c r="L137" s="99"/>
      <c r="M137" s="99"/>
      <c r="N137" s="99"/>
      <c r="O137" s="100"/>
      <c r="P137" s="28">
        <f t="shared" si="2"/>
        <v>118</v>
      </c>
      <c r="Q137" s="37"/>
      <c r="R137" s="36"/>
      <c r="S137" s="36"/>
      <c r="T137" s="4"/>
      <c r="U137" s="44"/>
      <c r="V137" s="37"/>
      <c r="W137" s="37"/>
      <c r="X137" s="26" t="str">
        <f>IF(Tbl_SoA_HBN_Derogations[[#This Row],[HBN
NIA/m²]]="","",+W137-V137)</f>
        <v/>
      </c>
      <c r="Y137" s="26" t="str">
        <f>IF(Tbl_SoA_HBN_Derogations[[#This Row],[HBN
NIA/m²]]="","",Tbl_SoA_HBN_Derogations[[#This Row],[Proposed NIA/m²]]/Tbl_SoA_HBN_Derogations[[#This Row],[HBN
NIA/m²]])</f>
        <v/>
      </c>
      <c r="Z137" s="1"/>
      <c r="AA137" s="45"/>
      <c r="AB137" s="1"/>
      <c r="AC137" s="1"/>
      <c r="AD137" s="38"/>
      <c r="AE137" s="1"/>
      <c r="AF137" s="38"/>
    </row>
    <row r="138" spans="1:32" ht="40" customHeight="1" x14ac:dyDescent="0.35">
      <c r="A138" s="99"/>
      <c r="B138" s="99"/>
      <c r="C138" s="99"/>
      <c r="D138" s="99"/>
      <c r="E138" s="99"/>
      <c r="F138" s="99"/>
      <c r="G138" s="99"/>
      <c r="H138" s="99"/>
      <c r="I138" s="99"/>
      <c r="J138" s="99"/>
      <c r="K138" s="99"/>
      <c r="L138" s="99"/>
      <c r="M138" s="99"/>
      <c r="N138" s="99"/>
      <c r="O138" s="100"/>
      <c r="P138" s="28">
        <f t="shared" si="2"/>
        <v>119</v>
      </c>
      <c r="Q138" s="37"/>
      <c r="R138" s="36"/>
      <c r="S138" s="36"/>
      <c r="T138" s="4"/>
      <c r="U138" s="44"/>
      <c r="V138" s="37"/>
      <c r="W138" s="37"/>
      <c r="X138" s="26" t="str">
        <f>IF(Tbl_SoA_HBN_Derogations[[#This Row],[HBN
NIA/m²]]="","",+W138-V138)</f>
        <v/>
      </c>
      <c r="Y138" s="26" t="str">
        <f>IF(Tbl_SoA_HBN_Derogations[[#This Row],[HBN
NIA/m²]]="","",Tbl_SoA_HBN_Derogations[[#This Row],[Proposed NIA/m²]]/Tbl_SoA_HBN_Derogations[[#This Row],[HBN
NIA/m²]])</f>
        <v/>
      </c>
      <c r="Z138" s="1"/>
      <c r="AA138" s="45"/>
      <c r="AB138" s="1"/>
      <c r="AC138" s="1"/>
      <c r="AD138" s="38"/>
      <c r="AE138" s="1"/>
      <c r="AF138" s="38"/>
    </row>
    <row r="139" spans="1:32" ht="40" customHeight="1" x14ac:dyDescent="0.35">
      <c r="A139" s="99"/>
      <c r="B139" s="99"/>
      <c r="C139" s="99"/>
      <c r="D139" s="99"/>
      <c r="E139" s="99"/>
      <c r="F139" s="99"/>
      <c r="G139" s="99"/>
      <c r="H139" s="99"/>
      <c r="I139" s="99"/>
      <c r="J139" s="99"/>
      <c r="K139" s="99"/>
      <c r="L139" s="99"/>
      <c r="M139" s="99"/>
      <c r="N139" s="99"/>
      <c r="O139" s="100"/>
      <c r="P139" s="28">
        <f t="shared" si="2"/>
        <v>120</v>
      </c>
      <c r="Q139" s="37"/>
      <c r="R139" s="36"/>
      <c r="S139" s="36"/>
      <c r="T139" s="4"/>
      <c r="U139" s="44"/>
      <c r="V139" s="37"/>
      <c r="W139" s="37"/>
      <c r="X139" s="26" t="str">
        <f>IF(Tbl_SoA_HBN_Derogations[[#This Row],[HBN
NIA/m²]]="","",+W139-V139)</f>
        <v/>
      </c>
      <c r="Y139" s="26" t="str">
        <f>IF(Tbl_SoA_HBN_Derogations[[#This Row],[HBN
NIA/m²]]="","",Tbl_SoA_HBN_Derogations[[#This Row],[Proposed NIA/m²]]/Tbl_SoA_HBN_Derogations[[#This Row],[HBN
NIA/m²]])</f>
        <v/>
      </c>
      <c r="Z139" s="1"/>
      <c r="AA139" s="45"/>
      <c r="AB139" s="1"/>
      <c r="AC139" s="1"/>
      <c r="AD139" s="38"/>
      <c r="AE139" s="1"/>
      <c r="AF139" s="38"/>
    </row>
    <row r="140" spans="1:32" ht="40" customHeight="1" x14ac:dyDescent="0.35">
      <c r="A140" s="99"/>
      <c r="B140" s="99"/>
      <c r="C140" s="99"/>
      <c r="D140" s="99"/>
      <c r="E140" s="99"/>
      <c r="F140" s="99"/>
      <c r="G140" s="99"/>
      <c r="H140" s="99"/>
      <c r="I140" s="99"/>
      <c r="J140" s="99"/>
      <c r="K140" s="99"/>
      <c r="L140" s="99"/>
      <c r="M140" s="99"/>
      <c r="N140" s="99"/>
      <c r="O140" s="100"/>
      <c r="P140" s="28">
        <f t="shared" si="2"/>
        <v>121</v>
      </c>
      <c r="Q140" s="37"/>
      <c r="R140" s="36"/>
      <c r="S140" s="36"/>
      <c r="T140" s="4"/>
      <c r="U140" s="44"/>
      <c r="V140" s="37"/>
      <c r="W140" s="37"/>
      <c r="X140" s="26" t="str">
        <f>IF(Tbl_SoA_HBN_Derogations[[#This Row],[HBN
NIA/m²]]="","",+W140-V140)</f>
        <v/>
      </c>
      <c r="Y140" s="26" t="str">
        <f>IF(Tbl_SoA_HBN_Derogations[[#This Row],[HBN
NIA/m²]]="","",Tbl_SoA_HBN_Derogations[[#This Row],[Proposed NIA/m²]]/Tbl_SoA_HBN_Derogations[[#This Row],[HBN
NIA/m²]])</f>
        <v/>
      </c>
      <c r="Z140" s="1"/>
      <c r="AA140" s="45"/>
      <c r="AB140" s="1"/>
      <c r="AC140" s="1"/>
      <c r="AD140" s="38"/>
      <c r="AE140" s="1"/>
      <c r="AF140" s="38"/>
    </row>
    <row r="141" spans="1:32" ht="40" customHeight="1" x14ac:dyDescent="0.35">
      <c r="A141" s="99"/>
      <c r="B141" s="99"/>
      <c r="C141" s="99"/>
      <c r="D141" s="99"/>
      <c r="E141" s="99"/>
      <c r="F141" s="99"/>
      <c r="G141" s="99"/>
      <c r="H141" s="99"/>
      <c r="I141" s="99"/>
      <c r="J141" s="99"/>
      <c r="K141" s="99"/>
      <c r="L141" s="99"/>
      <c r="M141" s="99"/>
      <c r="N141" s="99"/>
      <c r="O141" s="100"/>
      <c r="P141" s="28">
        <f t="shared" si="2"/>
        <v>122</v>
      </c>
      <c r="Q141" s="37"/>
      <c r="R141" s="36"/>
      <c r="S141" s="36"/>
      <c r="T141" s="4"/>
      <c r="U141" s="44"/>
      <c r="V141" s="37"/>
      <c r="W141" s="37"/>
      <c r="X141" s="26" t="str">
        <f>IF(Tbl_SoA_HBN_Derogations[[#This Row],[HBN
NIA/m²]]="","",+W141-V141)</f>
        <v/>
      </c>
      <c r="Y141" s="26" t="str">
        <f>IF(Tbl_SoA_HBN_Derogations[[#This Row],[HBN
NIA/m²]]="","",Tbl_SoA_HBN_Derogations[[#This Row],[Proposed NIA/m²]]/Tbl_SoA_HBN_Derogations[[#This Row],[HBN
NIA/m²]])</f>
        <v/>
      </c>
      <c r="Z141" s="1"/>
      <c r="AA141" s="45"/>
      <c r="AB141" s="1"/>
      <c r="AC141" s="1"/>
      <c r="AD141" s="38"/>
      <c r="AE141" s="1"/>
      <c r="AF141" s="38"/>
    </row>
    <row r="142" spans="1:32" ht="40" customHeight="1" x14ac:dyDescent="0.35">
      <c r="A142" s="99"/>
      <c r="B142" s="99"/>
      <c r="C142" s="99"/>
      <c r="D142" s="99"/>
      <c r="E142" s="99"/>
      <c r="F142" s="99"/>
      <c r="G142" s="99"/>
      <c r="H142" s="99"/>
      <c r="I142" s="99"/>
      <c r="J142" s="99"/>
      <c r="K142" s="99"/>
      <c r="L142" s="99"/>
      <c r="M142" s="99"/>
      <c r="N142" s="99"/>
      <c r="O142" s="100"/>
      <c r="P142" s="28">
        <f t="shared" si="2"/>
        <v>123</v>
      </c>
      <c r="Q142" s="37"/>
      <c r="R142" s="36"/>
      <c r="S142" s="36"/>
      <c r="T142" s="4"/>
      <c r="U142" s="44"/>
      <c r="V142" s="37"/>
      <c r="W142" s="37"/>
      <c r="X142" s="26" t="str">
        <f>IF(Tbl_SoA_HBN_Derogations[[#This Row],[HBN
NIA/m²]]="","",+W142-V142)</f>
        <v/>
      </c>
      <c r="Y142" s="26" t="str">
        <f>IF(Tbl_SoA_HBN_Derogations[[#This Row],[HBN
NIA/m²]]="","",Tbl_SoA_HBN_Derogations[[#This Row],[Proposed NIA/m²]]/Tbl_SoA_HBN_Derogations[[#This Row],[HBN
NIA/m²]])</f>
        <v/>
      </c>
      <c r="Z142" s="1"/>
      <c r="AA142" s="45"/>
      <c r="AB142" s="1"/>
      <c r="AC142" s="1"/>
      <c r="AD142" s="38"/>
      <c r="AE142" s="1"/>
      <c r="AF142" s="38"/>
    </row>
    <row r="143" spans="1:32" ht="40" customHeight="1" x14ac:dyDescent="0.35">
      <c r="A143" s="99"/>
      <c r="B143" s="99"/>
      <c r="C143" s="99"/>
      <c r="D143" s="99"/>
      <c r="E143" s="99"/>
      <c r="F143" s="99"/>
      <c r="G143" s="99"/>
      <c r="H143" s="99"/>
      <c r="I143" s="99"/>
      <c r="J143" s="99"/>
      <c r="K143" s="99"/>
      <c r="L143" s="99"/>
      <c r="M143" s="99"/>
      <c r="N143" s="99"/>
      <c r="O143" s="100"/>
      <c r="P143" s="28">
        <f t="shared" si="2"/>
        <v>124</v>
      </c>
      <c r="Q143" s="37"/>
      <c r="R143" s="36"/>
      <c r="S143" s="36"/>
      <c r="T143" s="4"/>
      <c r="U143" s="44"/>
      <c r="V143" s="37"/>
      <c r="W143" s="37"/>
      <c r="X143" s="26" t="str">
        <f>IF(Tbl_SoA_HBN_Derogations[[#This Row],[HBN
NIA/m²]]="","",+W143-V143)</f>
        <v/>
      </c>
      <c r="Y143" s="26" t="str">
        <f>IF(Tbl_SoA_HBN_Derogations[[#This Row],[HBN
NIA/m²]]="","",Tbl_SoA_HBN_Derogations[[#This Row],[Proposed NIA/m²]]/Tbl_SoA_HBN_Derogations[[#This Row],[HBN
NIA/m²]])</f>
        <v/>
      </c>
      <c r="Z143" s="1"/>
      <c r="AA143" s="45"/>
      <c r="AB143" s="1"/>
      <c r="AC143" s="1"/>
      <c r="AD143" s="38"/>
      <c r="AE143" s="1"/>
      <c r="AF143" s="38"/>
    </row>
    <row r="144" spans="1:32" ht="40" customHeight="1" x14ac:dyDescent="0.35">
      <c r="A144" s="99"/>
      <c r="B144" s="99"/>
      <c r="C144" s="99"/>
      <c r="D144" s="99"/>
      <c r="E144" s="99"/>
      <c r="F144" s="99"/>
      <c r="G144" s="99"/>
      <c r="H144" s="99"/>
      <c r="I144" s="99"/>
      <c r="J144" s="99"/>
      <c r="K144" s="99"/>
      <c r="L144" s="99"/>
      <c r="M144" s="99"/>
      <c r="N144" s="99"/>
      <c r="O144" s="100"/>
      <c r="P144" s="28">
        <f t="shared" si="2"/>
        <v>125</v>
      </c>
      <c r="Q144" s="37"/>
      <c r="R144" s="36"/>
      <c r="S144" s="36"/>
      <c r="T144" s="4"/>
      <c r="U144" s="44"/>
      <c r="V144" s="37"/>
      <c r="W144" s="37"/>
      <c r="X144" s="26" t="str">
        <f>IF(Tbl_SoA_HBN_Derogations[[#This Row],[HBN
NIA/m²]]="","",+W144-V144)</f>
        <v/>
      </c>
      <c r="Y144" s="26" t="str">
        <f>IF(Tbl_SoA_HBN_Derogations[[#This Row],[HBN
NIA/m²]]="","",Tbl_SoA_HBN_Derogations[[#This Row],[Proposed NIA/m²]]/Tbl_SoA_HBN_Derogations[[#This Row],[HBN
NIA/m²]])</f>
        <v/>
      </c>
      <c r="Z144" s="1"/>
      <c r="AA144" s="45"/>
      <c r="AB144" s="1"/>
      <c r="AC144" s="1"/>
      <c r="AD144" s="38"/>
      <c r="AE144" s="1"/>
      <c r="AF144" s="38"/>
    </row>
    <row r="145" spans="1:32" ht="40" customHeight="1" x14ac:dyDescent="0.35">
      <c r="A145" s="99"/>
      <c r="B145" s="99"/>
      <c r="C145" s="99"/>
      <c r="D145" s="99"/>
      <c r="E145" s="99"/>
      <c r="F145" s="99"/>
      <c r="G145" s="99"/>
      <c r="H145" s="99"/>
      <c r="I145" s="99"/>
      <c r="J145" s="99"/>
      <c r="K145" s="99"/>
      <c r="L145" s="99"/>
      <c r="M145" s="99"/>
      <c r="N145" s="99"/>
      <c r="O145" s="100"/>
      <c r="P145" s="28">
        <f t="shared" si="2"/>
        <v>126</v>
      </c>
      <c r="Q145" s="37"/>
      <c r="R145" s="36"/>
      <c r="S145" s="36"/>
      <c r="T145" s="4"/>
      <c r="U145" s="44"/>
      <c r="V145" s="37"/>
      <c r="W145" s="37"/>
      <c r="X145" s="26" t="str">
        <f>IF(Tbl_SoA_HBN_Derogations[[#This Row],[HBN
NIA/m²]]="","",+W145-V145)</f>
        <v/>
      </c>
      <c r="Y145" s="26" t="str">
        <f>IF(Tbl_SoA_HBN_Derogations[[#This Row],[HBN
NIA/m²]]="","",Tbl_SoA_HBN_Derogations[[#This Row],[Proposed NIA/m²]]/Tbl_SoA_HBN_Derogations[[#This Row],[HBN
NIA/m²]])</f>
        <v/>
      </c>
      <c r="Z145" s="1"/>
      <c r="AA145" s="45"/>
      <c r="AB145" s="1"/>
      <c r="AC145" s="1"/>
      <c r="AD145" s="38"/>
      <c r="AE145" s="1"/>
      <c r="AF145" s="38"/>
    </row>
    <row r="146" spans="1:32" ht="40" customHeight="1" x14ac:dyDescent="0.35">
      <c r="A146" s="99"/>
      <c r="B146" s="99"/>
      <c r="C146" s="99"/>
      <c r="D146" s="99"/>
      <c r="E146" s="99"/>
      <c r="F146" s="99"/>
      <c r="G146" s="99"/>
      <c r="H146" s="99"/>
      <c r="I146" s="99"/>
      <c r="J146" s="99"/>
      <c r="K146" s="99"/>
      <c r="L146" s="99"/>
      <c r="M146" s="99"/>
      <c r="N146" s="99"/>
      <c r="O146" s="100"/>
      <c r="P146" s="28">
        <f t="shared" si="2"/>
        <v>127</v>
      </c>
      <c r="Q146" s="37"/>
      <c r="R146" s="36"/>
      <c r="S146" s="36"/>
      <c r="T146" s="4"/>
      <c r="U146" s="44"/>
      <c r="V146" s="37"/>
      <c r="W146" s="37"/>
      <c r="X146" s="26" t="str">
        <f>IF(Tbl_SoA_HBN_Derogations[[#This Row],[HBN
NIA/m²]]="","",+W146-V146)</f>
        <v/>
      </c>
      <c r="Y146" s="26" t="str">
        <f>IF(Tbl_SoA_HBN_Derogations[[#This Row],[HBN
NIA/m²]]="","",Tbl_SoA_HBN_Derogations[[#This Row],[Proposed NIA/m²]]/Tbl_SoA_HBN_Derogations[[#This Row],[HBN
NIA/m²]])</f>
        <v/>
      </c>
      <c r="Z146" s="1"/>
      <c r="AA146" s="45"/>
      <c r="AB146" s="1"/>
      <c r="AC146" s="1"/>
      <c r="AD146" s="38"/>
      <c r="AE146" s="1"/>
      <c r="AF146" s="38"/>
    </row>
    <row r="147" spans="1:32" ht="40" customHeight="1" x14ac:dyDescent="0.35">
      <c r="A147" s="99"/>
      <c r="B147" s="99"/>
      <c r="C147" s="99"/>
      <c r="D147" s="99"/>
      <c r="E147" s="99"/>
      <c r="F147" s="99"/>
      <c r="G147" s="99"/>
      <c r="H147" s="99"/>
      <c r="I147" s="99"/>
      <c r="J147" s="99"/>
      <c r="K147" s="99"/>
      <c r="L147" s="99"/>
      <c r="M147" s="99"/>
      <c r="N147" s="99"/>
      <c r="O147" s="100"/>
      <c r="P147" s="28">
        <f t="shared" si="2"/>
        <v>128</v>
      </c>
      <c r="Q147" s="37"/>
      <c r="R147" s="36"/>
      <c r="S147" s="36"/>
      <c r="T147" s="4"/>
      <c r="U147" s="44"/>
      <c r="V147" s="37"/>
      <c r="W147" s="37"/>
      <c r="X147" s="26" t="str">
        <f>IF(Tbl_SoA_HBN_Derogations[[#This Row],[HBN
NIA/m²]]="","",+W147-V147)</f>
        <v/>
      </c>
      <c r="Y147" s="26" t="str">
        <f>IF(Tbl_SoA_HBN_Derogations[[#This Row],[HBN
NIA/m²]]="","",Tbl_SoA_HBN_Derogations[[#This Row],[Proposed NIA/m²]]/Tbl_SoA_HBN_Derogations[[#This Row],[HBN
NIA/m²]])</f>
        <v/>
      </c>
      <c r="Z147" s="1"/>
      <c r="AA147" s="45"/>
      <c r="AB147" s="1"/>
      <c r="AC147" s="1"/>
      <c r="AD147" s="38"/>
      <c r="AE147" s="1"/>
      <c r="AF147" s="38"/>
    </row>
    <row r="148" spans="1:32" ht="40" customHeight="1" x14ac:dyDescent="0.35">
      <c r="A148" s="99"/>
      <c r="B148" s="99"/>
      <c r="C148" s="99"/>
      <c r="D148" s="99"/>
      <c r="E148" s="99"/>
      <c r="F148" s="99"/>
      <c r="G148" s="99"/>
      <c r="H148" s="99"/>
      <c r="I148" s="99"/>
      <c r="J148" s="99"/>
      <c r="K148" s="99"/>
      <c r="L148" s="99"/>
      <c r="M148" s="99"/>
      <c r="N148" s="99"/>
      <c r="O148" s="100"/>
      <c r="P148" s="28">
        <f t="shared" si="2"/>
        <v>129</v>
      </c>
      <c r="Q148" s="37"/>
      <c r="R148" s="36"/>
      <c r="S148" s="36"/>
      <c r="T148" s="4"/>
      <c r="U148" s="44"/>
      <c r="V148" s="37"/>
      <c r="W148" s="37"/>
      <c r="X148" s="26" t="str">
        <f>IF(Tbl_SoA_HBN_Derogations[[#This Row],[HBN
NIA/m²]]="","",+W148-V148)</f>
        <v/>
      </c>
      <c r="Y148" s="26" t="str">
        <f>IF(Tbl_SoA_HBN_Derogations[[#This Row],[HBN
NIA/m²]]="","",Tbl_SoA_HBN_Derogations[[#This Row],[Proposed NIA/m²]]/Tbl_SoA_HBN_Derogations[[#This Row],[HBN
NIA/m²]])</f>
        <v/>
      </c>
      <c r="Z148" s="1"/>
      <c r="AA148" s="45"/>
      <c r="AB148" s="1"/>
      <c r="AC148" s="1"/>
      <c r="AD148" s="38"/>
      <c r="AE148" s="1"/>
      <c r="AF148" s="38"/>
    </row>
    <row r="149" spans="1:32" ht="40" customHeight="1" x14ac:dyDescent="0.35">
      <c r="A149" s="99"/>
      <c r="B149" s="99"/>
      <c r="C149" s="99"/>
      <c r="D149" s="99"/>
      <c r="E149" s="99"/>
      <c r="F149" s="99"/>
      <c r="G149" s="99"/>
      <c r="H149" s="99"/>
      <c r="I149" s="99"/>
      <c r="J149" s="99"/>
      <c r="K149" s="99"/>
      <c r="L149" s="99"/>
      <c r="M149" s="99"/>
      <c r="N149" s="99"/>
      <c r="O149" s="100"/>
      <c r="P149" s="28">
        <f t="shared" si="2"/>
        <v>130</v>
      </c>
      <c r="Q149" s="37"/>
      <c r="R149" s="36"/>
      <c r="S149" s="36"/>
      <c r="T149" s="4"/>
      <c r="U149" s="44"/>
      <c r="V149" s="37"/>
      <c r="W149" s="37"/>
      <c r="X149" s="26" t="str">
        <f>IF(Tbl_SoA_HBN_Derogations[[#This Row],[HBN
NIA/m²]]="","",+W149-V149)</f>
        <v/>
      </c>
      <c r="Y149" s="26" t="str">
        <f>IF(Tbl_SoA_HBN_Derogations[[#This Row],[HBN
NIA/m²]]="","",Tbl_SoA_HBN_Derogations[[#This Row],[Proposed NIA/m²]]/Tbl_SoA_HBN_Derogations[[#This Row],[HBN
NIA/m²]])</f>
        <v/>
      </c>
      <c r="Z149" s="1"/>
      <c r="AA149" s="45"/>
      <c r="AB149" s="1"/>
      <c r="AC149" s="1"/>
      <c r="AD149" s="38"/>
      <c r="AE149" s="1"/>
      <c r="AF149" s="38"/>
    </row>
    <row r="150" spans="1:32" ht="40" customHeight="1" x14ac:dyDescent="0.35">
      <c r="A150" s="99"/>
      <c r="B150" s="99"/>
      <c r="C150" s="99"/>
      <c r="D150" s="99"/>
      <c r="E150" s="99"/>
      <c r="F150" s="99"/>
      <c r="G150" s="99"/>
      <c r="H150" s="99"/>
      <c r="I150" s="99"/>
      <c r="J150" s="99"/>
      <c r="K150" s="99"/>
      <c r="L150" s="99"/>
      <c r="M150" s="99"/>
      <c r="N150" s="99"/>
      <c r="O150" s="100"/>
      <c r="P150" s="28">
        <f t="shared" si="2"/>
        <v>131</v>
      </c>
      <c r="Q150" s="37"/>
      <c r="R150" s="36"/>
      <c r="S150" s="36"/>
      <c r="T150" s="4"/>
      <c r="U150" s="44"/>
      <c r="V150" s="37"/>
      <c r="W150" s="37"/>
      <c r="X150" s="26" t="str">
        <f>IF(Tbl_SoA_HBN_Derogations[[#This Row],[HBN
NIA/m²]]="","",+W150-V150)</f>
        <v/>
      </c>
      <c r="Y150" s="26" t="str">
        <f>IF(Tbl_SoA_HBN_Derogations[[#This Row],[HBN
NIA/m²]]="","",Tbl_SoA_HBN_Derogations[[#This Row],[Proposed NIA/m²]]/Tbl_SoA_HBN_Derogations[[#This Row],[HBN
NIA/m²]])</f>
        <v/>
      </c>
      <c r="Z150" s="1"/>
      <c r="AA150" s="45"/>
      <c r="AB150" s="1"/>
      <c r="AC150" s="1"/>
      <c r="AD150" s="38"/>
      <c r="AE150" s="1"/>
      <c r="AF150" s="38"/>
    </row>
    <row r="151" spans="1:32" ht="40" customHeight="1" x14ac:dyDescent="0.35">
      <c r="A151" s="99"/>
      <c r="B151" s="99"/>
      <c r="C151" s="99"/>
      <c r="D151" s="99"/>
      <c r="E151" s="99"/>
      <c r="F151" s="99"/>
      <c r="G151" s="99"/>
      <c r="H151" s="99"/>
      <c r="I151" s="99"/>
      <c r="J151" s="99"/>
      <c r="K151" s="99"/>
      <c r="L151" s="99"/>
      <c r="M151" s="99"/>
      <c r="N151" s="99"/>
      <c r="O151" s="100"/>
      <c r="P151" s="28">
        <f t="shared" si="2"/>
        <v>132</v>
      </c>
      <c r="Q151" s="37"/>
      <c r="R151" s="36"/>
      <c r="S151" s="36"/>
      <c r="T151" s="4"/>
      <c r="U151" s="44"/>
      <c r="V151" s="37"/>
      <c r="W151" s="37"/>
      <c r="X151" s="26" t="str">
        <f>IF(Tbl_SoA_HBN_Derogations[[#This Row],[HBN
NIA/m²]]="","",+W151-V151)</f>
        <v/>
      </c>
      <c r="Y151" s="26" t="str">
        <f>IF(Tbl_SoA_HBN_Derogations[[#This Row],[HBN
NIA/m²]]="","",Tbl_SoA_HBN_Derogations[[#This Row],[Proposed NIA/m²]]/Tbl_SoA_HBN_Derogations[[#This Row],[HBN
NIA/m²]])</f>
        <v/>
      </c>
      <c r="Z151" s="1"/>
      <c r="AA151" s="45"/>
      <c r="AB151" s="1"/>
      <c r="AC151" s="1"/>
      <c r="AD151" s="38"/>
      <c r="AE151" s="1"/>
      <c r="AF151" s="38"/>
    </row>
    <row r="152" spans="1:32" ht="40" customHeight="1" x14ac:dyDescent="0.35">
      <c r="A152" s="99"/>
      <c r="B152" s="99"/>
      <c r="C152" s="99"/>
      <c r="D152" s="99"/>
      <c r="E152" s="99"/>
      <c r="F152" s="99"/>
      <c r="G152" s="99"/>
      <c r="H152" s="99"/>
      <c r="I152" s="99"/>
      <c r="J152" s="99"/>
      <c r="K152" s="99"/>
      <c r="L152" s="99"/>
      <c r="M152" s="99"/>
      <c r="N152" s="99"/>
      <c r="O152" s="100"/>
      <c r="P152" s="28">
        <f t="shared" si="2"/>
        <v>133</v>
      </c>
      <c r="Q152" s="37"/>
      <c r="R152" s="36"/>
      <c r="S152" s="36"/>
      <c r="T152" s="4"/>
      <c r="U152" s="44"/>
      <c r="V152" s="37"/>
      <c r="W152" s="37"/>
      <c r="X152" s="26" t="str">
        <f>IF(Tbl_SoA_HBN_Derogations[[#This Row],[HBN
NIA/m²]]="","",+W152-V152)</f>
        <v/>
      </c>
      <c r="Y152" s="26" t="str">
        <f>IF(Tbl_SoA_HBN_Derogations[[#This Row],[HBN
NIA/m²]]="","",Tbl_SoA_HBN_Derogations[[#This Row],[Proposed NIA/m²]]/Tbl_SoA_HBN_Derogations[[#This Row],[HBN
NIA/m²]])</f>
        <v/>
      </c>
      <c r="Z152" s="1"/>
      <c r="AA152" s="45"/>
      <c r="AB152" s="1"/>
      <c r="AC152" s="1"/>
      <c r="AD152" s="38"/>
      <c r="AE152" s="1"/>
      <c r="AF152" s="38"/>
    </row>
    <row r="153" spans="1:32" ht="40" customHeight="1" x14ac:dyDescent="0.35">
      <c r="A153" s="99"/>
      <c r="B153" s="99"/>
      <c r="C153" s="99"/>
      <c r="D153" s="99"/>
      <c r="E153" s="99"/>
      <c r="F153" s="99"/>
      <c r="G153" s="99"/>
      <c r="H153" s="99"/>
      <c r="I153" s="99"/>
      <c r="J153" s="99"/>
      <c r="K153" s="99"/>
      <c r="L153" s="99"/>
      <c r="M153" s="99"/>
      <c r="N153" s="99"/>
      <c r="O153" s="100"/>
      <c r="P153" s="28">
        <f t="shared" si="2"/>
        <v>134</v>
      </c>
      <c r="Q153" s="37"/>
      <c r="R153" s="36"/>
      <c r="S153" s="36"/>
      <c r="T153" s="4"/>
      <c r="U153" s="44"/>
      <c r="V153" s="37"/>
      <c r="W153" s="37"/>
      <c r="X153" s="26" t="str">
        <f>IF(Tbl_SoA_HBN_Derogations[[#This Row],[HBN
NIA/m²]]="","",+W153-V153)</f>
        <v/>
      </c>
      <c r="Y153" s="26" t="str">
        <f>IF(Tbl_SoA_HBN_Derogations[[#This Row],[HBN
NIA/m²]]="","",Tbl_SoA_HBN_Derogations[[#This Row],[Proposed NIA/m²]]/Tbl_SoA_HBN_Derogations[[#This Row],[HBN
NIA/m²]])</f>
        <v/>
      </c>
      <c r="Z153" s="1"/>
      <c r="AA153" s="45"/>
      <c r="AB153" s="1"/>
      <c r="AC153" s="1"/>
      <c r="AD153" s="38"/>
      <c r="AE153" s="1"/>
      <c r="AF153" s="38"/>
    </row>
    <row r="154" spans="1:32" ht="40" customHeight="1" x14ac:dyDescent="0.35">
      <c r="A154" s="99"/>
      <c r="B154" s="99"/>
      <c r="C154" s="99"/>
      <c r="D154" s="99"/>
      <c r="E154" s="99"/>
      <c r="F154" s="99"/>
      <c r="G154" s="99"/>
      <c r="H154" s="99"/>
      <c r="I154" s="99"/>
      <c r="J154" s="99"/>
      <c r="K154" s="99"/>
      <c r="L154" s="99"/>
      <c r="M154" s="99"/>
      <c r="N154" s="99"/>
      <c r="O154" s="100"/>
      <c r="P154" s="28">
        <f t="shared" si="2"/>
        <v>135</v>
      </c>
      <c r="Q154" s="37"/>
      <c r="R154" s="36"/>
      <c r="S154" s="36"/>
      <c r="T154" s="4"/>
      <c r="U154" s="44"/>
      <c r="V154" s="37"/>
      <c r="W154" s="37"/>
      <c r="X154" s="26" t="str">
        <f>IF(Tbl_SoA_HBN_Derogations[[#This Row],[HBN
NIA/m²]]="","",+W154-V154)</f>
        <v/>
      </c>
      <c r="Y154" s="26" t="str">
        <f>IF(Tbl_SoA_HBN_Derogations[[#This Row],[HBN
NIA/m²]]="","",Tbl_SoA_HBN_Derogations[[#This Row],[Proposed NIA/m²]]/Tbl_SoA_HBN_Derogations[[#This Row],[HBN
NIA/m²]])</f>
        <v/>
      </c>
      <c r="Z154" s="1"/>
      <c r="AA154" s="45"/>
      <c r="AB154" s="1"/>
      <c r="AC154" s="1"/>
      <c r="AD154" s="38"/>
      <c r="AE154" s="1"/>
      <c r="AF154" s="38"/>
    </row>
    <row r="155" spans="1:32" ht="40" customHeight="1" x14ac:dyDescent="0.35">
      <c r="A155" s="99"/>
      <c r="B155" s="99"/>
      <c r="C155" s="99"/>
      <c r="D155" s="99"/>
      <c r="E155" s="99"/>
      <c r="F155" s="99"/>
      <c r="G155" s="99"/>
      <c r="H155" s="99"/>
      <c r="I155" s="99"/>
      <c r="J155" s="99"/>
      <c r="K155" s="99"/>
      <c r="L155" s="99"/>
      <c r="M155" s="99"/>
      <c r="N155" s="99"/>
      <c r="O155" s="100"/>
      <c r="P155" s="28">
        <f t="shared" si="2"/>
        <v>136</v>
      </c>
      <c r="Q155" s="37"/>
      <c r="R155" s="36"/>
      <c r="S155" s="36"/>
      <c r="T155" s="4"/>
      <c r="U155" s="44"/>
      <c r="V155" s="37"/>
      <c r="W155" s="37"/>
      <c r="X155" s="26" t="str">
        <f>IF(Tbl_SoA_HBN_Derogations[[#This Row],[HBN
NIA/m²]]="","",+W155-V155)</f>
        <v/>
      </c>
      <c r="Y155" s="26" t="str">
        <f>IF(Tbl_SoA_HBN_Derogations[[#This Row],[HBN
NIA/m²]]="","",Tbl_SoA_HBN_Derogations[[#This Row],[Proposed NIA/m²]]/Tbl_SoA_HBN_Derogations[[#This Row],[HBN
NIA/m²]])</f>
        <v/>
      </c>
      <c r="Z155" s="1"/>
      <c r="AA155" s="45"/>
      <c r="AB155" s="1"/>
      <c r="AC155" s="1"/>
      <c r="AD155" s="38"/>
      <c r="AE155" s="1"/>
      <c r="AF155" s="38"/>
    </row>
    <row r="156" spans="1:32" ht="40" customHeight="1" x14ac:dyDescent="0.35">
      <c r="A156" s="99"/>
      <c r="B156" s="99"/>
      <c r="C156" s="99"/>
      <c r="D156" s="99"/>
      <c r="E156" s="99"/>
      <c r="F156" s="99"/>
      <c r="G156" s="99"/>
      <c r="H156" s="99"/>
      <c r="I156" s="99"/>
      <c r="J156" s="99"/>
      <c r="K156" s="99"/>
      <c r="L156" s="99"/>
      <c r="M156" s="99"/>
      <c r="N156" s="99"/>
      <c r="O156" s="100"/>
      <c r="P156" s="28">
        <f t="shared" si="2"/>
        <v>137</v>
      </c>
      <c r="Q156" s="37"/>
      <c r="R156" s="36"/>
      <c r="S156" s="36"/>
      <c r="T156" s="4"/>
      <c r="U156" s="44"/>
      <c r="V156" s="37"/>
      <c r="W156" s="37"/>
      <c r="X156" s="26" t="str">
        <f>IF(Tbl_SoA_HBN_Derogations[[#This Row],[HBN
NIA/m²]]="","",+W156-V156)</f>
        <v/>
      </c>
      <c r="Y156" s="26" t="str">
        <f>IF(Tbl_SoA_HBN_Derogations[[#This Row],[HBN
NIA/m²]]="","",Tbl_SoA_HBN_Derogations[[#This Row],[Proposed NIA/m²]]/Tbl_SoA_HBN_Derogations[[#This Row],[HBN
NIA/m²]])</f>
        <v/>
      </c>
      <c r="Z156" s="1"/>
      <c r="AA156" s="45"/>
      <c r="AB156" s="1"/>
      <c r="AC156" s="1"/>
      <c r="AD156" s="38"/>
      <c r="AE156" s="1"/>
      <c r="AF156" s="38"/>
    </row>
    <row r="157" spans="1:32" ht="40" customHeight="1" x14ac:dyDescent="0.35">
      <c r="A157" s="99"/>
      <c r="B157" s="99"/>
      <c r="C157" s="99"/>
      <c r="D157" s="99"/>
      <c r="E157" s="99"/>
      <c r="F157" s="99"/>
      <c r="G157" s="99"/>
      <c r="H157" s="99"/>
      <c r="I157" s="99"/>
      <c r="J157" s="99"/>
      <c r="K157" s="99"/>
      <c r="L157" s="99"/>
      <c r="M157" s="99"/>
      <c r="N157" s="99"/>
      <c r="O157" s="100"/>
      <c r="P157" s="28">
        <f t="shared" si="2"/>
        <v>138</v>
      </c>
      <c r="Q157" s="37"/>
      <c r="R157" s="36"/>
      <c r="S157" s="36"/>
      <c r="T157" s="4"/>
      <c r="U157" s="44"/>
      <c r="V157" s="37"/>
      <c r="W157" s="37"/>
      <c r="X157" s="26" t="str">
        <f>IF(Tbl_SoA_HBN_Derogations[[#This Row],[HBN
NIA/m²]]="","",+W157-V157)</f>
        <v/>
      </c>
      <c r="Y157" s="26" t="str">
        <f>IF(Tbl_SoA_HBN_Derogations[[#This Row],[HBN
NIA/m²]]="","",Tbl_SoA_HBN_Derogations[[#This Row],[Proposed NIA/m²]]/Tbl_SoA_HBN_Derogations[[#This Row],[HBN
NIA/m²]])</f>
        <v/>
      </c>
      <c r="Z157" s="1"/>
      <c r="AA157" s="45"/>
      <c r="AB157" s="1"/>
      <c r="AC157" s="1"/>
      <c r="AD157" s="38"/>
      <c r="AE157" s="1"/>
      <c r="AF157" s="38"/>
    </row>
    <row r="158" spans="1:32" ht="40" customHeight="1" x14ac:dyDescent="0.35">
      <c r="A158" s="99"/>
      <c r="B158" s="99"/>
      <c r="C158" s="99"/>
      <c r="D158" s="99"/>
      <c r="E158" s="99"/>
      <c r="F158" s="99"/>
      <c r="G158" s="99"/>
      <c r="H158" s="99"/>
      <c r="I158" s="99"/>
      <c r="J158" s="99"/>
      <c r="K158" s="99"/>
      <c r="L158" s="99"/>
      <c r="M158" s="99"/>
      <c r="N158" s="99"/>
      <c r="O158" s="100"/>
      <c r="P158" s="28">
        <f t="shared" si="2"/>
        <v>139</v>
      </c>
      <c r="Q158" s="37"/>
      <c r="R158" s="36"/>
      <c r="S158" s="36"/>
      <c r="T158" s="4"/>
      <c r="U158" s="44"/>
      <c r="V158" s="37"/>
      <c r="W158" s="37"/>
      <c r="X158" s="26" t="str">
        <f>IF(Tbl_SoA_HBN_Derogations[[#This Row],[HBN
NIA/m²]]="","",+W158-V158)</f>
        <v/>
      </c>
      <c r="Y158" s="26" t="str">
        <f>IF(Tbl_SoA_HBN_Derogations[[#This Row],[HBN
NIA/m²]]="","",Tbl_SoA_HBN_Derogations[[#This Row],[Proposed NIA/m²]]/Tbl_SoA_HBN_Derogations[[#This Row],[HBN
NIA/m²]])</f>
        <v/>
      </c>
      <c r="Z158" s="1"/>
      <c r="AA158" s="45"/>
      <c r="AB158" s="1"/>
      <c r="AC158" s="1"/>
      <c r="AD158" s="38"/>
      <c r="AE158" s="1"/>
      <c r="AF158" s="38"/>
    </row>
    <row r="159" spans="1:32" ht="40" customHeight="1" x14ac:dyDescent="0.35">
      <c r="A159" s="99"/>
      <c r="B159" s="99"/>
      <c r="C159" s="99"/>
      <c r="D159" s="99"/>
      <c r="E159" s="99"/>
      <c r="F159" s="99"/>
      <c r="G159" s="99"/>
      <c r="H159" s="99"/>
      <c r="I159" s="99"/>
      <c r="J159" s="99"/>
      <c r="K159" s="99"/>
      <c r="L159" s="99"/>
      <c r="M159" s="99"/>
      <c r="N159" s="99"/>
      <c r="O159" s="100"/>
      <c r="P159" s="28">
        <f t="shared" si="2"/>
        <v>140</v>
      </c>
      <c r="Q159" s="37"/>
      <c r="R159" s="36"/>
      <c r="S159" s="36"/>
      <c r="T159" s="4"/>
      <c r="U159" s="44"/>
      <c r="V159" s="37"/>
      <c r="W159" s="37"/>
      <c r="X159" s="26" t="str">
        <f>IF(Tbl_SoA_HBN_Derogations[[#This Row],[HBN
NIA/m²]]="","",+W159-V159)</f>
        <v/>
      </c>
      <c r="Y159" s="26" t="str">
        <f>IF(Tbl_SoA_HBN_Derogations[[#This Row],[HBN
NIA/m²]]="","",Tbl_SoA_HBN_Derogations[[#This Row],[Proposed NIA/m²]]/Tbl_SoA_HBN_Derogations[[#This Row],[HBN
NIA/m²]])</f>
        <v/>
      </c>
      <c r="Z159" s="1"/>
      <c r="AA159" s="45"/>
      <c r="AB159" s="1"/>
      <c r="AC159" s="1"/>
      <c r="AD159" s="38"/>
      <c r="AE159" s="1"/>
      <c r="AF159" s="38"/>
    </row>
    <row r="160" spans="1:32" ht="40" customHeight="1" x14ac:dyDescent="0.35">
      <c r="A160" s="99"/>
      <c r="B160" s="99"/>
      <c r="C160" s="99"/>
      <c r="D160" s="99"/>
      <c r="E160" s="99"/>
      <c r="F160" s="99"/>
      <c r="G160" s="99"/>
      <c r="H160" s="99"/>
      <c r="I160" s="99"/>
      <c r="J160" s="99"/>
      <c r="K160" s="99"/>
      <c r="L160" s="99"/>
      <c r="M160" s="99"/>
      <c r="N160" s="99"/>
      <c r="O160" s="100"/>
      <c r="P160" s="28">
        <f t="shared" si="2"/>
        <v>141</v>
      </c>
      <c r="Q160" s="37"/>
      <c r="R160" s="36"/>
      <c r="S160" s="36"/>
      <c r="T160" s="4"/>
      <c r="U160" s="44"/>
      <c r="V160" s="37"/>
      <c r="W160" s="37"/>
      <c r="X160" s="26" t="str">
        <f>IF(Tbl_SoA_HBN_Derogations[[#This Row],[HBN
NIA/m²]]="","",+W160-V160)</f>
        <v/>
      </c>
      <c r="Y160" s="26" t="str">
        <f>IF(Tbl_SoA_HBN_Derogations[[#This Row],[HBN
NIA/m²]]="","",Tbl_SoA_HBN_Derogations[[#This Row],[Proposed NIA/m²]]/Tbl_SoA_HBN_Derogations[[#This Row],[HBN
NIA/m²]])</f>
        <v/>
      </c>
      <c r="Z160" s="1"/>
      <c r="AA160" s="45"/>
      <c r="AB160" s="1"/>
      <c r="AC160" s="1"/>
      <c r="AD160" s="38"/>
      <c r="AE160" s="1"/>
      <c r="AF160" s="38"/>
    </row>
    <row r="161" spans="1:32" ht="40" customHeight="1" x14ac:dyDescent="0.35">
      <c r="A161" s="99"/>
      <c r="B161" s="99"/>
      <c r="C161" s="99"/>
      <c r="D161" s="99"/>
      <c r="E161" s="99"/>
      <c r="F161" s="99"/>
      <c r="G161" s="99"/>
      <c r="H161" s="99"/>
      <c r="I161" s="99"/>
      <c r="J161" s="99"/>
      <c r="K161" s="99"/>
      <c r="L161" s="99"/>
      <c r="M161" s="99"/>
      <c r="N161" s="99"/>
      <c r="O161" s="100"/>
      <c r="P161" s="28">
        <f t="shared" si="2"/>
        <v>142</v>
      </c>
      <c r="Q161" s="37"/>
      <c r="R161" s="36"/>
      <c r="S161" s="36"/>
      <c r="T161" s="4"/>
      <c r="U161" s="44"/>
      <c r="V161" s="37"/>
      <c r="W161" s="37"/>
      <c r="X161" s="26" t="str">
        <f>IF(Tbl_SoA_HBN_Derogations[[#This Row],[HBN
NIA/m²]]="","",+W161-V161)</f>
        <v/>
      </c>
      <c r="Y161" s="26" t="str">
        <f>IF(Tbl_SoA_HBN_Derogations[[#This Row],[HBN
NIA/m²]]="","",Tbl_SoA_HBN_Derogations[[#This Row],[Proposed NIA/m²]]/Tbl_SoA_HBN_Derogations[[#This Row],[HBN
NIA/m²]])</f>
        <v/>
      </c>
      <c r="Z161" s="1"/>
      <c r="AA161" s="45"/>
      <c r="AB161" s="1"/>
      <c r="AC161" s="1"/>
      <c r="AD161" s="38"/>
      <c r="AE161" s="1"/>
      <c r="AF161" s="38"/>
    </row>
    <row r="162" spans="1:32" ht="40" customHeight="1" x14ac:dyDescent="0.35">
      <c r="A162" s="99"/>
      <c r="B162" s="99"/>
      <c r="C162" s="99"/>
      <c r="D162" s="99"/>
      <c r="E162" s="99"/>
      <c r="F162" s="99"/>
      <c r="G162" s="99"/>
      <c r="H162" s="99"/>
      <c r="I162" s="99"/>
      <c r="J162" s="99"/>
      <c r="K162" s="99"/>
      <c r="L162" s="99"/>
      <c r="M162" s="99"/>
      <c r="N162" s="99"/>
      <c r="O162" s="100"/>
      <c r="P162" s="28">
        <f t="shared" si="2"/>
        <v>143</v>
      </c>
      <c r="Q162" s="37"/>
      <c r="R162" s="36"/>
      <c r="S162" s="36"/>
      <c r="T162" s="4"/>
      <c r="U162" s="44"/>
      <c r="V162" s="37"/>
      <c r="W162" s="37"/>
      <c r="X162" s="26" t="str">
        <f>IF(Tbl_SoA_HBN_Derogations[[#This Row],[HBN
NIA/m²]]="","",+W162-V162)</f>
        <v/>
      </c>
      <c r="Y162" s="26" t="str">
        <f>IF(Tbl_SoA_HBN_Derogations[[#This Row],[HBN
NIA/m²]]="","",Tbl_SoA_HBN_Derogations[[#This Row],[Proposed NIA/m²]]/Tbl_SoA_HBN_Derogations[[#This Row],[HBN
NIA/m²]])</f>
        <v/>
      </c>
      <c r="Z162" s="1"/>
      <c r="AA162" s="45"/>
      <c r="AB162" s="1"/>
      <c r="AC162" s="1"/>
      <c r="AD162" s="38"/>
      <c r="AE162" s="1"/>
      <c r="AF162" s="38"/>
    </row>
    <row r="163" spans="1:32" ht="40" customHeight="1" x14ac:dyDescent="0.35">
      <c r="A163" s="99"/>
      <c r="B163" s="99"/>
      <c r="C163" s="99"/>
      <c r="D163" s="99"/>
      <c r="E163" s="99"/>
      <c r="F163" s="99"/>
      <c r="G163" s="99"/>
      <c r="H163" s="99"/>
      <c r="I163" s="99"/>
      <c r="J163" s="99"/>
      <c r="K163" s="99"/>
      <c r="L163" s="99"/>
      <c r="M163" s="99"/>
      <c r="N163" s="99"/>
      <c r="O163" s="100"/>
      <c r="P163" s="28">
        <f t="shared" si="2"/>
        <v>144</v>
      </c>
      <c r="Q163" s="37"/>
      <c r="R163" s="36"/>
      <c r="S163" s="36"/>
      <c r="T163" s="4"/>
      <c r="U163" s="44"/>
      <c r="V163" s="37"/>
      <c r="W163" s="37"/>
      <c r="X163" s="26" t="str">
        <f>IF(Tbl_SoA_HBN_Derogations[[#This Row],[HBN
NIA/m²]]="","",+W163-V163)</f>
        <v/>
      </c>
      <c r="Y163" s="26" t="str">
        <f>IF(Tbl_SoA_HBN_Derogations[[#This Row],[HBN
NIA/m²]]="","",Tbl_SoA_HBN_Derogations[[#This Row],[Proposed NIA/m²]]/Tbl_SoA_HBN_Derogations[[#This Row],[HBN
NIA/m²]])</f>
        <v/>
      </c>
      <c r="Z163" s="1"/>
      <c r="AA163" s="45"/>
      <c r="AB163" s="1"/>
      <c r="AC163" s="1"/>
      <c r="AD163" s="38"/>
      <c r="AE163" s="1"/>
      <c r="AF163" s="38"/>
    </row>
    <row r="164" spans="1:32" ht="40" customHeight="1" x14ac:dyDescent="0.35">
      <c r="A164" s="99"/>
      <c r="B164" s="99"/>
      <c r="C164" s="99"/>
      <c r="D164" s="99"/>
      <c r="E164" s="99"/>
      <c r="F164" s="99"/>
      <c r="G164" s="99"/>
      <c r="H164" s="99"/>
      <c r="I164" s="99"/>
      <c r="J164" s="99"/>
      <c r="K164" s="99"/>
      <c r="L164" s="99"/>
      <c r="M164" s="99"/>
      <c r="N164" s="99"/>
      <c r="O164" s="100"/>
      <c r="P164" s="28">
        <f t="shared" ref="P164:P227" si="3">P163+1</f>
        <v>145</v>
      </c>
      <c r="Q164" s="37"/>
      <c r="R164" s="36"/>
      <c r="S164" s="36"/>
      <c r="T164" s="4"/>
      <c r="U164" s="44"/>
      <c r="V164" s="37"/>
      <c r="W164" s="37"/>
      <c r="X164" s="26" t="str">
        <f>IF(Tbl_SoA_HBN_Derogations[[#This Row],[HBN
NIA/m²]]="","",+W164-V164)</f>
        <v/>
      </c>
      <c r="Y164" s="26" t="str">
        <f>IF(Tbl_SoA_HBN_Derogations[[#This Row],[HBN
NIA/m²]]="","",Tbl_SoA_HBN_Derogations[[#This Row],[Proposed NIA/m²]]/Tbl_SoA_HBN_Derogations[[#This Row],[HBN
NIA/m²]])</f>
        <v/>
      </c>
      <c r="Z164" s="1"/>
      <c r="AA164" s="45"/>
      <c r="AB164" s="1"/>
      <c r="AC164" s="1"/>
      <c r="AD164" s="38"/>
      <c r="AE164" s="1"/>
      <c r="AF164" s="38"/>
    </row>
    <row r="165" spans="1:32" ht="40" customHeight="1" x14ac:dyDescent="0.35">
      <c r="A165" s="99"/>
      <c r="B165" s="99"/>
      <c r="C165" s="99"/>
      <c r="D165" s="99"/>
      <c r="E165" s="99"/>
      <c r="F165" s="99"/>
      <c r="G165" s="99"/>
      <c r="H165" s="99"/>
      <c r="I165" s="99"/>
      <c r="J165" s="99"/>
      <c r="K165" s="99"/>
      <c r="L165" s="99"/>
      <c r="M165" s="99"/>
      <c r="N165" s="99"/>
      <c r="O165" s="100"/>
      <c r="P165" s="28">
        <f t="shared" si="3"/>
        <v>146</v>
      </c>
      <c r="Q165" s="37"/>
      <c r="R165" s="36"/>
      <c r="S165" s="36"/>
      <c r="T165" s="4"/>
      <c r="U165" s="44"/>
      <c r="V165" s="37"/>
      <c r="W165" s="37"/>
      <c r="X165" s="26" t="str">
        <f>IF(Tbl_SoA_HBN_Derogations[[#This Row],[HBN
NIA/m²]]="","",+W165-V165)</f>
        <v/>
      </c>
      <c r="Y165" s="26" t="str">
        <f>IF(Tbl_SoA_HBN_Derogations[[#This Row],[HBN
NIA/m²]]="","",Tbl_SoA_HBN_Derogations[[#This Row],[Proposed NIA/m²]]/Tbl_SoA_HBN_Derogations[[#This Row],[HBN
NIA/m²]])</f>
        <v/>
      </c>
      <c r="Z165" s="1"/>
      <c r="AA165" s="45"/>
      <c r="AB165" s="1"/>
      <c r="AC165" s="1"/>
      <c r="AD165" s="38"/>
      <c r="AE165" s="1"/>
      <c r="AF165" s="38"/>
    </row>
    <row r="166" spans="1:32" ht="40" customHeight="1" x14ac:dyDescent="0.35">
      <c r="A166" s="99"/>
      <c r="B166" s="99"/>
      <c r="C166" s="99"/>
      <c r="D166" s="99"/>
      <c r="E166" s="99"/>
      <c r="F166" s="99"/>
      <c r="G166" s="99"/>
      <c r="H166" s="99"/>
      <c r="I166" s="99"/>
      <c r="J166" s="99"/>
      <c r="K166" s="99"/>
      <c r="L166" s="99"/>
      <c r="M166" s="99"/>
      <c r="N166" s="99"/>
      <c r="O166" s="100"/>
      <c r="P166" s="28">
        <f t="shared" si="3"/>
        <v>147</v>
      </c>
      <c r="Q166" s="37"/>
      <c r="R166" s="36"/>
      <c r="S166" s="36"/>
      <c r="T166" s="4"/>
      <c r="U166" s="44"/>
      <c r="V166" s="37"/>
      <c r="W166" s="37"/>
      <c r="X166" s="26" t="str">
        <f>IF(Tbl_SoA_HBN_Derogations[[#This Row],[HBN
NIA/m²]]="","",+W166-V166)</f>
        <v/>
      </c>
      <c r="Y166" s="26" t="str">
        <f>IF(Tbl_SoA_HBN_Derogations[[#This Row],[HBN
NIA/m²]]="","",Tbl_SoA_HBN_Derogations[[#This Row],[Proposed NIA/m²]]/Tbl_SoA_HBN_Derogations[[#This Row],[HBN
NIA/m²]])</f>
        <v/>
      </c>
      <c r="Z166" s="1"/>
      <c r="AA166" s="45"/>
      <c r="AB166" s="1"/>
      <c r="AC166" s="1"/>
      <c r="AD166" s="38"/>
      <c r="AE166" s="1"/>
      <c r="AF166" s="38"/>
    </row>
    <row r="167" spans="1:32" ht="40" customHeight="1" x14ac:dyDescent="0.35">
      <c r="A167" s="99"/>
      <c r="B167" s="99"/>
      <c r="C167" s="99"/>
      <c r="D167" s="99"/>
      <c r="E167" s="99"/>
      <c r="F167" s="99"/>
      <c r="G167" s="99"/>
      <c r="H167" s="99"/>
      <c r="I167" s="99"/>
      <c r="J167" s="99"/>
      <c r="K167" s="99"/>
      <c r="L167" s="99"/>
      <c r="M167" s="99"/>
      <c r="N167" s="99"/>
      <c r="O167" s="100"/>
      <c r="P167" s="28">
        <f t="shared" si="3"/>
        <v>148</v>
      </c>
      <c r="Q167" s="37"/>
      <c r="R167" s="36"/>
      <c r="S167" s="36"/>
      <c r="T167" s="4"/>
      <c r="U167" s="44"/>
      <c r="V167" s="37"/>
      <c r="W167" s="37"/>
      <c r="X167" s="26" t="str">
        <f>IF(Tbl_SoA_HBN_Derogations[[#This Row],[HBN
NIA/m²]]="","",+W167-V167)</f>
        <v/>
      </c>
      <c r="Y167" s="26" t="str">
        <f>IF(Tbl_SoA_HBN_Derogations[[#This Row],[HBN
NIA/m²]]="","",Tbl_SoA_HBN_Derogations[[#This Row],[Proposed NIA/m²]]/Tbl_SoA_HBN_Derogations[[#This Row],[HBN
NIA/m²]])</f>
        <v/>
      </c>
      <c r="Z167" s="1"/>
      <c r="AA167" s="45"/>
      <c r="AB167" s="1"/>
      <c r="AC167" s="1"/>
      <c r="AD167" s="38"/>
      <c r="AE167" s="1"/>
      <c r="AF167" s="38"/>
    </row>
    <row r="168" spans="1:32" ht="40" customHeight="1" x14ac:dyDescent="0.35">
      <c r="A168" s="99"/>
      <c r="B168" s="99"/>
      <c r="C168" s="99"/>
      <c r="D168" s="99"/>
      <c r="E168" s="99"/>
      <c r="F168" s="99"/>
      <c r="G168" s="99"/>
      <c r="H168" s="99"/>
      <c r="I168" s="99"/>
      <c r="J168" s="99"/>
      <c r="K168" s="99"/>
      <c r="L168" s="99"/>
      <c r="M168" s="99"/>
      <c r="N168" s="99"/>
      <c r="O168" s="100"/>
      <c r="P168" s="28">
        <f t="shared" si="3"/>
        <v>149</v>
      </c>
      <c r="Q168" s="37"/>
      <c r="R168" s="36"/>
      <c r="S168" s="36"/>
      <c r="T168" s="4"/>
      <c r="U168" s="44"/>
      <c r="V168" s="37"/>
      <c r="W168" s="37"/>
      <c r="X168" s="26" t="str">
        <f>IF(Tbl_SoA_HBN_Derogations[[#This Row],[HBN
NIA/m²]]="","",+W168-V168)</f>
        <v/>
      </c>
      <c r="Y168" s="26" t="str">
        <f>IF(Tbl_SoA_HBN_Derogations[[#This Row],[HBN
NIA/m²]]="","",Tbl_SoA_HBN_Derogations[[#This Row],[Proposed NIA/m²]]/Tbl_SoA_HBN_Derogations[[#This Row],[HBN
NIA/m²]])</f>
        <v/>
      </c>
      <c r="Z168" s="1"/>
      <c r="AA168" s="45"/>
      <c r="AB168" s="1"/>
      <c r="AC168" s="1"/>
      <c r="AD168" s="38"/>
      <c r="AE168" s="1"/>
      <c r="AF168" s="38"/>
    </row>
    <row r="169" spans="1:32" ht="40" customHeight="1" x14ac:dyDescent="0.35">
      <c r="A169" s="99"/>
      <c r="B169" s="99"/>
      <c r="C169" s="99"/>
      <c r="D169" s="99"/>
      <c r="E169" s="99"/>
      <c r="F169" s="99"/>
      <c r="G169" s="99"/>
      <c r="H169" s="99"/>
      <c r="I169" s="99"/>
      <c r="J169" s="99"/>
      <c r="K169" s="99"/>
      <c r="L169" s="99"/>
      <c r="M169" s="99"/>
      <c r="N169" s="99"/>
      <c r="O169" s="100"/>
      <c r="P169" s="28">
        <f t="shared" si="3"/>
        <v>150</v>
      </c>
      <c r="Q169" s="37"/>
      <c r="R169" s="36"/>
      <c r="S169" s="36"/>
      <c r="T169" s="4"/>
      <c r="U169" s="44"/>
      <c r="V169" s="37"/>
      <c r="W169" s="37"/>
      <c r="X169" s="26" t="str">
        <f>IF(Tbl_SoA_HBN_Derogations[[#This Row],[HBN
NIA/m²]]="","",+W169-V169)</f>
        <v/>
      </c>
      <c r="Y169" s="26" t="str">
        <f>IF(Tbl_SoA_HBN_Derogations[[#This Row],[HBN
NIA/m²]]="","",Tbl_SoA_HBN_Derogations[[#This Row],[Proposed NIA/m²]]/Tbl_SoA_HBN_Derogations[[#This Row],[HBN
NIA/m²]])</f>
        <v/>
      </c>
      <c r="Z169" s="1"/>
      <c r="AA169" s="45"/>
      <c r="AB169" s="1"/>
      <c r="AC169" s="1"/>
      <c r="AD169" s="38"/>
      <c r="AE169" s="1"/>
      <c r="AF169" s="38"/>
    </row>
    <row r="170" spans="1:32" ht="40" customHeight="1" x14ac:dyDescent="0.35">
      <c r="A170" s="99"/>
      <c r="B170" s="99"/>
      <c r="C170" s="99"/>
      <c r="D170" s="99"/>
      <c r="E170" s="99"/>
      <c r="F170" s="99"/>
      <c r="G170" s="99"/>
      <c r="H170" s="99"/>
      <c r="I170" s="99"/>
      <c r="J170" s="99"/>
      <c r="K170" s="99"/>
      <c r="L170" s="99"/>
      <c r="M170" s="99"/>
      <c r="N170" s="99"/>
      <c r="O170" s="100"/>
      <c r="P170" s="28">
        <f t="shared" si="3"/>
        <v>151</v>
      </c>
      <c r="Q170" s="37"/>
      <c r="R170" s="36"/>
      <c r="S170" s="36"/>
      <c r="T170" s="4"/>
      <c r="U170" s="44"/>
      <c r="V170" s="37"/>
      <c r="W170" s="37"/>
      <c r="X170" s="26" t="str">
        <f>IF(Tbl_SoA_HBN_Derogations[[#This Row],[HBN
NIA/m²]]="","",+W170-V170)</f>
        <v/>
      </c>
      <c r="Y170" s="26" t="str">
        <f>IF(Tbl_SoA_HBN_Derogations[[#This Row],[HBN
NIA/m²]]="","",Tbl_SoA_HBN_Derogations[[#This Row],[Proposed NIA/m²]]/Tbl_SoA_HBN_Derogations[[#This Row],[HBN
NIA/m²]])</f>
        <v/>
      </c>
      <c r="Z170" s="1"/>
      <c r="AA170" s="45"/>
      <c r="AB170" s="1"/>
      <c r="AC170" s="1"/>
      <c r="AD170" s="38"/>
      <c r="AE170" s="1"/>
      <c r="AF170" s="38"/>
    </row>
    <row r="171" spans="1:32" ht="40" customHeight="1" x14ac:dyDescent="0.35">
      <c r="A171" s="99"/>
      <c r="B171" s="99"/>
      <c r="C171" s="99"/>
      <c r="D171" s="99"/>
      <c r="E171" s="99"/>
      <c r="F171" s="99"/>
      <c r="G171" s="99"/>
      <c r="H171" s="99"/>
      <c r="I171" s="99"/>
      <c r="J171" s="99"/>
      <c r="K171" s="99"/>
      <c r="L171" s="99"/>
      <c r="M171" s="99"/>
      <c r="N171" s="99"/>
      <c r="O171" s="100"/>
      <c r="P171" s="28">
        <f t="shared" si="3"/>
        <v>152</v>
      </c>
      <c r="Q171" s="37"/>
      <c r="R171" s="36"/>
      <c r="S171" s="36"/>
      <c r="T171" s="4"/>
      <c r="U171" s="44"/>
      <c r="V171" s="37"/>
      <c r="W171" s="37"/>
      <c r="X171" s="26" t="str">
        <f>IF(Tbl_SoA_HBN_Derogations[[#This Row],[HBN
NIA/m²]]="","",+W171-V171)</f>
        <v/>
      </c>
      <c r="Y171" s="26" t="str">
        <f>IF(Tbl_SoA_HBN_Derogations[[#This Row],[HBN
NIA/m²]]="","",Tbl_SoA_HBN_Derogations[[#This Row],[Proposed NIA/m²]]/Tbl_SoA_HBN_Derogations[[#This Row],[HBN
NIA/m²]])</f>
        <v/>
      </c>
      <c r="Z171" s="1"/>
      <c r="AA171" s="45"/>
      <c r="AB171" s="1"/>
      <c r="AC171" s="1"/>
      <c r="AD171" s="38"/>
      <c r="AE171" s="1"/>
      <c r="AF171" s="38"/>
    </row>
    <row r="172" spans="1:32" ht="40" customHeight="1" x14ac:dyDescent="0.35">
      <c r="A172" s="99"/>
      <c r="B172" s="99"/>
      <c r="C172" s="99"/>
      <c r="D172" s="99"/>
      <c r="E172" s="99"/>
      <c r="F172" s="99"/>
      <c r="G172" s="99"/>
      <c r="H172" s="99"/>
      <c r="I172" s="99"/>
      <c r="J172" s="99"/>
      <c r="K172" s="99"/>
      <c r="L172" s="99"/>
      <c r="M172" s="99"/>
      <c r="N172" s="99"/>
      <c r="O172" s="100"/>
      <c r="P172" s="28">
        <f t="shared" si="3"/>
        <v>153</v>
      </c>
      <c r="Q172" s="37"/>
      <c r="R172" s="36"/>
      <c r="S172" s="36"/>
      <c r="T172" s="4"/>
      <c r="U172" s="44"/>
      <c r="V172" s="37"/>
      <c r="W172" s="37"/>
      <c r="X172" s="26" t="str">
        <f>IF(Tbl_SoA_HBN_Derogations[[#This Row],[HBN
NIA/m²]]="","",+W172-V172)</f>
        <v/>
      </c>
      <c r="Y172" s="26" t="str">
        <f>IF(Tbl_SoA_HBN_Derogations[[#This Row],[HBN
NIA/m²]]="","",Tbl_SoA_HBN_Derogations[[#This Row],[Proposed NIA/m²]]/Tbl_SoA_HBN_Derogations[[#This Row],[HBN
NIA/m²]])</f>
        <v/>
      </c>
      <c r="Z172" s="1"/>
      <c r="AA172" s="45"/>
      <c r="AB172" s="1"/>
      <c r="AC172" s="1"/>
      <c r="AD172" s="38"/>
      <c r="AE172" s="1"/>
      <c r="AF172" s="38"/>
    </row>
    <row r="173" spans="1:32" ht="40" customHeight="1" x14ac:dyDescent="0.35">
      <c r="A173" s="99"/>
      <c r="B173" s="99"/>
      <c r="C173" s="99"/>
      <c r="D173" s="99"/>
      <c r="E173" s="99"/>
      <c r="F173" s="99"/>
      <c r="G173" s="99"/>
      <c r="H173" s="99"/>
      <c r="I173" s="99"/>
      <c r="J173" s="99"/>
      <c r="K173" s="99"/>
      <c r="L173" s="99"/>
      <c r="M173" s="99"/>
      <c r="N173" s="99"/>
      <c r="O173" s="100"/>
      <c r="P173" s="28">
        <f t="shared" si="3"/>
        <v>154</v>
      </c>
      <c r="Q173" s="37"/>
      <c r="R173" s="36"/>
      <c r="S173" s="36"/>
      <c r="T173" s="4"/>
      <c r="U173" s="44"/>
      <c r="V173" s="37"/>
      <c r="W173" s="37"/>
      <c r="X173" s="26" t="str">
        <f>IF(Tbl_SoA_HBN_Derogations[[#This Row],[HBN
NIA/m²]]="","",+W173-V173)</f>
        <v/>
      </c>
      <c r="Y173" s="26" t="str">
        <f>IF(Tbl_SoA_HBN_Derogations[[#This Row],[HBN
NIA/m²]]="","",Tbl_SoA_HBN_Derogations[[#This Row],[Proposed NIA/m²]]/Tbl_SoA_HBN_Derogations[[#This Row],[HBN
NIA/m²]])</f>
        <v/>
      </c>
      <c r="Z173" s="1"/>
      <c r="AA173" s="45"/>
      <c r="AB173" s="1"/>
      <c r="AC173" s="1"/>
      <c r="AD173" s="38"/>
      <c r="AE173" s="1"/>
      <c r="AF173" s="38"/>
    </row>
    <row r="174" spans="1:32" ht="40" customHeight="1" x14ac:dyDescent="0.35">
      <c r="A174" s="99"/>
      <c r="B174" s="99"/>
      <c r="C174" s="99"/>
      <c r="D174" s="99"/>
      <c r="E174" s="99"/>
      <c r="F174" s="99"/>
      <c r="G174" s="99"/>
      <c r="H174" s="99"/>
      <c r="I174" s="99"/>
      <c r="J174" s="99"/>
      <c r="K174" s="99"/>
      <c r="L174" s="99"/>
      <c r="M174" s="99"/>
      <c r="N174" s="99"/>
      <c r="O174" s="100"/>
      <c r="P174" s="28">
        <f t="shared" si="3"/>
        <v>155</v>
      </c>
      <c r="Q174" s="37"/>
      <c r="R174" s="36"/>
      <c r="S174" s="36"/>
      <c r="T174" s="4"/>
      <c r="U174" s="44"/>
      <c r="V174" s="37"/>
      <c r="W174" s="37"/>
      <c r="X174" s="26" t="str">
        <f>IF(Tbl_SoA_HBN_Derogations[[#This Row],[HBN
NIA/m²]]="","",+W174-V174)</f>
        <v/>
      </c>
      <c r="Y174" s="26" t="str">
        <f>IF(Tbl_SoA_HBN_Derogations[[#This Row],[HBN
NIA/m²]]="","",Tbl_SoA_HBN_Derogations[[#This Row],[Proposed NIA/m²]]/Tbl_SoA_HBN_Derogations[[#This Row],[HBN
NIA/m²]])</f>
        <v/>
      </c>
      <c r="Z174" s="1"/>
      <c r="AA174" s="45"/>
      <c r="AB174" s="1"/>
      <c r="AC174" s="1"/>
      <c r="AD174" s="38"/>
      <c r="AE174" s="1"/>
      <c r="AF174" s="38"/>
    </row>
    <row r="175" spans="1:32" ht="40" customHeight="1" x14ac:dyDescent="0.35">
      <c r="A175" s="99"/>
      <c r="B175" s="99"/>
      <c r="C175" s="99"/>
      <c r="D175" s="99"/>
      <c r="E175" s="99"/>
      <c r="F175" s="99"/>
      <c r="G175" s="99"/>
      <c r="H175" s="99"/>
      <c r="I175" s="99"/>
      <c r="J175" s="99"/>
      <c r="K175" s="99"/>
      <c r="L175" s="99"/>
      <c r="M175" s="99"/>
      <c r="N175" s="99"/>
      <c r="O175" s="100"/>
      <c r="P175" s="28">
        <f t="shared" si="3"/>
        <v>156</v>
      </c>
      <c r="Q175" s="37"/>
      <c r="R175" s="36"/>
      <c r="S175" s="36"/>
      <c r="T175" s="4"/>
      <c r="U175" s="44"/>
      <c r="V175" s="37"/>
      <c r="W175" s="37"/>
      <c r="X175" s="26" t="str">
        <f>IF(Tbl_SoA_HBN_Derogations[[#This Row],[HBN
NIA/m²]]="","",+W175-V175)</f>
        <v/>
      </c>
      <c r="Y175" s="26" t="str">
        <f>IF(Tbl_SoA_HBN_Derogations[[#This Row],[HBN
NIA/m²]]="","",Tbl_SoA_HBN_Derogations[[#This Row],[Proposed NIA/m²]]/Tbl_SoA_HBN_Derogations[[#This Row],[HBN
NIA/m²]])</f>
        <v/>
      </c>
      <c r="Z175" s="1"/>
      <c r="AA175" s="45"/>
      <c r="AB175" s="1"/>
      <c r="AC175" s="1"/>
      <c r="AD175" s="38"/>
      <c r="AE175" s="1"/>
      <c r="AF175" s="38"/>
    </row>
    <row r="176" spans="1:32" ht="40" customHeight="1" x14ac:dyDescent="0.35">
      <c r="A176" s="99"/>
      <c r="B176" s="99"/>
      <c r="C176" s="99"/>
      <c r="D176" s="99"/>
      <c r="E176" s="99"/>
      <c r="F176" s="99"/>
      <c r="G176" s="99"/>
      <c r="H176" s="99"/>
      <c r="I176" s="99"/>
      <c r="J176" s="99"/>
      <c r="K176" s="99"/>
      <c r="L176" s="99"/>
      <c r="M176" s="99"/>
      <c r="N176" s="99"/>
      <c r="O176" s="100"/>
      <c r="P176" s="28">
        <f t="shared" si="3"/>
        <v>157</v>
      </c>
      <c r="Q176" s="37"/>
      <c r="R176" s="36"/>
      <c r="S176" s="36"/>
      <c r="T176" s="4"/>
      <c r="U176" s="44"/>
      <c r="V176" s="37"/>
      <c r="W176" s="37"/>
      <c r="X176" s="26" t="str">
        <f>IF(Tbl_SoA_HBN_Derogations[[#This Row],[HBN
NIA/m²]]="","",+W176-V176)</f>
        <v/>
      </c>
      <c r="Y176" s="26" t="str">
        <f>IF(Tbl_SoA_HBN_Derogations[[#This Row],[HBN
NIA/m²]]="","",Tbl_SoA_HBN_Derogations[[#This Row],[Proposed NIA/m²]]/Tbl_SoA_HBN_Derogations[[#This Row],[HBN
NIA/m²]])</f>
        <v/>
      </c>
      <c r="Z176" s="1"/>
      <c r="AA176" s="45"/>
      <c r="AB176" s="1"/>
      <c r="AC176" s="1"/>
      <c r="AD176" s="38"/>
      <c r="AE176" s="1"/>
      <c r="AF176" s="38"/>
    </row>
    <row r="177" spans="1:32" ht="40" customHeight="1" x14ac:dyDescent="0.35">
      <c r="A177" s="99"/>
      <c r="B177" s="99"/>
      <c r="C177" s="99"/>
      <c r="D177" s="99"/>
      <c r="E177" s="99"/>
      <c r="F177" s="99"/>
      <c r="G177" s="99"/>
      <c r="H177" s="99"/>
      <c r="I177" s="99"/>
      <c r="J177" s="99"/>
      <c r="K177" s="99"/>
      <c r="L177" s="99"/>
      <c r="M177" s="99"/>
      <c r="N177" s="99"/>
      <c r="O177" s="100"/>
      <c r="P177" s="28">
        <f t="shared" si="3"/>
        <v>158</v>
      </c>
      <c r="Q177" s="37"/>
      <c r="R177" s="36"/>
      <c r="S177" s="36"/>
      <c r="T177" s="4"/>
      <c r="U177" s="44"/>
      <c r="V177" s="37"/>
      <c r="W177" s="37"/>
      <c r="X177" s="26" t="str">
        <f>IF(Tbl_SoA_HBN_Derogations[[#This Row],[HBN
NIA/m²]]="","",+W177-V177)</f>
        <v/>
      </c>
      <c r="Y177" s="26" t="str">
        <f>IF(Tbl_SoA_HBN_Derogations[[#This Row],[HBN
NIA/m²]]="","",Tbl_SoA_HBN_Derogations[[#This Row],[Proposed NIA/m²]]/Tbl_SoA_HBN_Derogations[[#This Row],[HBN
NIA/m²]])</f>
        <v/>
      </c>
      <c r="Z177" s="1"/>
      <c r="AA177" s="45"/>
      <c r="AB177" s="1"/>
      <c r="AC177" s="1"/>
      <c r="AD177" s="38"/>
      <c r="AE177" s="1"/>
      <c r="AF177" s="38"/>
    </row>
    <row r="178" spans="1:32" ht="40" customHeight="1" x14ac:dyDescent="0.35">
      <c r="A178" s="99"/>
      <c r="B178" s="99"/>
      <c r="C178" s="99"/>
      <c r="D178" s="99"/>
      <c r="E178" s="99"/>
      <c r="F178" s="99"/>
      <c r="G178" s="99"/>
      <c r="H178" s="99"/>
      <c r="I178" s="99"/>
      <c r="J178" s="99"/>
      <c r="K178" s="99"/>
      <c r="L178" s="99"/>
      <c r="M178" s="99"/>
      <c r="N178" s="99"/>
      <c r="O178" s="100"/>
      <c r="P178" s="28">
        <f t="shared" si="3"/>
        <v>159</v>
      </c>
      <c r="Q178" s="37"/>
      <c r="R178" s="36"/>
      <c r="S178" s="36"/>
      <c r="T178" s="4"/>
      <c r="U178" s="44"/>
      <c r="V178" s="37"/>
      <c r="W178" s="37"/>
      <c r="X178" s="26" t="str">
        <f>IF(Tbl_SoA_HBN_Derogations[[#This Row],[HBN
NIA/m²]]="","",+W178-V178)</f>
        <v/>
      </c>
      <c r="Y178" s="26" t="str">
        <f>IF(Tbl_SoA_HBN_Derogations[[#This Row],[HBN
NIA/m²]]="","",Tbl_SoA_HBN_Derogations[[#This Row],[Proposed NIA/m²]]/Tbl_SoA_HBN_Derogations[[#This Row],[HBN
NIA/m²]])</f>
        <v/>
      </c>
      <c r="Z178" s="1"/>
      <c r="AA178" s="45"/>
      <c r="AB178" s="1"/>
      <c r="AC178" s="1"/>
      <c r="AD178" s="38"/>
      <c r="AE178" s="1"/>
      <c r="AF178" s="38"/>
    </row>
    <row r="179" spans="1:32" ht="40" customHeight="1" x14ac:dyDescent="0.35">
      <c r="A179" s="99"/>
      <c r="B179" s="99"/>
      <c r="C179" s="99"/>
      <c r="D179" s="99"/>
      <c r="E179" s="99"/>
      <c r="F179" s="99"/>
      <c r="G179" s="99"/>
      <c r="H179" s="99"/>
      <c r="I179" s="99"/>
      <c r="J179" s="99"/>
      <c r="K179" s="99"/>
      <c r="L179" s="99"/>
      <c r="M179" s="99"/>
      <c r="N179" s="99"/>
      <c r="O179" s="100"/>
      <c r="P179" s="28">
        <f t="shared" si="3"/>
        <v>160</v>
      </c>
      <c r="Q179" s="37"/>
      <c r="R179" s="36"/>
      <c r="S179" s="36"/>
      <c r="T179" s="4"/>
      <c r="U179" s="44"/>
      <c r="V179" s="37"/>
      <c r="W179" s="37"/>
      <c r="X179" s="26" t="str">
        <f>IF(Tbl_SoA_HBN_Derogations[[#This Row],[HBN
NIA/m²]]="","",+W179-V179)</f>
        <v/>
      </c>
      <c r="Y179" s="26" t="str">
        <f>IF(Tbl_SoA_HBN_Derogations[[#This Row],[HBN
NIA/m²]]="","",Tbl_SoA_HBN_Derogations[[#This Row],[Proposed NIA/m²]]/Tbl_SoA_HBN_Derogations[[#This Row],[HBN
NIA/m²]])</f>
        <v/>
      </c>
      <c r="Z179" s="1"/>
      <c r="AA179" s="45"/>
      <c r="AB179" s="1"/>
      <c r="AC179" s="1"/>
      <c r="AD179" s="38"/>
      <c r="AE179" s="1"/>
      <c r="AF179" s="38"/>
    </row>
    <row r="180" spans="1:32" ht="40" customHeight="1" x14ac:dyDescent="0.35">
      <c r="A180" s="99"/>
      <c r="B180" s="99"/>
      <c r="C180" s="99"/>
      <c r="D180" s="99"/>
      <c r="E180" s="99"/>
      <c r="F180" s="99"/>
      <c r="G180" s="99"/>
      <c r="H180" s="99"/>
      <c r="I180" s="99"/>
      <c r="J180" s="99"/>
      <c r="K180" s="99"/>
      <c r="L180" s="99"/>
      <c r="M180" s="99"/>
      <c r="N180" s="99"/>
      <c r="O180" s="100"/>
      <c r="P180" s="28">
        <f t="shared" si="3"/>
        <v>161</v>
      </c>
      <c r="Q180" s="37"/>
      <c r="R180" s="36"/>
      <c r="S180" s="36"/>
      <c r="T180" s="4"/>
      <c r="U180" s="44"/>
      <c r="V180" s="37"/>
      <c r="W180" s="37"/>
      <c r="X180" s="26" t="str">
        <f>IF(Tbl_SoA_HBN_Derogations[[#This Row],[HBN
NIA/m²]]="","",+W180-V180)</f>
        <v/>
      </c>
      <c r="Y180" s="26" t="str">
        <f>IF(Tbl_SoA_HBN_Derogations[[#This Row],[HBN
NIA/m²]]="","",Tbl_SoA_HBN_Derogations[[#This Row],[Proposed NIA/m²]]/Tbl_SoA_HBN_Derogations[[#This Row],[HBN
NIA/m²]])</f>
        <v/>
      </c>
      <c r="Z180" s="1"/>
      <c r="AA180" s="45"/>
      <c r="AB180" s="1"/>
      <c r="AC180" s="1"/>
      <c r="AD180" s="38"/>
      <c r="AE180" s="1"/>
      <c r="AF180" s="38"/>
    </row>
    <row r="181" spans="1:32" ht="40" customHeight="1" x14ac:dyDescent="0.35">
      <c r="A181" s="99"/>
      <c r="B181" s="99"/>
      <c r="C181" s="99"/>
      <c r="D181" s="99"/>
      <c r="E181" s="99"/>
      <c r="F181" s="99"/>
      <c r="G181" s="99"/>
      <c r="H181" s="99"/>
      <c r="I181" s="99"/>
      <c r="J181" s="99"/>
      <c r="K181" s="99"/>
      <c r="L181" s="99"/>
      <c r="M181" s="99"/>
      <c r="N181" s="99"/>
      <c r="O181" s="100"/>
      <c r="P181" s="28">
        <f t="shared" si="3"/>
        <v>162</v>
      </c>
      <c r="Q181" s="37"/>
      <c r="R181" s="36"/>
      <c r="S181" s="36"/>
      <c r="T181" s="4"/>
      <c r="U181" s="44"/>
      <c r="V181" s="37"/>
      <c r="W181" s="37"/>
      <c r="X181" s="26" t="str">
        <f>IF(Tbl_SoA_HBN_Derogations[[#This Row],[HBN
NIA/m²]]="","",+W181-V181)</f>
        <v/>
      </c>
      <c r="Y181" s="26" t="str">
        <f>IF(Tbl_SoA_HBN_Derogations[[#This Row],[HBN
NIA/m²]]="","",Tbl_SoA_HBN_Derogations[[#This Row],[Proposed NIA/m²]]/Tbl_SoA_HBN_Derogations[[#This Row],[HBN
NIA/m²]])</f>
        <v/>
      </c>
      <c r="Z181" s="1"/>
      <c r="AA181" s="45"/>
      <c r="AB181" s="1"/>
      <c r="AC181" s="1"/>
      <c r="AD181" s="38"/>
      <c r="AE181" s="1"/>
      <c r="AF181" s="38"/>
    </row>
    <row r="182" spans="1:32" ht="40" customHeight="1" x14ac:dyDescent="0.35">
      <c r="A182" s="99"/>
      <c r="B182" s="99"/>
      <c r="C182" s="99"/>
      <c r="D182" s="99"/>
      <c r="E182" s="99"/>
      <c r="F182" s="99"/>
      <c r="G182" s="99"/>
      <c r="H182" s="99"/>
      <c r="I182" s="99"/>
      <c r="J182" s="99"/>
      <c r="K182" s="99"/>
      <c r="L182" s="99"/>
      <c r="M182" s="99"/>
      <c r="N182" s="99"/>
      <c r="O182" s="100"/>
      <c r="P182" s="28">
        <f t="shared" si="3"/>
        <v>163</v>
      </c>
      <c r="Q182" s="37"/>
      <c r="R182" s="36"/>
      <c r="S182" s="36"/>
      <c r="T182" s="4"/>
      <c r="U182" s="44"/>
      <c r="V182" s="37"/>
      <c r="W182" s="37"/>
      <c r="X182" s="26" t="str">
        <f>IF(Tbl_SoA_HBN_Derogations[[#This Row],[HBN
NIA/m²]]="","",+W182-V182)</f>
        <v/>
      </c>
      <c r="Y182" s="26" t="str">
        <f>IF(Tbl_SoA_HBN_Derogations[[#This Row],[HBN
NIA/m²]]="","",Tbl_SoA_HBN_Derogations[[#This Row],[Proposed NIA/m²]]/Tbl_SoA_HBN_Derogations[[#This Row],[HBN
NIA/m²]])</f>
        <v/>
      </c>
      <c r="Z182" s="1"/>
      <c r="AA182" s="45"/>
      <c r="AB182" s="1"/>
      <c r="AC182" s="1"/>
      <c r="AD182" s="38"/>
      <c r="AE182" s="1"/>
      <c r="AF182" s="38"/>
    </row>
    <row r="183" spans="1:32" ht="40" customHeight="1" x14ac:dyDescent="0.35">
      <c r="A183" s="99"/>
      <c r="B183" s="99"/>
      <c r="C183" s="99"/>
      <c r="D183" s="99"/>
      <c r="E183" s="99"/>
      <c r="F183" s="99"/>
      <c r="G183" s="99"/>
      <c r="H183" s="99"/>
      <c r="I183" s="99"/>
      <c r="J183" s="99"/>
      <c r="K183" s="99"/>
      <c r="L183" s="99"/>
      <c r="M183" s="99"/>
      <c r="N183" s="99"/>
      <c r="O183" s="100"/>
      <c r="P183" s="28">
        <f t="shared" si="3"/>
        <v>164</v>
      </c>
      <c r="Q183" s="37"/>
      <c r="R183" s="36"/>
      <c r="S183" s="36"/>
      <c r="T183" s="4"/>
      <c r="U183" s="44"/>
      <c r="V183" s="37"/>
      <c r="W183" s="37"/>
      <c r="X183" s="26" t="str">
        <f>IF(Tbl_SoA_HBN_Derogations[[#This Row],[HBN
NIA/m²]]="","",+W183-V183)</f>
        <v/>
      </c>
      <c r="Y183" s="26" t="str">
        <f>IF(Tbl_SoA_HBN_Derogations[[#This Row],[HBN
NIA/m²]]="","",Tbl_SoA_HBN_Derogations[[#This Row],[Proposed NIA/m²]]/Tbl_SoA_HBN_Derogations[[#This Row],[HBN
NIA/m²]])</f>
        <v/>
      </c>
      <c r="Z183" s="1"/>
      <c r="AA183" s="45"/>
      <c r="AB183" s="1"/>
      <c r="AC183" s="1"/>
      <c r="AD183" s="38"/>
      <c r="AE183" s="1"/>
      <c r="AF183" s="38"/>
    </row>
    <row r="184" spans="1:32" ht="40" customHeight="1" x14ac:dyDescent="0.35">
      <c r="A184" s="99"/>
      <c r="B184" s="99"/>
      <c r="C184" s="99"/>
      <c r="D184" s="99"/>
      <c r="E184" s="99"/>
      <c r="F184" s="99"/>
      <c r="G184" s="99"/>
      <c r="H184" s="99"/>
      <c r="I184" s="99"/>
      <c r="J184" s="99"/>
      <c r="K184" s="99"/>
      <c r="L184" s="99"/>
      <c r="M184" s="99"/>
      <c r="N184" s="99"/>
      <c r="O184" s="100"/>
      <c r="P184" s="28">
        <f t="shared" si="3"/>
        <v>165</v>
      </c>
      <c r="Q184" s="37"/>
      <c r="R184" s="36"/>
      <c r="S184" s="36"/>
      <c r="T184" s="4"/>
      <c r="U184" s="44"/>
      <c r="V184" s="37"/>
      <c r="W184" s="37"/>
      <c r="X184" s="26" t="str">
        <f>IF(Tbl_SoA_HBN_Derogations[[#This Row],[HBN
NIA/m²]]="","",+W184-V184)</f>
        <v/>
      </c>
      <c r="Y184" s="26" t="str">
        <f>IF(Tbl_SoA_HBN_Derogations[[#This Row],[HBN
NIA/m²]]="","",Tbl_SoA_HBN_Derogations[[#This Row],[Proposed NIA/m²]]/Tbl_SoA_HBN_Derogations[[#This Row],[HBN
NIA/m²]])</f>
        <v/>
      </c>
      <c r="Z184" s="1"/>
      <c r="AA184" s="45"/>
      <c r="AB184" s="1"/>
      <c r="AC184" s="1"/>
      <c r="AD184" s="38"/>
      <c r="AE184" s="1"/>
      <c r="AF184" s="38"/>
    </row>
    <row r="185" spans="1:32" ht="40" customHeight="1" x14ac:dyDescent="0.35">
      <c r="A185" s="99"/>
      <c r="B185" s="99"/>
      <c r="C185" s="99"/>
      <c r="D185" s="99"/>
      <c r="E185" s="99"/>
      <c r="F185" s="99"/>
      <c r="G185" s="99"/>
      <c r="H185" s="99"/>
      <c r="I185" s="99"/>
      <c r="J185" s="99"/>
      <c r="K185" s="99"/>
      <c r="L185" s="99"/>
      <c r="M185" s="99"/>
      <c r="N185" s="99"/>
      <c r="O185" s="100"/>
      <c r="P185" s="28">
        <f t="shared" si="3"/>
        <v>166</v>
      </c>
      <c r="Q185" s="37"/>
      <c r="R185" s="36"/>
      <c r="S185" s="36"/>
      <c r="T185" s="4"/>
      <c r="U185" s="44"/>
      <c r="V185" s="37"/>
      <c r="W185" s="37"/>
      <c r="X185" s="26" t="str">
        <f>IF(Tbl_SoA_HBN_Derogations[[#This Row],[HBN
NIA/m²]]="","",+W185-V185)</f>
        <v/>
      </c>
      <c r="Y185" s="26" t="str">
        <f>IF(Tbl_SoA_HBN_Derogations[[#This Row],[HBN
NIA/m²]]="","",Tbl_SoA_HBN_Derogations[[#This Row],[Proposed NIA/m²]]/Tbl_SoA_HBN_Derogations[[#This Row],[HBN
NIA/m²]])</f>
        <v/>
      </c>
      <c r="Z185" s="1"/>
      <c r="AA185" s="45"/>
      <c r="AB185" s="1"/>
      <c r="AC185" s="1"/>
      <c r="AD185" s="38"/>
      <c r="AE185" s="1"/>
      <c r="AF185" s="38"/>
    </row>
    <row r="186" spans="1:32" ht="40" customHeight="1" x14ac:dyDescent="0.35">
      <c r="A186" s="99"/>
      <c r="B186" s="99"/>
      <c r="C186" s="99"/>
      <c r="D186" s="99"/>
      <c r="E186" s="99"/>
      <c r="F186" s="99"/>
      <c r="G186" s="99"/>
      <c r="H186" s="99"/>
      <c r="I186" s="99"/>
      <c r="J186" s="99"/>
      <c r="K186" s="99"/>
      <c r="L186" s="99"/>
      <c r="M186" s="99"/>
      <c r="N186" s="99"/>
      <c r="O186" s="100"/>
      <c r="P186" s="28">
        <f t="shared" si="3"/>
        <v>167</v>
      </c>
      <c r="Q186" s="37"/>
      <c r="R186" s="36"/>
      <c r="S186" s="36"/>
      <c r="T186" s="4"/>
      <c r="U186" s="44"/>
      <c r="V186" s="37"/>
      <c r="W186" s="37"/>
      <c r="X186" s="26" t="str">
        <f>IF(Tbl_SoA_HBN_Derogations[[#This Row],[HBN
NIA/m²]]="","",+W186-V186)</f>
        <v/>
      </c>
      <c r="Y186" s="26" t="str">
        <f>IF(Tbl_SoA_HBN_Derogations[[#This Row],[HBN
NIA/m²]]="","",Tbl_SoA_HBN_Derogations[[#This Row],[Proposed NIA/m²]]/Tbl_SoA_HBN_Derogations[[#This Row],[HBN
NIA/m²]])</f>
        <v/>
      </c>
      <c r="Z186" s="1"/>
      <c r="AA186" s="45"/>
      <c r="AB186" s="1"/>
      <c r="AC186" s="1"/>
      <c r="AD186" s="38"/>
      <c r="AE186" s="1"/>
      <c r="AF186" s="38"/>
    </row>
    <row r="187" spans="1:32" ht="40" customHeight="1" x14ac:dyDescent="0.35">
      <c r="A187" s="99"/>
      <c r="B187" s="99"/>
      <c r="C187" s="99"/>
      <c r="D187" s="99"/>
      <c r="E187" s="99"/>
      <c r="F187" s="99"/>
      <c r="G187" s="99"/>
      <c r="H187" s="99"/>
      <c r="I187" s="99"/>
      <c r="J187" s="99"/>
      <c r="K187" s="99"/>
      <c r="L187" s="99"/>
      <c r="M187" s="99"/>
      <c r="N187" s="99"/>
      <c r="O187" s="100"/>
      <c r="P187" s="28">
        <f t="shared" si="3"/>
        <v>168</v>
      </c>
      <c r="Q187" s="37"/>
      <c r="R187" s="36"/>
      <c r="S187" s="36"/>
      <c r="T187" s="4"/>
      <c r="U187" s="44"/>
      <c r="V187" s="37"/>
      <c r="W187" s="37"/>
      <c r="X187" s="26" t="str">
        <f>IF(Tbl_SoA_HBN_Derogations[[#This Row],[HBN
NIA/m²]]="","",+W187-V187)</f>
        <v/>
      </c>
      <c r="Y187" s="26" t="str">
        <f>IF(Tbl_SoA_HBN_Derogations[[#This Row],[HBN
NIA/m²]]="","",Tbl_SoA_HBN_Derogations[[#This Row],[Proposed NIA/m²]]/Tbl_SoA_HBN_Derogations[[#This Row],[HBN
NIA/m²]])</f>
        <v/>
      </c>
      <c r="Z187" s="1"/>
      <c r="AA187" s="45"/>
      <c r="AB187" s="1"/>
      <c r="AC187" s="1"/>
      <c r="AD187" s="38"/>
      <c r="AE187" s="1"/>
      <c r="AF187" s="38"/>
    </row>
    <row r="188" spans="1:32" ht="40" customHeight="1" x14ac:dyDescent="0.35">
      <c r="A188" s="99"/>
      <c r="B188" s="99"/>
      <c r="C188" s="99"/>
      <c r="D188" s="99"/>
      <c r="E188" s="99"/>
      <c r="F188" s="99"/>
      <c r="G188" s="99"/>
      <c r="H188" s="99"/>
      <c r="I188" s="99"/>
      <c r="J188" s="99"/>
      <c r="K188" s="99"/>
      <c r="L188" s="99"/>
      <c r="M188" s="99"/>
      <c r="N188" s="99"/>
      <c r="O188" s="100"/>
      <c r="P188" s="28">
        <f t="shared" si="3"/>
        <v>169</v>
      </c>
      <c r="Q188" s="37"/>
      <c r="R188" s="36"/>
      <c r="S188" s="36"/>
      <c r="T188" s="4"/>
      <c r="U188" s="44"/>
      <c r="V188" s="37"/>
      <c r="W188" s="37"/>
      <c r="X188" s="26" t="str">
        <f>IF(Tbl_SoA_HBN_Derogations[[#This Row],[HBN
NIA/m²]]="","",+W188-V188)</f>
        <v/>
      </c>
      <c r="Y188" s="26" t="str">
        <f>IF(Tbl_SoA_HBN_Derogations[[#This Row],[HBN
NIA/m²]]="","",Tbl_SoA_HBN_Derogations[[#This Row],[Proposed NIA/m²]]/Tbl_SoA_HBN_Derogations[[#This Row],[HBN
NIA/m²]])</f>
        <v/>
      </c>
      <c r="Z188" s="1"/>
      <c r="AA188" s="45"/>
      <c r="AB188" s="1"/>
      <c r="AC188" s="1"/>
      <c r="AD188" s="38"/>
      <c r="AE188" s="1"/>
      <c r="AF188" s="38"/>
    </row>
    <row r="189" spans="1:32" ht="40" customHeight="1" x14ac:dyDescent="0.35">
      <c r="A189" s="99"/>
      <c r="B189" s="99"/>
      <c r="C189" s="99"/>
      <c r="D189" s="99"/>
      <c r="E189" s="99"/>
      <c r="F189" s="99"/>
      <c r="G189" s="99"/>
      <c r="H189" s="99"/>
      <c r="I189" s="99"/>
      <c r="J189" s="99"/>
      <c r="K189" s="99"/>
      <c r="L189" s="99"/>
      <c r="M189" s="99"/>
      <c r="N189" s="99"/>
      <c r="O189" s="100"/>
      <c r="P189" s="28">
        <f t="shared" si="3"/>
        <v>170</v>
      </c>
      <c r="Q189" s="37"/>
      <c r="R189" s="36"/>
      <c r="S189" s="36"/>
      <c r="T189" s="4"/>
      <c r="U189" s="44"/>
      <c r="V189" s="37"/>
      <c r="W189" s="37"/>
      <c r="X189" s="26" t="str">
        <f>IF(Tbl_SoA_HBN_Derogations[[#This Row],[HBN
NIA/m²]]="","",+W189-V189)</f>
        <v/>
      </c>
      <c r="Y189" s="26" t="str">
        <f>IF(Tbl_SoA_HBN_Derogations[[#This Row],[HBN
NIA/m²]]="","",Tbl_SoA_HBN_Derogations[[#This Row],[Proposed NIA/m²]]/Tbl_SoA_HBN_Derogations[[#This Row],[HBN
NIA/m²]])</f>
        <v/>
      </c>
      <c r="Z189" s="1"/>
      <c r="AA189" s="45"/>
      <c r="AB189" s="1"/>
      <c r="AC189" s="1"/>
      <c r="AD189" s="38"/>
      <c r="AE189" s="1"/>
      <c r="AF189" s="38"/>
    </row>
    <row r="190" spans="1:32" ht="40" customHeight="1" x14ac:dyDescent="0.35">
      <c r="A190" s="99"/>
      <c r="B190" s="99"/>
      <c r="C190" s="99"/>
      <c r="D190" s="99"/>
      <c r="E190" s="99"/>
      <c r="F190" s="99"/>
      <c r="G190" s="99"/>
      <c r="H190" s="99"/>
      <c r="I190" s="99"/>
      <c r="J190" s="99"/>
      <c r="K190" s="99"/>
      <c r="L190" s="99"/>
      <c r="M190" s="99"/>
      <c r="N190" s="99"/>
      <c r="O190" s="100"/>
      <c r="P190" s="28">
        <f t="shared" si="3"/>
        <v>171</v>
      </c>
      <c r="Q190" s="37"/>
      <c r="R190" s="36"/>
      <c r="S190" s="36"/>
      <c r="T190" s="4"/>
      <c r="U190" s="44"/>
      <c r="V190" s="37"/>
      <c r="W190" s="37"/>
      <c r="X190" s="26" t="str">
        <f>IF(Tbl_SoA_HBN_Derogations[[#This Row],[HBN
NIA/m²]]="","",+W190-V190)</f>
        <v/>
      </c>
      <c r="Y190" s="26" t="str">
        <f>IF(Tbl_SoA_HBN_Derogations[[#This Row],[HBN
NIA/m²]]="","",Tbl_SoA_HBN_Derogations[[#This Row],[Proposed NIA/m²]]/Tbl_SoA_HBN_Derogations[[#This Row],[HBN
NIA/m²]])</f>
        <v/>
      </c>
      <c r="Z190" s="1"/>
      <c r="AA190" s="45"/>
      <c r="AB190" s="1"/>
      <c r="AC190" s="1"/>
      <c r="AD190" s="38"/>
      <c r="AE190" s="1"/>
      <c r="AF190" s="38"/>
    </row>
    <row r="191" spans="1:32" ht="40" customHeight="1" x14ac:dyDescent="0.35">
      <c r="A191" s="99"/>
      <c r="B191" s="99"/>
      <c r="C191" s="99"/>
      <c r="D191" s="99"/>
      <c r="E191" s="99"/>
      <c r="F191" s="99"/>
      <c r="G191" s="99"/>
      <c r="H191" s="99"/>
      <c r="I191" s="99"/>
      <c r="J191" s="99"/>
      <c r="K191" s="99"/>
      <c r="L191" s="99"/>
      <c r="M191" s="99"/>
      <c r="N191" s="99"/>
      <c r="O191" s="100"/>
      <c r="P191" s="28">
        <f t="shared" si="3"/>
        <v>172</v>
      </c>
      <c r="Q191" s="37"/>
      <c r="R191" s="36"/>
      <c r="S191" s="36"/>
      <c r="T191" s="4"/>
      <c r="U191" s="44"/>
      <c r="V191" s="37"/>
      <c r="W191" s="37"/>
      <c r="X191" s="26" t="str">
        <f>IF(Tbl_SoA_HBN_Derogations[[#This Row],[HBN
NIA/m²]]="","",+W191-V191)</f>
        <v/>
      </c>
      <c r="Y191" s="26" t="str">
        <f>IF(Tbl_SoA_HBN_Derogations[[#This Row],[HBN
NIA/m²]]="","",Tbl_SoA_HBN_Derogations[[#This Row],[Proposed NIA/m²]]/Tbl_SoA_HBN_Derogations[[#This Row],[HBN
NIA/m²]])</f>
        <v/>
      </c>
      <c r="Z191" s="1"/>
      <c r="AA191" s="45"/>
      <c r="AB191" s="1"/>
      <c r="AC191" s="1"/>
      <c r="AD191" s="38"/>
      <c r="AE191" s="1"/>
      <c r="AF191" s="38"/>
    </row>
    <row r="192" spans="1:32" ht="40" customHeight="1" x14ac:dyDescent="0.35">
      <c r="A192" s="99"/>
      <c r="B192" s="99"/>
      <c r="C192" s="99"/>
      <c r="D192" s="99"/>
      <c r="E192" s="99"/>
      <c r="F192" s="99"/>
      <c r="G192" s="99"/>
      <c r="H192" s="99"/>
      <c r="I192" s="99"/>
      <c r="J192" s="99"/>
      <c r="K192" s="99"/>
      <c r="L192" s="99"/>
      <c r="M192" s="99"/>
      <c r="N192" s="99"/>
      <c r="O192" s="100"/>
      <c r="P192" s="28">
        <f t="shared" si="3"/>
        <v>173</v>
      </c>
      <c r="Q192" s="37"/>
      <c r="R192" s="36"/>
      <c r="S192" s="36"/>
      <c r="T192" s="4"/>
      <c r="U192" s="44"/>
      <c r="V192" s="37"/>
      <c r="W192" s="37"/>
      <c r="X192" s="26" t="str">
        <f>IF(Tbl_SoA_HBN_Derogations[[#This Row],[HBN
NIA/m²]]="","",+W192-V192)</f>
        <v/>
      </c>
      <c r="Y192" s="26" t="str">
        <f>IF(Tbl_SoA_HBN_Derogations[[#This Row],[HBN
NIA/m²]]="","",Tbl_SoA_HBN_Derogations[[#This Row],[Proposed NIA/m²]]/Tbl_SoA_HBN_Derogations[[#This Row],[HBN
NIA/m²]])</f>
        <v/>
      </c>
      <c r="Z192" s="1"/>
      <c r="AA192" s="45"/>
      <c r="AB192" s="1"/>
      <c r="AC192" s="1"/>
      <c r="AD192" s="38"/>
      <c r="AE192" s="1"/>
      <c r="AF192" s="38"/>
    </row>
    <row r="193" spans="1:32" ht="40" customHeight="1" x14ac:dyDescent="0.35">
      <c r="A193" s="99"/>
      <c r="B193" s="99"/>
      <c r="C193" s="99"/>
      <c r="D193" s="99"/>
      <c r="E193" s="99"/>
      <c r="F193" s="99"/>
      <c r="G193" s="99"/>
      <c r="H193" s="99"/>
      <c r="I193" s="99"/>
      <c r="J193" s="99"/>
      <c r="K193" s="99"/>
      <c r="L193" s="99"/>
      <c r="M193" s="99"/>
      <c r="N193" s="99"/>
      <c r="O193" s="100"/>
      <c r="P193" s="28">
        <f t="shared" si="3"/>
        <v>174</v>
      </c>
      <c r="Q193" s="37"/>
      <c r="R193" s="36"/>
      <c r="S193" s="36"/>
      <c r="T193" s="4"/>
      <c r="U193" s="44"/>
      <c r="V193" s="37"/>
      <c r="W193" s="37"/>
      <c r="X193" s="26" t="str">
        <f>IF(Tbl_SoA_HBN_Derogations[[#This Row],[HBN
NIA/m²]]="","",+W193-V193)</f>
        <v/>
      </c>
      <c r="Y193" s="26" t="str">
        <f>IF(Tbl_SoA_HBN_Derogations[[#This Row],[HBN
NIA/m²]]="","",Tbl_SoA_HBN_Derogations[[#This Row],[Proposed NIA/m²]]/Tbl_SoA_HBN_Derogations[[#This Row],[HBN
NIA/m²]])</f>
        <v/>
      </c>
      <c r="Z193" s="1"/>
      <c r="AA193" s="45"/>
      <c r="AB193" s="1"/>
      <c r="AC193" s="1"/>
      <c r="AD193" s="38"/>
      <c r="AE193" s="1"/>
      <c r="AF193" s="38"/>
    </row>
    <row r="194" spans="1:32" ht="40" customHeight="1" x14ac:dyDescent="0.35">
      <c r="A194" s="99"/>
      <c r="B194" s="99"/>
      <c r="C194" s="99"/>
      <c r="D194" s="99"/>
      <c r="E194" s="99"/>
      <c r="F194" s="99"/>
      <c r="G194" s="99"/>
      <c r="H194" s="99"/>
      <c r="I194" s="99"/>
      <c r="J194" s="99"/>
      <c r="K194" s="99"/>
      <c r="L194" s="99"/>
      <c r="M194" s="99"/>
      <c r="N194" s="99"/>
      <c r="O194" s="100"/>
      <c r="P194" s="28">
        <f t="shared" si="3"/>
        <v>175</v>
      </c>
      <c r="Q194" s="37"/>
      <c r="R194" s="36"/>
      <c r="S194" s="36"/>
      <c r="T194" s="4"/>
      <c r="U194" s="44"/>
      <c r="V194" s="37"/>
      <c r="W194" s="37"/>
      <c r="X194" s="26" t="str">
        <f>IF(Tbl_SoA_HBN_Derogations[[#This Row],[HBN
NIA/m²]]="","",+W194-V194)</f>
        <v/>
      </c>
      <c r="Y194" s="26" t="str">
        <f>IF(Tbl_SoA_HBN_Derogations[[#This Row],[HBN
NIA/m²]]="","",Tbl_SoA_HBN_Derogations[[#This Row],[Proposed NIA/m²]]/Tbl_SoA_HBN_Derogations[[#This Row],[HBN
NIA/m²]])</f>
        <v/>
      </c>
      <c r="Z194" s="1"/>
      <c r="AA194" s="45"/>
      <c r="AB194" s="1"/>
      <c r="AC194" s="1"/>
      <c r="AD194" s="38"/>
      <c r="AE194" s="1"/>
      <c r="AF194" s="38"/>
    </row>
    <row r="195" spans="1:32" ht="40" customHeight="1" x14ac:dyDescent="0.35">
      <c r="A195" s="99"/>
      <c r="B195" s="99"/>
      <c r="C195" s="99"/>
      <c r="D195" s="99"/>
      <c r="E195" s="99"/>
      <c r="F195" s="99"/>
      <c r="G195" s="99"/>
      <c r="H195" s="99"/>
      <c r="I195" s="99"/>
      <c r="J195" s="99"/>
      <c r="K195" s="99"/>
      <c r="L195" s="99"/>
      <c r="M195" s="99"/>
      <c r="N195" s="99"/>
      <c r="O195" s="100"/>
      <c r="P195" s="28">
        <f t="shared" si="3"/>
        <v>176</v>
      </c>
      <c r="Q195" s="37"/>
      <c r="R195" s="36"/>
      <c r="S195" s="36"/>
      <c r="T195" s="4"/>
      <c r="U195" s="44"/>
      <c r="V195" s="37"/>
      <c r="W195" s="37"/>
      <c r="X195" s="26" t="str">
        <f>IF(Tbl_SoA_HBN_Derogations[[#This Row],[HBN
NIA/m²]]="","",+W195-V195)</f>
        <v/>
      </c>
      <c r="Y195" s="26" t="str">
        <f>IF(Tbl_SoA_HBN_Derogations[[#This Row],[HBN
NIA/m²]]="","",Tbl_SoA_HBN_Derogations[[#This Row],[Proposed NIA/m²]]/Tbl_SoA_HBN_Derogations[[#This Row],[HBN
NIA/m²]])</f>
        <v/>
      </c>
      <c r="Z195" s="1"/>
      <c r="AA195" s="45"/>
      <c r="AB195" s="1"/>
      <c r="AC195" s="1"/>
      <c r="AD195" s="38"/>
      <c r="AE195" s="1"/>
      <c r="AF195" s="38"/>
    </row>
    <row r="196" spans="1:32" ht="40" customHeight="1" x14ac:dyDescent="0.35">
      <c r="A196" s="99"/>
      <c r="B196" s="99"/>
      <c r="C196" s="99"/>
      <c r="D196" s="99"/>
      <c r="E196" s="99"/>
      <c r="F196" s="99"/>
      <c r="G196" s="99"/>
      <c r="H196" s="99"/>
      <c r="I196" s="99"/>
      <c r="J196" s="99"/>
      <c r="K196" s="99"/>
      <c r="L196" s="99"/>
      <c r="M196" s="99"/>
      <c r="N196" s="99"/>
      <c r="O196" s="100"/>
      <c r="P196" s="28">
        <f t="shared" si="3"/>
        <v>177</v>
      </c>
      <c r="Q196" s="37"/>
      <c r="R196" s="36"/>
      <c r="S196" s="36"/>
      <c r="T196" s="4"/>
      <c r="U196" s="44"/>
      <c r="V196" s="37"/>
      <c r="W196" s="37"/>
      <c r="X196" s="26" t="str">
        <f>IF(Tbl_SoA_HBN_Derogations[[#This Row],[HBN
NIA/m²]]="","",+W196-V196)</f>
        <v/>
      </c>
      <c r="Y196" s="26" t="str">
        <f>IF(Tbl_SoA_HBN_Derogations[[#This Row],[HBN
NIA/m²]]="","",Tbl_SoA_HBN_Derogations[[#This Row],[Proposed NIA/m²]]/Tbl_SoA_HBN_Derogations[[#This Row],[HBN
NIA/m²]])</f>
        <v/>
      </c>
      <c r="Z196" s="1"/>
      <c r="AA196" s="45"/>
      <c r="AB196" s="1"/>
      <c r="AC196" s="1"/>
      <c r="AD196" s="38"/>
      <c r="AE196" s="1"/>
      <c r="AF196" s="38"/>
    </row>
    <row r="197" spans="1:32" ht="40" customHeight="1" x14ac:dyDescent="0.35">
      <c r="A197" s="99"/>
      <c r="B197" s="99"/>
      <c r="C197" s="99"/>
      <c r="D197" s="99"/>
      <c r="E197" s="99"/>
      <c r="F197" s="99"/>
      <c r="G197" s="99"/>
      <c r="H197" s="99"/>
      <c r="I197" s="99"/>
      <c r="J197" s="99"/>
      <c r="K197" s="99"/>
      <c r="L197" s="99"/>
      <c r="M197" s="99"/>
      <c r="N197" s="99"/>
      <c r="O197" s="100"/>
      <c r="P197" s="28">
        <f t="shared" si="3"/>
        <v>178</v>
      </c>
      <c r="Q197" s="37"/>
      <c r="R197" s="36"/>
      <c r="S197" s="36"/>
      <c r="T197" s="4"/>
      <c r="U197" s="44"/>
      <c r="V197" s="37"/>
      <c r="W197" s="37"/>
      <c r="X197" s="26" t="str">
        <f>IF(Tbl_SoA_HBN_Derogations[[#This Row],[HBN
NIA/m²]]="","",+W197-V197)</f>
        <v/>
      </c>
      <c r="Y197" s="26" t="str">
        <f>IF(Tbl_SoA_HBN_Derogations[[#This Row],[HBN
NIA/m²]]="","",Tbl_SoA_HBN_Derogations[[#This Row],[Proposed NIA/m²]]/Tbl_SoA_HBN_Derogations[[#This Row],[HBN
NIA/m²]])</f>
        <v/>
      </c>
      <c r="Z197" s="1"/>
      <c r="AA197" s="45"/>
      <c r="AB197" s="1"/>
      <c r="AC197" s="1"/>
      <c r="AD197" s="38"/>
      <c r="AE197" s="1"/>
      <c r="AF197" s="38"/>
    </row>
    <row r="198" spans="1:32" ht="40" customHeight="1" x14ac:dyDescent="0.35">
      <c r="A198" s="99"/>
      <c r="B198" s="99"/>
      <c r="C198" s="99"/>
      <c r="D198" s="99"/>
      <c r="E198" s="99"/>
      <c r="F198" s="99"/>
      <c r="G198" s="99"/>
      <c r="H198" s="99"/>
      <c r="I198" s="99"/>
      <c r="J198" s="99"/>
      <c r="K198" s="99"/>
      <c r="L198" s="99"/>
      <c r="M198" s="99"/>
      <c r="N198" s="99"/>
      <c r="O198" s="100"/>
      <c r="P198" s="28">
        <f t="shared" si="3"/>
        <v>179</v>
      </c>
      <c r="Q198" s="37"/>
      <c r="R198" s="36"/>
      <c r="S198" s="36"/>
      <c r="T198" s="4"/>
      <c r="U198" s="44"/>
      <c r="V198" s="37"/>
      <c r="W198" s="37"/>
      <c r="X198" s="26" t="str">
        <f>IF(Tbl_SoA_HBN_Derogations[[#This Row],[HBN
NIA/m²]]="","",+W198-V198)</f>
        <v/>
      </c>
      <c r="Y198" s="26" t="str">
        <f>IF(Tbl_SoA_HBN_Derogations[[#This Row],[HBN
NIA/m²]]="","",Tbl_SoA_HBN_Derogations[[#This Row],[Proposed NIA/m²]]/Tbl_SoA_HBN_Derogations[[#This Row],[HBN
NIA/m²]])</f>
        <v/>
      </c>
      <c r="Z198" s="1"/>
      <c r="AA198" s="45"/>
      <c r="AB198" s="1"/>
      <c r="AC198" s="1"/>
      <c r="AD198" s="38"/>
      <c r="AE198" s="1"/>
      <c r="AF198" s="38"/>
    </row>
    <row r="199" spans="1:32" ht="40" customHeight="1" x14ac:dyDescent="0.35">
      <c r="A199" s="99"/>
      <c r="B199" s="99"/>
      <c r="C199" s="99"/>
      <c r="D199" s="99"/>
      <c r="E199" s="99"/>
      <c r="F199" s="99"/>
      <c r="G199" s="99"/>
      <c r="H199" s="99"/>
      <c r="I199" s="99"/>
      <c r="J199" s="99"/>
      <c r="K199" s="99"/>
      <c r="L199" s="99"/>
      <c r="M199" s="99"/>
      <c r="N199" s="99"/>
      <c r="O199" s="100"/>
      <c r="P199" s="28">
        <f t="shared" si="3"/>
        <v>180</v>
      </c>
      <c r="Q199" s="37"/>
      <c r="R199" s="36"/>
      <c r="S199" s="36"/>
      <c r="T199" s="4"/>
      <c r="U199" s="44"/>
      <c r="V199" s="37"/>
      <c r="W199" s="37"/>
      <c r="X199" s="26" t="str">
        <f>IF(Tbl_SoA_HBN_Derogations[[#This Row],[HBN
NIA/m²]]="","",+W199-V199)</f>
        <v/>
      </c>
      <c r="Y199" s="26" t="str">
        <f>IF(Tbl_SoA_HBN_Derogations[[#This Row],[HBN
NIA/m²]]="","",Tbl_SoA_HBN_Derogations[[#This Row],[Proposed NIA/m²]]/Tbl_SoA_HBN_Derogations[[#This Row],[HBN
NIA/m²]])</f>
        <v/>
      </c>
      <c r="Z199" s="1"/>
      <c r="AA199" s="45"/>
      <c r="AB199" s="1"/>
      <c r="AC199" s="1"/>
      <c r="AD199" s="38"/>
      <c r="AE199" s="1"/>
      <c r="AF199" s="38"/>
    </row>
    <row r="200" spans="1:32" ht="40" customHeight="1" x14ac:dyDescent="0.35">
      <c r="A200" s="99"/>
      <c r="B200" s="99"/>
      <c r="C200" s="99"/>
      <c r="D200" s="99"/>
      <c r="E200" s="99"/>
      <c r="F200" s="99"/>
      <c r="G200" s="99"/>
      <c r="H200" s="99"/>
      <c r="I200" s="99"/>
      <c r="J200" s="99"/>
      <c r="K200" s="99"/>
      <c r="L200" s="99"/>
      <c r="M200" s="99"/>
      <c r="N200" s="99"/>
      <c r="O200" s="100"/>
      <c r="P200" s="28">
        <f t="shared" si="3"/>
        <v>181</v>
      </c>
      <c r="Q200" s="37"/>
      <c r="R200" s="36"/>
      <c r="S200" s="36"/>
      <c r="T200" s="4"/>
      <c r="U200" s="44"/>
      <c r="V200" s="37"/>
      <c r="W200" s="37"/>
      <c r="X200" s="26" t="str">
        <f>IF(Tbl_SoA_HBN_Derogations[[#This Row],[HBN
NIA/m²]]="","",+W200-V200)</f>
        <v/>
      </c>
      <c r="Y200" s="26" t="str">
        <f>IF(Tbl_SoA_HBN_Derogations[[#This Row],[HBN
NIA/m²]]="","",Tbl_SoA_HBN_Derogations[[#This Row],[Proposed NIA/m²]]/Tbl_SoA_HBN_Derogations[[#This Row],[HBN
NIA/m²]])</f>
        <v/>
      </c>
      <c r="Z200" s="1"/>
      <c r="AA200" s="45"/>
      <c r="AB200" s="1"/>
      <c r="AC200" s="1"/>
      <c r="AD200" s="38"/>
      <c r="AE200" s="1"/>
      <c r="AF200" s="38"/>
    </row>
    <row r="201" spans="1:32" ht="40" customHeight="1" x14ac:dyDescent="0.35">
      <c r="A201" s="99"/>
      <c r="B201" s="99"/>
      <c r="C201" s="99"/>
      <c r="D201" s="99"/>
      <c r="E201" s="99"/>
      <c r="F201" s="99"/>
      <c r="G201" s="99"/>
      <c r="H201" s="99"/>
      <c r="I201" s="99"/>
      <c r="J201" s="99"/>
      <c r="K201" s="99"/>
      <c r="L201" s="99"/>
      <c r="M201" s="99"/>
      <c r="N201" s="99"/>
      <c r="O201" s="100"/>
      <c r="P201" s="28">
        <f t="shared" si="3"/>
        <v>182</v>
      </c>
      <c r="Q201" s="37"/>
      <c r="R201" s="36"/>
      <c r="S201" s="36"/>
      <c r="T201" s="4"/>
      <c r="U201" s="44"/>
      <c r="V201" s="37"/>
      <c r="W201" s="37"/>
      <c r="X201" s="26" t="str">
        <f>IF(Tbl_SoA_HBN_Derogations[[#This Row],[HBN
NIA/m²]]="","",+W201-V201)</f>
        <v/>
      </c>
      <c r="Y201" s="26" t="str">
        <f>IF(Tbl_SoA_HBN_Derogations[[#This Row],[HBN
NIA/m²]]="","",Tbl_SoA_HBN_Derogations[[#This Row],[Proposed NIA/m²]]/Tbl_SoA_HBN_Derogations[[#This Row],[HBN
NIA/m²]])</f>
        <v/>
      </c>
      <c r="Z201" s="1"/>
      <c r="AA201" s="45"/>
      <c r="AB201" s="1"/>
      <c r="AC201" s="1"/>
      <c r="AD201" s="38"/>
      <c r="AE201" s="1"/>
      <c r="AF201" s="38"/>
    </row>
    <row r="202" spans="1:32" ht="40" customHeight="1" x14ac:dyDescent="0.35">
      <c r="A202" s="99"/>
      <c r="B202" s="99"/>
      <c r="C202" s="99"/>
      <c r="D202" s="99"/>
      <c r="E202" s="99"/>
      <c r="F202" s="99"/>
      <c r="G202" s="99"/>
      <c r="H202" s="99"/>
      <c r="I202" s="99"/>
      <c r="J202" s="99"/>
      <c r="K202" s="99"/>
      <c r="L202" s="99"/>
      <c r="M202" s="99"/>
      <c r="N202" s="99"/>
      <c r="O202" s="100"/>
      <c r="P202" s="28">
        <f t="shared" si="3"/>
        <v>183</v>
      </c>
      <c r="Q202" s="37"/>
      <c r="R202" s="36"/>
      <c r="S202" s="36"/>
      <c r="T202" s="4"/>
      <c r="U202" s="44"/>
      <c r="V202" s="37"/>
      <c r="W202" s="37"/>
      <c r="X202" s="26" t="str">
        <f>IF(Tbl_SoA_HBN_Derogations[[#This Row],[HBN
NIA/m²]]="","",+W202-V202)</f>
        <v/>
      </c>
      <c r="Y202" s="26" t="str">
        <f>IF(Tbl_SoA_HBN_Derogations[[#This Row],[HBN
NIA/m²]]="","",Tbl_SoA_HBN_Derogations[[#This Row],[Proposed NIA/m²]]/Tbl_SoA_HBN_Derogations[[#This Row],[HBN
NIA/m²]])</f>
        <v/>
      </c>
      <c r="Z202" s="1"/>
      <c r="AA202" s="45"/>
      <c r="AB202" s="1"/>
      <c r="AC202" s="1"/>
      <c r="AD202" s="38"/>
      <c r="AE202" s="1"/>
      <c r="AF202" s="38"/>
    </row>
    <row r="203" spans="1:32" ht="40" customHeight="1" x14ac:dyDescent="0.35">
      <c r="A203" s="99"/>
      <c r="B203" s="99"/>
      <c r="C203" s="99"/>
      <c r="D203" s="99"/>
      <c r="E203" s="99"/>
      <c r="F203" s="99"/>
      <c r="G203" s="99"/>
      <c r="H203" s="99"/>
      <c r="I203" s="99"/>
      <c r="J203" s="99"/>
      <c r="K203" s="99"/>
      <c r="L203" s="99"/>
      <c r="M203" s="99"/>
      <c r="N203" s="99"/>
      <c r="O203" s="100"/>
      <c r="P203" s="28">
        <f t="shared" si="3"/>
        <v>184</v>
      </c>
      <c r="Q203" s="37"/>
      <c r="R203" s="36"/>
      <c r="S203" s="36"/>
      <c r="T203" s="4"/>
      <c r="U203" s="44"/>
      <c r="V203" s="37"/>
      <c r="W203" s="37"/>
      <c r="X203" s="26" t="str">
        <f>IF(Tbl_SoA_HBN_Derogations[[#This Row],[HBN
NIA/m²]]="","",+W203-V203)</f>
        <v/>
      </c>
      <c r="Y203" s="26" t="str">
        <f>IF(Tbl_SoA_HBN_Derogations[[#This Row],[HBN
NIA/m²]]="","",Tbl_SoA_HBN_Derogations[[#This Row],[Proposed NIA/m²]]/Tbl_SoA_HBN_Derogations[[#This Row],[HBN
NIA/m²]])</f>
        <v/>
      </c>
      <c r="Z203" s="1"/>
      <c r="AA203" s="45"/>
      <c r="AB203" s="1"/>
      <c r="AC203" s="1"/>
      <c r="AD203" s="38"/>
      <c r="AE203" s="1"/>
      <c r="AF203" s="38"/>
    </row>
    <row r="204" spans="1:32" ht="40" customHeight="1" x14ac:dyDescent="0.35">
      <c r="A204" s="99"/>
      <c r="B204" s="99"/>
      <c r="C204" s="99"/>
      <c r="D204" s="99"/>
      <c r="E204" s="99"/>
      <c r="F204" s="99"/>
      <c r="G204" s="99"/>
      <c r="H204" s="99"/>
      <c r="I204" s="99"/>
      <c r="J204" s="99"/>
      <c r="K204" s="99"/>
      <c r="L204" s="99"/>
      <c r="M204" s="99"/>
      <c r="N204" s="99"/>
      <c r="O204" s="100"/>
      <c r="P204" s="28">
        <f t="shared" si="3"/>
        <v>185</v>
      </c>
      <c r="Q204" s="37"/>
      <c r="R204" s="36"/>
      <c r="S204" s="36"/>
      <c r="T204" s="4"/>
      <c r="U204" s="44"/>
      <c r="V204" s="37"/>
      <c r="W204" s="37"/>
      <c r="X204" s="26" t="str">
        <f>IF(Tbl_SoA_HBN_Derogations[[#This Row],[HBN
NIA/m²]]="","",+W204-V204)</f>
        <v/>
      </c>
      <c r="Y204" s="26" t="str">
        <f>IF(Tbl_SoA_HBN_Derogations[[#This Row],[HBN
NIA/m²]]="","",Tbl_SoA_HBN_Derogations[[#This Row],[Proposed NIA/m²]]/Tbl_SoA_HBN_Derogations[[#This Row],[HBN
NIA/m²]])</f>
        <v/>
      </c>
      <c r="Z204" s="1"/>
      <c r="AA204" s="45"/>
      <c r="AB204" s="1"/>
      <c r="AC204" s="1"/>
      <c r="AD204" s="38"/>
      <c r="AE204" s="1"/>
      <c r="AF204" s="38"/>
    </row>
    <row r="205" spans="1:32" ht="40" customHeight="1" x14ac:dyDescent="0.35">
      <c r="A205" s="99"/>
      <c r="B205" s="99"/>
      <c r="C205" s="99"/>
      <c r="D205" s="99"/>
      <c r="E205" s="99"/>
      <c r="F205" s="99"/>
      <c r="G205" s="99"/>
      <c r="H205" s="99"/>
      <c r="I205" s="99"/>
      <c r="J205" s="99"/>
      <c r="K205" s="99"/>
      <c r="L205" s="99"/>
      <c r="M205" s="99"/>
      <c r="N205" s="99"/>
      <c r="O205" s="100"/>
      <c r="P205" s="28">
        <f t="shared" si="3"/>
        <v>186</v>
      </c>
      <c r="Q205" s="37"/>
      <c r="R205" s="36"/>
      <c r="S205" s="36"/>
      <c r="T205" s="4"/>
      <c r="U205" s="44"/>
      <c r="V205" s="37"/>
      <c r="W205" s="37"/>
      <c r="X205" s="26" t="str">
        <f>IF(Tbl_SoA_HBN_Derogations[[#This Row],[HBN
NIA/m²]]="","",+W205-V205)</f>
        <v/>
      </c>
      <c r="Y205" s="26" t="str">
        <f>IF(Tbl_SoA_HBN_Derogations[[#This Row],[HBN
NIA/m²]]="","",Tbl_SoA_HBN_Derogations[[#This Row],[Proposed NIA/m²]]/Tbl_SoA_HBN_Derogations[[#This Row],[HBN
NIA/m²]])</f>
        <v/>
      </c>
      <c r="Z205" s="1"/>
      <c r="AA205" s="45"/>
      <c r="AB205" s="1"/>
      <c r="AC205" s="1"/>
      <c r="AD205" s="38"/>
      <c r="AE205" s="1"/>
      <c r="AF205" s="38"/>
    </row>
    <row r="206" spans="1:32" ht="40" customHeight="1" x14ac:dyDescent="0.35">
      <c r="A206" s="99"/>
      <c r="B206" s="99"/>
      <c r="C206" s="99"/>
      <c r="D206" s="99"/>
      <c r="E206" s="99"/>
      <c r="F206" s="99"/>
      <c r="G206" s="99"/>
      <c r="H206" s="99"/>
      <c r="I206" s="99"/>
      <c r="J206" s="99"/>
      <c r="K206" s="99"/>
      <c r="L206" s="99"/>
      <c r="M206" s="99"/>
      <c r="N206" s="99"/>
      <c r="O206" s="100"/>
      <c r="P206" s="28">
        <f t="shared" si="3"/>
        <v>187</v>
      </c>
      <c r="Q206" s="37"/>
      <c r="R206" s="36"/>
      <c r="S206" s="36"/>
      <c r="T206" s="4"/>
      <c r="U206" s="44"/>
      <c r="V206" s="37"/>
      <c r="W206" s="37"/>
      <c r="X206" s="26" t="str">
        <f>IF(Tbl_SoA_HBN_Derogations[[#This Row],[HBN
NIA/m²]]="","",+W206-V206)</f>
        <v/>
      </c>
      <c r="Y206" s="26" t="str">
        <f>IF(Tbl_SoA_HBN_Derogations[[#This Row],[HBN
NIA/m²]]="","",Tbl_SoA_HBN_Derogations[[#This Row],[Proposed NIA/m²]]/Tbl_SoA_HBN_Derogations[[#This Row],[HBN
NIA/m²]])</f>
        <v/>
      </c>
      <c r="Z206" s="1"/>
      <c r="AA206" s="45"/>
      <c r="AB206" s="1"/>
      <c r="AC206" s="1"/>
      <c r="AD206" s="38"/>
      <c r="AE206" s="1"/>
      <c r="AF206" s="38"/>
    </row>
    <row r="207" spans="1:32" ht="40" customHeight="1" x14ac:dyDescent="0.35">
      <c r="A207" s="99"/>
      <c r="B207" s="99"/>
      <c r="C207" s="99"/>
      <c r="D207" s="99"/>
      <c r="E207" s="99"/>
      <c r="F207" s="99"/>
      <c r="G207" s="99"/>
      <c r="H207" s="99"/>
      <c r="I207" s="99"/>
      <c r="J207" s="99"/>
      <c r="K207" s="99"/>
      <c r="L207" s="99"/>
      <c r="M207" s="99"/>
      <c r="N207" s="99"/>
      <c r="O207" s="100"/>
      <c r="P207" s="28">
        <f t="shared" si="3"/>
        <v>188</v>
      </c>
      <c r="Q207" s="37"/>
      <c r="R207" s="36"/>
      <c r="S207" s="36"/>
      <c r="T207" s="4"/>
      <c r="U207" s="44"/>
      <c r="V207" s="37"/>
      <c r="W207" s="37"/>
      <c r="X207" s="26" t="str">
        <f>IF(Tbl_SoA_HBN_Derogations[[#This Row],[HBN
NIA/m²]]="","",+W207-V207)</f>
        <v/>
      </c>
      <c r="Y207" s="26" t="str">
        <f>IF(Tbl_SoA_HBN_Derogations[[#This Row],[HBN
NIA/m²]]="","",Tbl_SoA_HBN_Derogations[[#This Row],[Proposed NIA/m²]]/Tbl_SoA_HBN_Derogations[[#This Row],[HBN
NIA/m²]])</f>
        <v/>
      </c>
      <c r="Z207" s="1"/>
      <c r="AA207" s="45"/>
      <c r="AB207" s="1"/>
      <c r="AC207" s="1"/>
      <c r="AD207" s="38"/>
      <c r="AE207" s="1"/>
      <c r="AF207" s="38"/>
    </row>
    <row r="208" spans="1:32" ht="40" customHeight="1" x14ac:dyDescent="0.35">
      <c r="A208" s="99"/>
      <c r="B208" s="99"/>
      <c r="C208" s="99"/>
      <c r="D208" s="99"/>
      <c r="E208" s="99"/>
      <c r="F208" s="99"/>
      <c r="G208" s="99"/>
      <c r="H208" s="99"/>
      <c r="I208" s="99"/>
      <c r="J208" s="99"/>
      <c r="K208" s="99"/>
      <c r="L208" s="99"/>
      <c r="M208" s="99"/>
      <c r="N208" s="99"/>
      <c r="O208" s="100"/>
      <c r="P208" s="28">
        <f t="shared" si="3"/>
        <v>189</v>
      </c>
      <c r="Q208" s="37"/>
      <c r="R208" s="36"/>
      <c r="S208" s="36"/>
      <c r="T208" s="4"/>
      <c r="U208" s="44"/>
      <c r="V208" s="37"/>
      <c r="W208" s="37"/>
      <c r="X208" s="26" t="str">
        <f>IF(Tbl_SoA_HBN_Derogations[[#This Row],[HBN
NIA/m²]]="","",+W208-V208)</f>
        <v/>
      </c>
      <c r="Y208" s="26" t="str">
        <f>IF(Tbl_SoA_HBN_Derogations[[#This Row],[HBN
NIA/m²]]="","",Tbl_SoA_HBN_Derogations[[#This Row],[Proposed NIA/m²]]/Tbl_SoA_HBN_Derogations[[#This Row],[HBN
NIA/m²]])</f>
        <v/>
      </c>
      <c r="Z208" s="1"/>
      <c r="AA208" s="45"/>
      <c r="AB208" s="1"/>
      <c r="AC208" s="1"/>
      <c r="AD208" s="38"/>
      <c r="AE208" s="1"/>
      <c r="AF208" s="38"/>
    </row>
    <row r="209" spans="1:32" ht="40" customHeight="1" x14ac:dyDescent="0.35">
      <c r="A209" s="99"/>
      <c r="B209" s="99"/>
      <c r="C209" s="99"/>
      <c r="D209" s="99"/>
      <c r="E209" s="99"/>
      <c r="F209" s="99"/>
      <c r="G209" s="99"/>
      <c r="H209" s="99"/>
      <c r="I209" s="99"/>
      <c r="J209" s="99"/>
      <c r="K209" s="99"/>
      <c r="L209" s="99"/>
      <c r="M209" s="99"/>
      <c r="N209" s="99"/>
      <c r="O209" s="100"/>
      <c r="P209" s="28">
        <f t="shared" si="3"/>
        <v>190</v>
      </c>
      <c r="Q209" s="37"/>
      <c r="R209" s="36"/>
      <c r="S209" s="36"/>
      <c r="T209" s="4"/>
      <c r="U209" s="44"/>
      <c r="V209" s="37"/>
      <c r="W209" s="37"/>
      <c r="X209" s="26" t="str">
        <f>IF(Tbl_SoA_HBN_Derogations[[#This Row],[HBN
NIA/m²]]="","",+W209-V209)</f>
        <v/>
      </c>
      <c r="Y209" s="26" t="str">
        <f>IF(Tbl_SoA_HBN_Derogations[[#This Row],[HBN
NIA/m²]]="","",Tbl_SoA_HBN_Derogations[[#This Row],[Proposed NIA/m²]]/Tbl_SoA_HBN_Derogations[[#This Row],[HBN
NIA/m²]])</f>
        <v/>
      </c>
      <c r="Z209" s="1"/>
      <c r="AA209" s="45"/>
      <c r="AB209" s="1"/>
      <c r="AC209" s="1"/>
      <c r="AD209" s="38"/>
      <c r="AE209" s="1"/>
      <c r="AF209" s="38"/>
    </row>
    <row r="210" spans="1:32" ht="40" customHeight="1" x14ac:dyDescent="0.35">
      <c r="A210" s="99"/>
      <c r="B210" s="99"/>
      <c r="C210" s="99"/>
      <c r="D210" s="99"/>
      <c r="E210" s="99"/>
      <c r="F210" s="99"/>
      <c r="G210" s="99"/>
      <c r="H210" s="99"/>
      <c r="I210" s="99"/>
      <c r="J210" s="99"/>
      <c r="K210" s="99"/>
      <c r="L210" s="99"/>
      <c r="M210" s="99"/>
      <c r="N210" s="99"/>
      <c r="O210" s="100"/>
      <c r="P210" s="28">
        <f t="shared" si="3"/>
        <v>191</v>
      </c>
      <c r="Q210" s="37"/>
      <c r="R210" s="36"/>
      <c r="S210" s="36"/>
      <c r="T210" s="4"/>
      <c r="U210" s="44"/>
      <c r="V210" s="37"/>
      <c r="W210" s="37"/>
      <c r="X210" s="26" t="str">
        <f>IF(Tbl_SoA_HBN_Derogations[[#This Row],[HBN
NIA/m²]]="","",+W210-V210)</f>
        <v/>
      </c>
      <c r="Y210" s="26" t="str">
        <f>IF(Tbl_SoA_HBN_Derogations[[#This Row],[HBN
NIA/m²]]="","",Tbl_SoA_HBN_Derogations[[#This Row],[Proposed NIA/m²]]/Tbl_SoA_HBN_Derogations[[#This Row],[HBN
NIA/m²]])</f>
        <v/>
      </c>
      <c r="Z210" s="1"/>
      <c r="AA210" s="45"/>
      <c r="AB210" s="1"/>
      <c r="AC210" s="1"/>
      <c r="AD210" s="38"/>
      <c r="AE210" s="1"/>
      <c r="AF210" s="38"/>
    </row>
    <row r="211" spans="1:32" ht="40" customHeight="1" x14ac:dyDescent="0.35">
      <c r="A211" s="99"/>
      <c r="B211" s="99"/>
      <c r="C211" s="99"/>
      <c r="D211" s="99"/>
      <c r="E211" s="99"/>
      <c r="F211" s="99"/>
      <c r="G211" s="99"/>
      <c r="H211" s="99"/>
      <c r="I211" s="99"/>
      <c r="J211" s="99"/>
      <c r="K211" s="99"/>
      <c r="L211" s="99"/>
      <c r="M211" s="99"/>
      <c r="N211" s="99"/>
      <c r="O211" s="100"/>
      <c r="P211" s="28">
        <f t="shared" si="3"/>
        <v>192</v>
      </c>
      <c r="Q211" s="37"/>
      <c r="R211" s="36"/>
      <c r="S211" s="36"/>
      <c r="T211" s="4"/>
      <c r="U211" s="44"/>
      <c r="V211" s="37"/>
      <c r="W211" s="37"/>
      <c r="X211" s="26" t="str">
        <f>IF(Tbl_SoA_HBN_Derogations[[#This Row],[HBN
NIA/m²]]="","",+W211-V211)</f>
        <v/>
      </c>
      <c r="Y211" s="26" t="str">
        <f>IF(Tbl_SoA_HBN_Derogations[[#This Row],[HBN
NIA/m²]]="","",Tbl_SoA_HBN_Derogations[[#This Row],[Proposed NIA/m²]]/Tbl_SoA_HBN_Derogations[[#This Row],[HBN
NIA/m²]])</f>
        <v/>
      </c>
      <c r="Z211" s="1"/>
      <c r="AA211" s="45"/>
      <c r="AB211" s="1"/>
      <c r="AC211" s="1"/>
      <c r="AD211" s="38"/>
      <c r="AE211" s="1"/>
      <c r="AF211" s="38"/>
    </row>
    <row r="212" spans="1:32" ht="40" customHeight="1" x14ac:dyDescent="0.35">
      <c r="A212" s="99"/>
      <c r="B212" s="99"/>
      <c r="C212" s="99"/>
      <c r="D212" s="99"/>
      <c r="E212" s="99"/>
      <c r="F212" s="99"/>
      <c r="G212" s="99"/>
      <c r="H212" s="99"/>
      <c r="I212" s="99"/>
      <c r="J212" s="99"/>
      <c r="K212" s="99"/>
      <c r="L212" s="99"/>
      <c r="M212" s="99"/>
      <c r="N212" s="99"/>
      <c r="O212" s="100"/>
      <c r="P212" s="28">
        <f t="shared" si="3"/>
        <v>193</v>
      </c>
      <c r="Q212" s="37"/>
      <c r="R212" s="36"/>
      <c r="S212" s="36"/>
      <c r="T212" s="4"/>
      <c r="U212" s="44"/>
      <c r="V212" s="37"/>
      <c r="W212" s="37"/>
      <c r="X212" s="26" t="str">
        <f>IF(Tbl_SoA_HBN_Derogations[[#This Row],[HBN
NIA/m²]]="","",+W212-V212)</f>
        <v/>
      </c>
      <c r="Y212" s="26" t="str">
        <f>IF(Tbl_SoA_HBN_Derogations[[#This Row],[HBN
NIA/m²]]="","",Tbl_SoA_HBN_Derogations[[#This Row],[Proposed NIA/m²]]/Tbl_SoA_HBN_Derogations[[#This Row],[HBN
NIA/m²]])</f>
        <v/>
      </c>
      <c r="Z212" s="1"/>
      <c r="AA212" s="45"/>
      <c r="AB212" s="1"/>
      <c r="AC212" s="1"/>
      <c r="AD212" s="38"/>
      <c r="AE212" s="1"/>
      <c r="AF212" s="38"/>
    </row>
    <row r="213" spans="1:32" ht="40" customHeight="1" x14ac:dyDescent="0.35">
      <c r="A213" s="99"/>
      <c r="B213" s="99"/>
      <c r="C213" s="99"/>
      <c r="D213" s="99"/>
      <c r="E213" s="99"/>
      <c r="F213" s="99"/>
      <c r="G213" s="99"/>
      <c r="H213" s="99"/>
      <c r="I213" s="99"/>
      <c r="J213" s="99"/>
      <c r="K213" s="99"/>
      <c r="L213" s="99"/>
      <c r="M213" s="99"/>
      <c r="N213" s="99"/>
      <c r="O213" s="100"/>
      <c r="P213" s="28">
        <f t="shared" si="3"/>
        <v>194</v>
      </c>
      <c r="Q213" s="37"/>
      <c r="R213" s="36"/>
      <c r="S213" s="36"/>
      <c r="T213" s="4"/>
      <c r="U213" s="44"/>
      <c r="V213" s="37"/>
      <c r="W213" s="37"/>
      <c r="X213" s="26" t="str">
        <f>IF(Tbl_SoA_HBN_Derogations[[#This Row],[HBN
NIA/m²]]="","",+W213-V213)</f>
        <v/>
      </c>
      <c r="Y213" s="26" t="str">
        <f>IF(Tbl_SoA_HBN_Derogations[[#This Row],[HBN
NIA/m²]]="","",Tbl_SoA_HBN_Derogations[[#This Row],[Proposed NIA/m²]]/Tbl_SoA_HBN_Derogations[[#This Row],[HBN
NIA/m²]])</f>
        <v/>
      </c>
      <c r="Z213" s="1"/>
      <c r="AA213" s="45"/>
      <c r="AB213" s="1"/>
      <c r="AC213" s="1"/>
      <c r="AD213" s="38"/>
      <c r="AE213" s="1"/>
      <c r="AF213" s="38"/>
    </row>
    <row r="214" spans="1:32" ht="40" customHeight="1" x14ac:dyDescent="0.35">
      <c r="A214" s="99"/>
      <c r="B214" s="99"/>
      <c r="C214" s="99"/>
      <c r="D214" s="99"/>
      <c r="E214" s="99"/>
      <c r="F214" s="99"/>
      <c r="G214" s="99"/>
      <c r="H214" s="99"/>
      <c r="I214" s="99"/>
      <c r="J214" s="99"/>
      <c r="K214" s="99"/>
      <c r="L214" s="99"/>
      <c r="M214" s="99"/>
      <c r="N214" s="99"/>
      <c r="O214" s="100"/>
      <c r="P214" s="28">
        <f t="shared" si="3"/>
        <v>195</v>
      </c>
      <c r="Q214" s="37"/>
      <c r="R214" s="36"/>
      <c r="S214" s="36"/>
      <c r="T214" s="4"/>
      <c r="U214" s="44"/>
      <c r="V214" s="37"/>
      <c r="W214" s="37"/>
      <c r="X214" s="26" t="str">
        <f>IF(Tbl_SoA_HBN_Derogations[[#This Row],[HBN
NIA/m²]]="","",+W214-V214)</f>
        <v/>
      </c>
      <c r="Y214" s="26" t="str">
        <f>IF(Tbl_SoA_HBN_Derogations[[#This Row],[HBN
NIA/m²]]="","",Tbl_SoA_HBN_Derogations[[#This Row],[Proposed NIA/m²]]/Tbl_SoA_HBN_Derogations[[#This Row],[HBN
NIA/m²]])</f>
        <v/>
      </c>
      <c r="Z214" s="1"/>
      <c r="AA214" s="45"/>
      <c r="AB214" s="1"/>
      <c r="AC214" s="1"/>
      <c r="AD214" s="38"/>
      <c r="AE214" s="1"/>
      <c r="AF214" s="38"/>
    </row>
    <row r="215" spans="1:32" ht="40" customHeight="1" x14ac:dyDescent="0.35">
      <c r="A215" s="99"/>
      <c r="B215" s="99"/>
      <c r="C215" s="99"/>
      <c r="D215" s="99"/>
      <c r="E215" s="99"/>
      <c r="F215" s="99"/>
      <c r="G215" s="99"/>
      <c r="H215" s="99"/>
      <c r="I215" s="99"/>
      <c r="J215" s="99"/>
      <c r="K215" s="99"/>
      <c r="L215" s="99"/>
      <c r="M215" s="99"/>
      <c r="N215" s="99"/>
      <c r="O215" s="100"/>
      <c r="P215" s="28">
        <f t="shared" si="3"/>
        <v>196</v>
      </c>
      <c r="Q215" s="37"/>
      <c r="R215" s="36"/>
      <c r="S215" s="36"/>
      <c r="T215" s="4"/>
      <c r="U215" s="44"/>
      <c r="V215" s="37"/>
      <c r="W215" s="37"/>
      <c r="X215" s="26" t="str">
        <f>IF(Tbl_SoA_HBN_Derogations[[#This Row],[HBN
NIA/m²]]="","",+W215-V215)</f>
        <v/>
      </c>
      <c r="Y215" s="26" t="str">
        <f>IF(Tbl_SoA_HBN_Derogations[[#This Row],[HBN
NIA/m²]]="","",Tbl_SoA_HBN_Derogations[[#This Row],[Proposed NIA/m²]]/Tbl_SoA_HBN_Derogations[[#This Row],[HBN
NIA/m²]])</f>
        <v/>
      </c>
      <c r="Z215" s="1"/>
      <c r="AA215" s="45"/>
      <c r="AB215" s="1"/>
      <c r="AC215" s="1"/>
      <c r="AD215" s="38"/>
      <c r="AE215" s="1"/>
      <c r="AF215" s="38"/>
    </row>
    <row r="216" spans="1:32" ht="40" customHeight="1" x14ac:dyDescent="0.35">
      <c r="A216" s="99"/>
      <c r="B216" s="99"/>
      <c r="C216" s="99"/>
      <c r="D216" s="99"/>
      <c r="E216" s="99"/>
      <c r="F216" s="99"/>
      <c r="G216" s="99"/>
      <c r="H216" s="99"/>
      <c r="I216" s="99"/>
      <c r="J216" s="99"/>
      <c r="K216" s="99"/>
      <c r="L216" s="99"/>
      <c r="M216" s="99"/>
      <c r="N216" s="99"/>
      <c r="O216" s="100"/>
      <c r="P216" s="28">
        <f t="shared" si="3"/>
        <v>197</v>
      </c>
      <c r="Q216" s="37"/>
      <c r="R216" s="36"/>
      <c r="S216" s="36"/>
      <c r="T216" s="4"/>
      <c r="U216" s="44"/>
      <c r="V216" s="37"/>
      <c r="W216" s="37"/>
      <c r="X216" s="26" t="str">
        <f>IF(Tbl_SoA_HBN_Derogations[[#This Row],[HBN
NIA/m²]]="","",+W216-V216)</f>
        <v/>
      </c>
      <c r="Y216" s="26" t="str">
        <f>IF(Tbl_SoA_HBN_Derogations[[#This Row],[HBN
NIA/m²]]="","",Tbl_SoA_HBN_Derogations[[#This Row],[Proposed NIA/m²]]/Tbl_SoA_HBN_Derogations[[#This Row],[HBN
NIA/m²]])</f>
        <v/>
      </c>
      <c r="Z216" s="1"/>
      <c r="AA216" s="45"/>
      <c r="AB216" s="1"/>
      <c r="AC216" s="1"/>
      <c r="AD216" s="38"/>
      <c r="AE216" s="1"/>
      <c r="AF216" s="38"/>
    </row>
    <row r="217" spans="1:32" ht="40" customHeight="1" x14ac:dyDescent="0.35">
      <c r="A217" s="99"/>
      <c r="B217" s="99"/>
      <c r="C217" s="99"/>
      <c r="D217" s="99"/>
      <c r="E217" s="99"/>
      <c r="F217" s="99"/>
      <c r="G217" s="99"/>
      <c r="H217" s="99"/>
      <c r="I217" s="99"/>
      <c r="J217" s="99"/>
      <c r="K217" s="99"/>
      <c r="L217" s="99"/>
      <c r="M217" s="99"/>
      <c r="N217" s="99"/>
      <c r="O217" s="100"/>
      <c r="P217" s="28">
        <f t="shared" si="3"/>
        <v>198</v>
      </c>
      <c r="Q217" s="37"/>
      <c r="R217" s="36"/>
      <c r="S217" s="36"/>
      <c r="T217" s="4"/>
      <c r="U217" s="44"/>
      <c r="V217" s="37"/>
      <c r="W217" s="37"/>
      <c r="X217" s="26" t="str">
        <f>IF(Tbl_SoA_HBN_Derogations[[#This Row],[HBN
NIA/m²]]="","",+W217-V217)</f>
        <v/>
      </c>
      <c r="Y217" s="26" t="str">
        <f>IF(Tbl_SoA_HBN_Derogations[[#This Row],[HBN
NIA/m²]]="","",Tbl_SoA_HBN_Derogations[[#This Row],[Proposed NIA/m²]]/Tbl_SoA_HBN_Derogations[[#This Row],[HBN
NIA/m²]])</f>
        <v/>
      </c>
      <c r="Z217" s="1"/>
      <c r="AA217" s="45"/>
      <c r="AB217" s="1"/>
      <c r="AC217" s="1"/>
      <c r="AD217" s="38"/>
      <c r="AE217" s="1"/>
      <c r="AF217" s="38"/>
    </row>
    <row r="218" spans="1:32" ht="40" customHeight="1" x14ac:dyDescent="0.35">
      <c r="A218" s="99"/>
      <c r="B218" s="99"/>
      <c r="C218" s="99"/>
      <c r="D218" s="99"/>
      <c r="E218" s="99"/>
      <c r="F218" s="99"/>
      <c r="G218" s="99"/>
      <c r="H218" s="99"/>
      <c r="I218" s="99"/>
      <c r="J218" s="99"/>
      <c r="K218" s="99"/>
      <c r="L218" s="99"/>
      <c r="M218" s="99"/>
      <c r="N218" s="99"/>
      <c r="O218" s="100"/>
      <c r="P218" s="28">
        <f t="shared" si="3"/>
        <v>199</v>
      </c>
      <c r="Q218" s="37"/>
      <c r="R218" s="36"/>
      <c r="S218" s="36"/>
      <c r="T218" s="4"/>
      <c r="U218" s="44"/>
      <c r="V218" s="37"/>
      <c r="W218" s="37"/>
      <c r="X218" s="26" t="str">
        <f>IF(Tbl_SoA_HBN_Derogations[[#This Row],[HBN
NIA/m²]]="","",+W218-V218)</f>
        <v/>
      </c>
      <c r="Y218" s="26" t="str">
        <f>IF(Tbl_SoA_HBN_Derogations[[#This Row],[HBN
NIA/m²]]="","",Tbl_SoA_HBN_Derogations[[#This Row],[Proposed NIA/m²]]/Tbl_SoA_HBN_Derogations[[#This Row],[HBN
NIA/m²]])</f>
        <v/>
      </c>
      <c r="Z218" s="1"/>
      <c r="AA218" s="45"/>
      <c r="AB218" s="1"/>
      <c r="AC218" s="1"/>
      <c r="AD218" s="38"/>
      <c r="AE218" s="1"/>
      <c r="AF218" s="38"/>
    </row>
    <row r="219" spans="1:32" ht="40" customHeight="1" x14ac:dyDescent="0.35">
      <c r="A219" s="99"/>
      <c r="B219" s="99"/>
      <c r="C219" s="99"/>
      <c r="D219" s="99"/>
      <c r="E219" s="99"/>
      <c r="F219" s="99"/>
      <c r="G219" s="99"/>
      <c r="H219" s="99"/>
      <c r="I219" s="99"/>
      <c r="J219" s="99"/>
      <c r="K219" s="99"/>
      <c r="L219" s="99"/>
      <c r="M219" s="99"/>
      <c r="N219" s="99"/>
      <c r="O219" s="100"/>
      <c r="P219" s="28">
        <f t="shared" si="3"/>
        <v>200</v>
      </c>
      <c r="Q219" s="37"/>
      <c r="R219" s="36"/>
      <c r="S219" s="36"/>
      <c r="T219" s="4"/>
      <c r="U219" s="44"/>
      <c r="V219" s="37"/>
      <c r="W219" s="37"/>
      <c r="X219" s="26" t="str">
        <f>IF(Tbl_SoA_HBN_Derogations[[#This Row],[HBN
NIA/m²]]="","",+W219-V219)</f>
        <v/>
      </c>
      <c r="Y219" s="26" t="str">
        <f>IF(Tbl_SoA_HBN_Derogations[[#This Row],[HBN
NIA/m²]]="","",Tbl_SoA_HBN_Derogations[[#This Row],[Proposed NIA/m²]]/Tbl_SoA_HBN_Derogations[[#This Row],[HBN
NIA/m²]])</f>
        <v/>
      </c>
      <c r="Z219" s="1"/>
      <c r="AA219" s="45"/>
      <c r="AB219" s="1"/>
      <c r="AC219" s="1"/>
      <c r="AD219" s="38"/>
      <c r="AE219" s="1"/>
      <c r="AF219" s="38"/>
    </row>
    <row r="220" spans="1:32" ht="40" customHeight="1" x14ac:dyDescent="0.35">
      <c r="A220" s="99"/>
      <c r="B220" s="99"/>
      <c r="C220" s="99"/>
      <c r="D220" s="99"/>
      <c r="E220" s="99"/>
      <c r="F220" s="99"/>
      <c r="G220" s="99"/>
      <c r="H220" s="99"/>
      <c r="I220" s="99"/>
      <c r="J220" s="99"/>
      <c r="K220" s="99"/>
      <c r="L220" s="99"/>
      <c r="M220" s="99"/>
      <c r="N220" s="99"/>
      <c r="O220" s="100"/>
      <c r="P220" s="28">
        <f t="shared" si="3"/>
        <v>201</v>
      </c>
      <c r="Q220" s="37"/>
      <c r="R220" s="36"/>
      <c r="S220" s="36"/>
      <c r="T220" s="4"/>
      <c r="U220" s="44"/>
      <c r="V220" s="37"/>
      <c r="W220" s="37"/>
      <c r="X220" s="26" t="str">
        <f>IF(Tbl_SoA_HBN_Derogations[[#This Row],[HBN
NIA/m²]]="","",+W220-V220)</f>
        <v/>
      </c>
      <c r="Y220" s="26" t="str">
        <f>IF(Tbl_SoA_HBN_Derogations[[#This Row],[HBN
NIA/m²]]="","",Tbl_SoA_HBN_Derogations[[#This Row],[Proposed NIA/m²]]/Tbl_SoA_HBN_Derogations[[#This Row],[HBN
NIA/m²]])</f>
        <v/>
      </c>
      <c r="Z220" s="1"/>
      <c r="AA220" s="45"/>
      <c r="AB220" s="1"/>
      <c r="AC220" s="1"/>
      <c r="AD220" s="38"/>
      <c r="AE220" s="1"/>
      <c r="AF220" s="38"/>
    </row>
    <row r="221" spans="1:32" ht="40" customHeight="1" x14ac:dyDescent="0.35">
      <c r="A221" s="99"/>
      <c r="B221" s="99"/>
      <c r="C221" s="99"/>
      <c r="D221" s="99"/>
      <c r="E221" s="99"/>
      <c r="F221" s="99"/>
      <c r="G221" s="99"/>
      <c r="H221" s="99"/>
      <c r="I221" s="99"/>
      <c r="J221" s="99"/>
      <c r="K221" s="99"/>
      <c r="L221" s="99"/>
      <c r="M221" s="99"/>
      <c r="N221" s="99"/>
      <c r="O221" s="100"/>
      <c r="P221" s="28">
        <f t="shared" si="3"/>
        <v>202</v>
      </c>
      <c r="Q221" s="37"/>
      <c r="R221" s="36"/>
      <c r="S221" s="36"/>
      <c r="T221" s="4"/>
      <c r="U221" s="44"/>
      <c r="V221" s="37"/>
      <c r="W221" s="37"/>
      <c r="X221" s="26" t="str">
        <f>IF(Tbl_SoA_HBN_Derogations[[#This Row],[HBN
NIA/m²]]="","",+W221-V221)</f>
        <v/>
      </c>
      <c r="Y221" s="26" t="str">
        <f>IF(Tbl_SoA_HBN_Derogations[[#This Row],[HBN
NIA/m²]]="","",Tbl_SoA_HBN_Derogations[[#This Row],[Proposed NIA/m²]]/Tbl_SoA_HBN_Derogations[[#This Row],[HBN
NIA/m²]])</f>
        <v/>
      </c>
      <c r="Z221" s="1"/>
      <c r="AA221" s="45"/>
      <c r="AB221" s="1"/>
      <c r="AC221" s="1"/>
      <c r="AD221" s="38"/>
      <c r="AE221" s="1"/>
      <c r="AF221" s="38"/>
    </row>
    <row r="222" spans="1:32" ht="40" customHeight="1" x14ac:dyDescent="0.35">
      <c r="A222" s="99"/>
      <c r="B222" s="99"/>
      <c r="C222" s="99"/>
      <c r="D222" s="99"/>
      <c r="E222" s="99"/>
      <c r="F222" s="99"/>
      <c r="G222" s="99"/>
      <c r="H222" s="99"/>
      <c r="I222" s="99"/>
      <c r="J222" s="99"/>
      <c r="K222" s="99"/>
      <c r="L222" s="99"/>
      <c r="M222" s="99"/>
      <c r="N222" s="99"/>
      <c r="O222" s="100"/>
      <c r="P222" s="28">
        <f t="shared" si="3"/>
        <v>203</v>
      </c>
      <c r="Q222" s="37"/>
      <c r="R222" s="36"/>
      <c r="S222" s="36"/>
      <c r="T222" s="4"/>
      <c r="U222" s="44"/>
      <c r="V222" s="37"/>
      <c r="W222" s="37"/>
      <c r="X222" s="26" t="str">
        <f>IF(Tbl_SoA_HBN_Derogations[[#This Row],[HBN
NIA/m²]]="","",+W222-V222)</f>
        <v/>
      </c>
      <c r="Y222" s="26" t="str">
        <f>IF(Tbl_SoA_HBN_Derogations[[#This Row],[HBN
NIA/m²]]="","",Tbl_SoA_HBN_Derogations[[#This Row],[Proposed NIA/m²]]/Tbl_SoA_HBN_Derogations[[#This Row],[HBN
NIA/m²]])</f>
        <v/>
      </c>
      <c r="Z222" s="1"/>
      <c r="AA222" s="45"/>
      <c r="AB222" s="1"/>
      <c r="AC222" s="1"/>
      <c r="AD222" s="38"/>
      <c r="AE222" s="1"/>
      <c r="AF222" s="38"/>
    </row>
    <row r="223" spans="1:32" ht="40" customHeight="1" x14ac:dyDescent="0.35">
      <c r="A223" s="99"/>
      <c r="B223" s="99"/>
      <c r="C223" s="99"/>
      <c r="D223" s="99"/>
      <c r="E223" s="99"/>
      <c r="F223" s="99"/>
      <c r="G223" s="99"/>
      <c r="H223" s="99"/>
      <c r="I223" s="99"/>
      <c r="J223" s="99"/>
      <c r="K223" s="99"/>
      <c r="L223" s="99"/>
      <c r="M223" s="99"/>
      <c r="N223" s="99"/>
      <c r="O223" s="100"/>
      <c r="P223" s="28">
        <f t="shared" si="3"/>
        <v>204</v>
      </c>
      <c r="Q223" s="37"/>
      <c r="R223" s="36"/>
      <c r="S223" s="36"/>
      <c r="T223" s="4"/>
      <c r="U223" s="44"/>
      <c r="V223" s="37"/>
      <c r="W223" s="37"/>
      <c r="X223" s="26" t="str">
        <f>IF(Tbl_SoA_HBN_Derogations[[#This Row],[HBN
NIA/m²]]="","",+W223-V223)</f>
        <v/>
      </c>
      <c r="Y223" s="26" t="str">
        <f>IF(Tbl_SoA_HBN_Derogations[[#This Row],[HBN
NIA/m²]]="","",Tbl_SoA_HBN_Derogations[[#This Row],[Proposed NIA/m²]]/Tbl_SoA_HBN_Derogations[[#This Row],[HBN
NIA/m²]])</f>
        <v/>
      </c>
      <c r="Z223" s="1"/>
      <c r="AA223" s="45"/>
      <c r="AB223" s="1"/>
      <c r="AC223" s="1"/>
      <c r="AD223" s="38"/>
      <c r="AE223" s="1"/>
      <c r="AF223" s="38"/>
    </row>
    <row r="224" spans="1:32" ht="40" customHeight="1" x14ac:dyDescent="0.35">
      <c r="A224" s="99"/>
      <c r="B224" s="99"/>
      <c r="C224" s="99"/>
      <c r="D224" s="99"/>
      <c r="E224" s="99"/>
      <c r="F224" s="99"/>
      <c r="G224" s="99"/>
      <c r="H224" s="99"/>
      <c r="I224" s="99"/>
      <c r="J224" s="99"/>
      <c r="K224" s="99"/>
      <c r="L224" s="99"/>
      <c r="M224" s="99"/>
      <c r="N224" s="99"/>
      <c r="O224" s="100"/>
      <c r="P224" s="28">
        <f t="shared" si="3"/>
        <v>205</v>
      </c>
      <c r="Q224" s="37"/>
      <c r="R224" s="36"/>
      <c r="S224" s="36"/>
      <c r="T224" s="4"/>
      <c r="U224" s="44"/>
      <c r="V224" s="37"/>
      <c r="W224" s="37"/>
      <c r="X224" s="26" t="str">
        <f>IF(Tbl_SoA_HBN_Derogations[[#This Row],[HBN
NIA/m²]]="","",+W224-V224)</f>
        <v/>
      </c>
      <c r="Y224" s="26" t="str">
        <f>IF(Tbl_SoA_HBN_Derogations[[#This Row],[HBN
NIA/m²]]="","",Tbl_SoA_HBN_Derogations[[#This Row],[Proposed NIA/m²]]/Tbl_SoA_HBN_Derogations[[#This Row],[HBN
NIA/m²]])</f>
        <v/>
      </c>
      <c r="Z224" s="1"/>
      <c r="AA224" s="45"/>
      <c r="AB224" s="1"/>
      <c r="AC224" s="1"/>
      <c r="AD224" s="38"/>
      <c r="AE224" s="1"/>
      <c r="AF224" s="38"/>
    </row>
    <row r="225" spans="1:32" ht="40" customHeight="1" x14ac:dyDescent="0.35">
      <c r="A225" s="99"/>
      <c r="B225" s="99"/>
      <c r="C225" s="99"/>
      <c r="D225" s="99"/>
      <c r="E225" s="99"/>
      <c r="F225" s="99"/>
      <c r="G225" s="99"/>
      <c r="H225" s="99"/>
      <c r="I225" s="99"/>
      <c r="J225" s="99"/>
      <c r="K225" s="99"/>
      <c r="L225" s="99"/>
      <c r="M225" s="99"/>
      <c r="N225" s="99"/>
      <c r="O225" s="100"/>
      <c r="P225" s="28">
        <f t="shared" si="3"/>
        <v>206</v>
      </c>
      <c r="Q225" s="37"/>
      <c r="R225" s="36"/>
      <c r="S225" s="36"/>
      <c r="T225" s="4"/>
      <c r="U225" s="44"/>
      <c r="V225" s="37"/>
      <c r="W225" s="37"/>
      <c r="X225" s="26" t="str">
        <f>IF(Tbl_SoA_HBN_Derogations[[#This Row],[HBN
NIA/m²]]="","",+W225-V225)</f>
        <v/>
      </c>
      <c r="Y225" s="26" t="str">
        <f>IF(Tbl_SoA_HBN_Derogations[[#This Row],[HBN
NIA/m²]]="","",Tbl_SoA_HBN_Derogations[[#This Row],[Proposed NIA/m²]]/Tbl_SoA_HBN_Derogations[[#This Row],[HBN
NIA/m²]])</f>
        <v/>
      </c>
      <c r="Z225" s="1"/>
      <c r="AA225" s="45"/>
      <c r="AB225" s="1"/>
      <c r="AC225" s="1"/>
      <c r="AD225" s="38"/>
      <c r="AE225" s="1"/>
      <c r="AF225" s="38"/>
    </row>
    <row r="226" spans="1:32" ht="40" customHeight="1" x14ac:dyDescent="0.35">
      <c r="A226" s="99"/>
      <c r="B226" s="99"/>
      <c r="C226" s="99"/>
      <c r="D226" s="99"/>
      <c r="E226" s="99"/>
      <c r="F226" s="99"/>
      <c r="G226" s="99"/>
      <c r="H226" s="99"/>
      <c r="I226" s="99"/>
      <c r="J226" s="99"/>
      <c r="K226" s="99"/>
      <c r="L226" s="99"/>
      <c r="M226" s="99"/>
      <c r="N226" s="99"/>
      <c r="O226" s="100"/>
      <c r="P226" s="28">
        <f t="shared" si="3"/>
        <v>207</v>
      </c>
      <c r="Q226" s="37"/>
      <c r="R226" s="36"/>
      <c r="S226" s="36"/>
      <c r="T226" s="4"/>
      <c r="U226" s="44"/>
      <c r="V226" s="37"/>
      <c r="W226" s="37"/>
      <c r="X226" s="26" t="str">
        <f>IF(Tbl_SoA_HBN_Derogations[[#This Row],[HBN
NIA/m²]]="","",+W226-V226)</f>
        <v/>
      </c>
      <c r="Y226" s="26" t="str">
        <f>IF(Tbl_SoA_HBN_Derogations[[#This Row],[HBN
NIA/m²]]="","",Tbl_SoA_HBN_Derogations[[#This Row],[Proposed NIA/m²]]/Tbl_SoA_HBN_Derogations[[#This Row],[HBN
NIA/m²]])</f>
        <v/>
      </c>
      <c r="Z226" s="1"/>
      <c r="AA226" s="45"/>
      <c r="AB226" s="1"/>
      <c r="AC226" s="1"/>
      <c r="AD226" s="38"/>
      <c r="AE226" s="1"/>
      <c r="AF226" s="38"/>
    </row>
    <row r="227" spans="1:32" ht="40" customHeight="1" x14ac:dyDescent="0.35">
      <c r="A227" s="99"/>
      <c r="B227" s="99"/>
      <c r="C227" s="99"/>
      <c r="D227" s="99"/>
      <c r="E227" s="99"/>
      <c r="F227" s="99"/>
      <c r="G227" s="99"/>
      <c r="H227" s="99"/>
      <c r="I227" s="99"/>
      <c r="J227" s="99"/>
      <c r="K227" s="99"/>
      <c r="L227" s="99"/>
      <c r="M227" s="99"/>
      <c r="N227" s="99"/>
      <c r="O227" s="100"/>
      <c r="P227" s="28">
        <f t="shared" si="3"/>
        <v>208</v>
      </c>
      <c r="Q227" s="37"/>
      <c r="R227" s="36"/>
      <c r="S227" s="36"/>
      <c r="T227" s="4"/>
      <c r="U227" s="44"/>
      <c r="V227" s="37"/>
      <c r="W227" s="37"/>
      <c r="X227" s="26" t="str">
        <f>IF(Tbl_SoA_HBN_Derogations[[#This Row],[HBN
NIA/m²]]="","",+W227-V227)</f>
        <v/>
      </c>
      <c r="Y227" s="26" t="str">
        <f>IF(Tbl_SoA_HBN_Derogations[[#This Row],[HBN
NIA/m²]]="","",Tbl_SoA_HBN_Derogations[[#This Row],[Proposed NIA/m²]]/Tbl_SoA_HBN_Derogations[[#This Row],[HBN
NIA/m²]])</f>
        <v/>
      </c>
      <c r="Z227" s="1"/>
      <c r="AA227" s="45"/>
      <c r="AB227" s="1"/>
      <c r="AC227" s="1"/>
      <c r="AD227" s="38"/>
      <c r="AE227" s="1"/>
      <c r="AF227" s="38"/>
    </row>
    <row r="228" spans="1:32" ht="40" customHeight="1" x14ac:dyDescent="0.35">
      <c r="A228" s="99"/>
      <c r="B228" s="99"/>
      <c r="C228" s="99"/>
      <c r="D228" s="99"/>
      <c r="E228" s="99"/>
      <c r="F228" s="99"/>
      <c r="G228" s="99"/>
      <c r="H228" s="99"/>
      <c r="I228" s="99"/>
      <c r="J228" s="99"/>
      <c r="K228" s="99"/>
      <c r="L228" s="99"/>
      <c r="M228" s="99"/>
      <c r="N228" s="99"/>
      <c r="O228" s="100"/>
      <c r="P228" s="28">
        <f t="shared" ref="P228:P291" si="4">P227+1</f>
        <v>209</v>
      </c>
      <c r="Q228" s="37"/>
      <c r="R228" s="36"/>
      <c r="S228" s="36"/>
      <c r="T228" s="4"/>
      <c r="U228" s="44"/>
      <c r="V228" s="37"/>
      <c r="W228" s="37"/>
      <c r="X228" s="26" t="str">
        <f>IF(Tbl_SoA_HBN_Derogations[[#This Row],[HBN
NIA/m²]]="","",+W228-V228)</f>
        <v/>
      </c>
      <c r="Y228" s="26" t="str">
        <f>IF(Tbl_SoA_HBN_Derogations[[#This Row],[HBN
NIA/m²]]="","",Tbl_SoA_HBN_Derogations[[#This Row],[Proposed NIA/m²]]/Tbl_SoA_HBN_Derogations[[#This Row],[HBN
NIA/m²]])</f>
        <v/>
      </c>
      <c r="Z228" s="1"/>
      <c r="AA228" s="45"/>
      <c r="AB228" s="1"/>
      <c r="AC228" s="1"/>
      <c r="AD228" s="38"/>
      <c r="AE228" s="1"/>
      <c r="AF228" s="38"/>
    </row>
    <row r="229" spans="1:32" ht="40" customHeight="1" x14ac:dyDescent="0.35">
      <c r="A229" s="99"/>
      <c r="B229" s="99"/>
      <c r="C229" s="99"/>
      <c r="D229" s="99"/>
      <c r="E229" s="99"/>
      <c r="F229" s="99"/>
      <c r="G229" s="99"/>
      <c r="H229" s="99"/>
      <c r="I229" s="99"/>
      <c r="J229" s="99"/>
      <c r="K229" s="99"/>
      <c r="L229" s="99"/>
      <c r="M229" s="99"/>
      <c r="N229" s="99"/>
      <c r="O229" s="100"/>
      <c r="P229" s="28">
        <f t="shared" si="4"/>
        <v>210</v>
      </c>
      <c r="Q229" s="37"/>
      <c r="R229" s="36"/>
      <c r="S229" s="36"/>
      <c r="T229" s="4"/>
      <c r="U229" s="44"/>
      <c r="V229" s="37"/>
      <c r="W229" s="37"/>
      <c r="X229" s="26" t="str">
        <f>IF(Tbl_SoA_HBN_Derogations[[#This Row],[HBN
NIA/m²]]="","",+W229-V229)</f>
        <v/>
      </c>
      <c r="Y229" s="26" t="str">
        <f>IF(Tbl_SoA_HBN_Derogations[[#This Row],[HBN
NIA/m²]]="","",Tbl_SoA_HBN_Derogations[[#This Row],[Proposed NIA/m²]]/Tbl_SoA_HBN_Derogations[[#This Row],[HBN
NIA/m²]])</f>
        <v/>
      </c>
      <c r="Z229" s="1"/>
      <c r="AA229" s="45"/>
      <c r="AB229" s="1"/>
      <c r="AC229" s="1"/>
      <c r="AD229" s="38"/>
      <c r="AE229" s="1"/>
      <c r="AF229" s="38"/>
    </row>
    <row r="230" spans="1:32" ht="40" customHeight="1" x14ac:dyDescent="0.35">
      <c r="A230" s="99"/>
      <c r="B230" s="99"/>
      <c r="C230" s="99"/>
      <c r="D230" s="99"/>
      <c r="E230" s="99"/>
      <c r="F230" s="99"/>
      <c r="G230" s="99"/>
      <c r="H230" s="99"/>
      <c r="I230" s="99"/>
      <c r="J230" s="99"/>
      <c r="K230" s="99"/>
      <c r="L230" s="99"/>
      <c r="M230" s="99"/>
      <c r="N230" s="99"/>
      <c r="O230" s="100"/>
      <c r="P230" s="28">
        <f t="shared" si="4"/>
        <v>211</v>
      </c>
      <c r="Q230" s="37"/>
      <c r="R230" s="36"/>
      <c r="S230" s="36"/>
      <c r="T230" s="4"/>
      <c r="U230" s="44"/>
      <c r="V230" s="37"/>
      <c r="W230" s="37"/>
      <c r="X230" s="26" t="str">
        <f>IF(Tbl_SoA_HBN_Derogations[[#This Row],[HBN
NIA/m²]]="","",+W230-V230)</f>
        <v/>
      </c>
      <c r="Y230" s="26" t="str">
        <f>IF(Tbl_SoA_HBN_Derogations[[#This Row],[HBN
NIA/m²]]="","",Tbl_SoA_HBN_Derogations[[#This Row],[Proposed NIA/m²]]/Tbl_SoA_HBN_Derogations[[#This Row],[HBN
NIA/m²]])</f>
        <v/>
      </c>
      <c r="Z230" s="1"/>
      <c r="AA230" s="45"/>
      <c r="AB230" s="1"/>
      <c r="AC230" s="1"/>
      <c r="AD230" s="38"/>
      <c r="AE230" s="1"/>
      <c r="AF230" s="38"/>
    </row>
    <row r="231" spans="1:32" ht="40" customHeight="1" x14ac:dyDescent="0.35">
      <c r="A231" s="99"/>
      <c r="B231" s="99"/>
      <c r="C231" s="99"/>
      <c r="D231" s="99"/>
      <c r="E231" s="99"/>
      <c r="F231" s="99"/>
      <c r="G231" s="99"/>
      <c r="H231" s="99"/>
      <c r="I231" s="99"/>
      <c r="J231" s="99"/>
      <c r="K231" s="99"/>
      <c r="L231" s="99"/>
      <c r="M231" s="99"/>
      <c r="N231" s="99"/>
      <c r="O231" s="100"/>
      <c r="P231" s="28">
        <f t="shared" si="4"/>
        <v>212</v>
      </c>
      <c r="Q231" s="37"/>
      <c r="R231" s="36"/>
      <c r="S231" s="36"/>
      <c r="T231" s="4"/>
      <c r="U231" s="44"/>
      <c r="V231" s="37"/>
      <c r="W231" s="37"/>
      <c r="X231" s="26" t="str">
        <f>IF(Tbl_SoA_HBN_Derogations[[#This Row],[HBN
NIA/m²]]="","",+W231-V231)</f>
        <v/>
      </c>
      <c r="Y231" s="26" t="str">
        <f>IF(Tbl_SoA_HBN_Derogations[[#This Row],[HBN
NIA/m²]]="","",Tbl_SoA_HBN_Derogations[[#This Row],[Proposed NIA/m²]]/Tbl_SoA_HBN_Derogations[[#This Row],[HBN
NIA/m²]])</f>
        <v/>
      </c>
      <c r="Z231" s="1"/>
      <c r="AA231" s="45"/>
      <c r="AB231" s="1"/>
      <c r="AC231" s="1"/>
      <c r="AD231" s="38"/>
      <c r="AE231" s="1"/>
      <c r="AF231" s="38"/>
    </row>
    <row r="232" spans="1:32" ht="40" customHeight="1" x14ac:dyDescent="0.35">
      <c r="A232" s="99"/>
      <c r="B232" s="99"/>
      <c r="C232" s="99"/>
      <c r="D232" s="99"/>
      <c r="E232" s="99"/>
      <c r="F232" s="99"/>
      <c r="G232" s="99"/>
      <c r="H232" s="99"/>
      <c r="I232" s="99"/>
      <c r="J232" s="99"/>
      <c r="K232" s="99"/>
      <c r="L232" s="99"/>
      <c r="M232" s="99"/>
      <c r="N232" s="99"/>
      <c r="O232" s="100"/>
      <c r="P232" s="28">
        <f t="shared" si="4"/>
        <v>213</v>
      </c>
      <c r="Q232" s="37"/>
      <c r="R232" s="36"/>
      <c r="S232" s="36"/>
      <c r="T232" s="4"/>
      <c r="U232" s="44"/>
      <c r="V232" s="37"/>
      <c r="W232" s="37"/>
      <c r="X232" s="26" t="str">
        <f>IF(Tbl_SoA_HBN_Derogations[[#This Row],[HBN
NIA/m²]]="","",+W232-V232)</f>
        <v/>
      </c>
      <c r="Y232" s="26" t="str">
        <f>IF(Tbl_SoA_HBN_Derogations[[#This Row],[HBN
NIA/m²]]="","",Tbl_SoA_HBN_Derogations[[#This Row],[Proposed NIA/m²]]/Tbl_SoA_HBN_Derogations[[#This Row],[HBN
NIA/m²]])</f>
        <v/>
      </c>
      <c r="Z232" s="1"/>
      <c r="AA232" s="45"/>
      <c r="AB232" s="1"/>
      <c r="AC232" s="1"/>
      <c r="AD232" s="38"/>
      <c r="AE232" s="1"/>
      <c r="AF232" s="38"/>
    </row>
    <row r="233" spans="1:32" ht="40" customHeight="1" x14ac:dyDescent="0.35">
      <c r="A233" s="99"/>
      <c r="B233" s="99"/>
      <c r="C233" s="99"/>
      <c r="D233" s="99"/>
      <c r="E233" s="99"/>
      <c r="F233" s="99"/>
      <c r="G233" s="99"/>
      <c r="H233" s="99"/>
      <c r="I233" s="99"/>
      <c r="J233" s="99"/>
      <c r="K233" s="99"/>
      <c r="L233" s="99"/>
      <c r="M233" s="99"/>
      <c r="N233" s="99"/>
      <c r="O233" s="100"/>
      <c r="P233" s="28">
        <f t="shared" si="4"/>
        <v>214</v>
      </c>
      <c r="Q233" s="37"/>
      <c r="R233" s="36"/>
      <c r="S233" s="36"/>
      <c r="T233" s="4"/>
      <c r="U233" s="44"/>
      <c r="V233" s="37"/>
      <c r="W233" s="37"/>
      <c r="X233" s="26" t="str">
        <f>IF(Tbl_SoA_HBN_Derogations[[#This Row],[HBN
NIA/m²]]="","",+W233-V233)</f>
        <v/>
      </c>
      <c r="Y233" s="26" t="str">
        <f>IF(Tbl_SoA_HBN_Derogations[[#This Row],[HBN
NIA/m²]]="","",Tbl_SoA_HBN_Derogations[[#This Row],[Proposed NIA/m²]]/Tbl_SoA_HBN_Derogations[[#This Row],[HBN
NIA/m²]])</f>
        <v/>
      </c>
      <c r="Z233" s="1"/>
      <c r="AA233" s="45"/>
      <c r="AB233" s="1"/>
      <c r="AC233" s="1"/>
      <c r="AD233" s="38"/>
      <c r="AE233" s="1"/>
      <c r="AF233" s="38"/>
    </row>
    <row r="234" spans="1:32" ht="40" customHeight="1" x14ac:dyDescent="0.35">
      <c r="A234" s="99"/>
      <c r="B234" s="99"/>
      <c r="C234" s="99"/>
      <c r="D234" s="99"/>
      <c r="E234" s="99"/>
      <c r="F234" s="99"/>
      <c r="G234" s="99"/>
      <c r="H234" s="99"/>
      <c r="I234" s="99"/>
      <c r="J234" s="99"/>
      <c r="K234" s="99"/>
      <c r="L234" s="99"/>
      <c r="M234" s="99"/>
      <c r="N234" s="99"/>
      <c r="O234" s="100"/>
      <c r="P234" s="28">
        <f t="shared" si="4"/>
        <v>215</v>
      </c>
      <c r="Q234" s="37"/>
      <c r="R234" s="36"/>
      <c r="S234" s="36"/>
      <c r="T234" s="4"/>
      <c r="U234" s="44"/>
      <c r="V234" s="37"/>
      <c r="W234" s="37"/>
      <c r="X234" s="26" t="str">
        <f>IF(Tbl_SoA_HBN_Derogations[[#This Row],[HBN
NIA/m²]]="","",+W234-V234)</f>
        <v/>
      </c>
      <c r="Y234" s="26" t="str">
        <f>IF(Tbl_SoA_HBN_Derogations[[#This Row],[HBN
NIA/m²]]="","",Tbl_SoA_HBN_Derogations[[#This Row],[Proposed NIA/m²]]/Tbl_SoA_HBN_Derogations[[#This Row],[HBN
NIA/m²]])</f>
        <v/>
      </c>
      <c r="Z234" s="1"/>
      <c r="AA234" s="45"/>
      <c r="AB234" s="1"/>
      <c r="AC234" s="1"/>
      <c r="AD234" s="38"/>
      <c r="AE234" s="1"/>
      <c r="AF234" s="38"/>
    </row>
    <row r="235" spans="1:32" ht="40" customHeight="1" x14ac:dyDescent="0.35">
      <c r="A235" s="99"/>
      <c r="B235" s="99"/>
      <c r="C235" s="99"/>
      <c r="D235" s="99"/>
      <c r="E235" s="99"/>
      <c r="F235" s="99"/>
      <c r="G235" s="99"/>
      <c r="H235" s="99"/>
      <c r="I235" s="99"/>
      <c r="J235" s="99"/>
      <c r="K235" s="99"/>
      <c r="L235" s="99"/>
      <c r="M235" s="99"/>
      <c r="N235" s="99"/>
      <c r="O235" s="100"/>
      <c r="P235" s="28">
        <f t="shared" si="4"/>
        <v>216</v>
      </c>
      <c r="Q235" s="37"/>
      <c r="R235" s="36"/>
      <c r="S235" s="36"/>
      <c r="T235" s="4"/>
      <c r="U235" s="44"/>
      <c r="V235" s="37"/>
      <c r="W235" s="37"/>
      <c r="X235" s="26" t="str">
        <f>IF(Tbl_SoA_HBN_Derogations[[#This Row],[HBN
NIA/m²]]="","",+W235-V235)</f>
        <v/>
      </c>
      <c r="Y235" s="26" t="str">
        <f>IF(Tbl_SoA_HBN_Derogations[[#This Row],[HBN
NIA/m²]]="","",Tbl_SoA_HBN_Derogations[[#This Row],[Proposed NIA/m²]]/Tbl_SoA_HBN_Derogations[[#This Row],[HBN
NIA/m²]])</f>
        <v/>
      </c>
      <c r="Z235" s="1"/>
      <c r="AA235" s="45"/>
      <c r="AB235" s="1"/>
      <c r="AC235" s="1"/>
      <c r="AD235" s="38"/>
      <c r="AE235" s="1"/>
      <c r="AF235" s="38"/>
    </row>
    <row r="236" spans="1:32" ht="40" customHeight="1" x14ac:dyDescent="0.35">
      <c r="A236" s="99"/>
      <c r="B236" s="99"/>
      <c r="C236" s="99"/>
      <c r="D236" s="99"/>
      <c r="E236" s="99"/>
      <c r="F236" s="99"/>
      <c r="G236" s="99"/>
      <c r="H236" s="99"/>
      <c r="I236" s="99"/>
      <c r="J236" s="99"/>
      <c r="K236" s="99"/>
      <c r="L236" s="99"/>
      <c r="M236" s="99"/>
      <c r="N236" s="99"/>
      <c r="O236" s="100"/>
      <c r="P236" s="28">
        <f t="shared" si="4"/>
        <v>217</v>
      </c>
      <c r="Q236" s="37"/>
      <c r="R236" s="36"/>
      <c r="S236" s="36"/>
      <c r="T236" s="4"/>
      <c r="U236" s="44"/>
      <c r="V236" s="37"/>
      <c r="W236" s="37"/>
      <c r="X236" s="26" t="str">
        <f>IF(Tbl_SoA_HBN_Derogations[[#This Row],[HBN
NIA/m²]]="","",+W236-V236)</f>
        <v/>
      </c>
      <c r="Y236" s="26" t="str">
        <f>IF(Tbl_SoA_HBN_Derogations[[#This Row],[HBN
NIA/m²]]="","",Tbl_SoA_HBN_Derogations[[#This Row],[Proposed NIA/m²]]/Tbl_SoA_HBN_Derogations[[#This Row],[HBN
NIA/m²]])</f>
        <v/>
      </c>
      <c r="Z236" s="1"/>
      <c r="AA236" s="45"/>
      <c r="AB236" s="1"/>
      <c r="AC236" s="1"/>
      <c r="AD236" s="38"/>
      <c r="AE236" s="1"/>
      <c r="AF236" s="38"/>
    </row>
    <row r="237" spans="1:32" ht="40" customHeight="1" x14ac:dyDescent="0.35">
      <c r="A237" s="99"/>
      <c r="B237" s="99"/>
      <c r="C237" s="99"/>
      <c r="D237" s="99"/>
      <c r="E237" s="99"/>
      <c r="F237" s="99"/>
      <c r="G237" s="99"/>
      <c r="H237" s="99"/>
      <c r="I237" s="99"/>
      <c r="J237" s="99"/>
      <c r="K237" s="99"/>
      <c r="L237" s="99"/>
      <c r="M237" s="99"/>
      <c r="N237" s="99"/>
      <c r="O237" s="100"/>
      <c r="P237" s="28">
        <f t="shared" si="4"/>
        <v>218</v>
      </c>
      <c r="Q237" s="37"/>
      <c r="R237" s="36"/>
      <c r="S237" s="36"/>
      <c r="T237" s="4"/>
      <c r="U237" s="44"/>
      <c r="V237" s="37"/>
      <c r="W237" s="37"/>
      <c r="X237" s="26" t="str">
        <f>IF(Tbl_SoA_HBN_Derogations[[#This Row],[HBN
NIA/m²]]="","",+W237-V237)</f>
        <v/>
      </c>
      <c r="Y237" s="26" t="str">
        <f>IF(Tbl_SoA_HBN_Derogations[[#This Row],[HBN
NIA/m²]]="","",Tbl_SoA_HBN_Derogations[[#This Row],[Proposed NIA/m²]]/Tbl_SoA_HBN_Derogations[[#This Row],[HBN
NIA/m²]])</f>
        <v/>
      </c>
      <c r="Z237" s="1"/>
      <c r="AA237" s="45"/>
      <c r="AB237" s="1"/>
      <c r="AC237" s="1"/>
      <c r="AD237" s="38"/>
      <c r="AE237" s="1"/>
      <c r="AF237" s="38"/>
    </row>
    <row r="238" spans="1:32" ht="40" customHeight="1" x14ac:dyDescent="0.35">
      <c r="A238" s="99"/>
      <c r="B238" s="99"/>
      <c r="C238" s="99"/>
      <c r="D238" s="99"/>
      <c r="E238" s="99"/>
      <c r="F238" s="99"/>
      <c r="G238" s="99"/>
      <c r="H238" s="99"/>
      <c r="I238" s="99"/>
      <c r="J238" s="99"/>
      <c r="K238" s="99"/>
      <c r="L238" s="99"/>
      <c r="M238" s="99"/>
      <c r="N238" s="99"/>
      <c r="O238" s="100"/>
      <c r="P238" s="28">
        <f t="shared" si="4"/>
        <v>219</v>
      </c>
      <c r="Q238" s="37"/>
      <c r="R238" s="36"/>
      <c r="S238" s="36"/>
      <c r="T238" s="4"/>
      <c r="U238" s="44"/>
      <c r="V238" s="37"/>
      <c r="W238" s="37"/>
      <c r="X238" s="26" t="str">
        <f>IF(Tbl_SoA_HBN_Derogations[[#This Row],[HBN
NIA/m²]]="","",+W238-V238)</f>
        <v/>
      </c>
      <c r="Y238" s="26" t="str">
        <f>IF(Tbl_SoA_HBN_Derogations[[#This Row],[HBN
NIA/m²]]="","",Tbl_SoA_HBN_Derogations[[#This Row],[Proposed NIA/m²]]/Tbl_SoA_HBN_Derogations[[#This Row],[HBN
NIA/m²]])</f>
        <v/>
      </c>
      <c r="Z238" s="1"/>
      <c r="AA238" s="45"/>
      <c r="AB238" s="1"/>
      <c r="AC238" s="1"/>
      <c r="AD238" s="38"/>
      <c r="AE238" s="1"/>
      <c r="AF238" s="38"/>
    </row>
    <row r="239" spans="1:32" ht="40" customHeight="1" x14ac:dyDescent="0.35">
      <c r="A239" s="99"/>
      <c r="B239" s="99"/>
      <c r="C239" s="99"/>
      <c r="D239" s="99"/>
      <c r="E239" s="99"/>
      <c r="F239" s="99"/>
      <c r="G239" s="99"/>
      <c r="H239" s="99"/>
      <c r="I239" s="99"/>
      <c r="J239" s="99"/>
      <c r="K239" s="99"/>
      <c r="L239" s="99"/>
      <c r="M239" s="99"/>
      <c r="N239" s="99"/>
      <c r="O239" s="100"/>
      <c r="P239" s="28">
        <f t="shared" si="4"/>
        <v>220</v>
      </c>
      <c r="Q239" s="37"/>
      <c r="R239" s="36"/>
      <c r="S239" s="36"/>
      <c r="T239" s="4"/>
      <c r="U239" s="44"/>
      <c r="V239" s="37"/>
      <c r="W239" s="37"/>
      <c r="X239" s="26" t="str">
        <f>IF(Tbl_SoA_HBN_Derogations[[#This Row],[HBN
NIA/m²]]="","",+W239-V239)</f>
        <v/>
      </c>
      <c r="Y239" s="26" t="str">
        <f>IF(Tbl_SoA_HBN_Derogations[[#This Row],[HBN
NIA/m²]]="","",Tbl_SoA_HBN_Derogations[[#This Row],[Proposed NIA/m²]]/Tbl_SoA_HBN_Derogations[[#This Row],[HBN
NIA/m²]])</f>
        <v/>
      </c>
      <c r="Z239" s="1"/>
      <c r="AA239" s="45"/>
      <c r="AB239" s="1"/>
      <c r="AC239" s="1"/>
      <c r="AD239" s="38"/>
      <c r="AE239" s="1"/>
      <c r="AF239" s="38"/>
    </row>
    <row r="240" spans="1:32" ht="40" customHeight="1" x14ac:dyDescent="0.35">
      <c r="A240" s="99"/>
      <c r="B240" s="99"/>
      <c r="C240" s="99"/>
      <c r="D240" s="99"/>
      <c r="E240" s="99"/>
      <c r="F240" s="99"/>
      <c r="G240" s="99"/>
      <c r="H240" s="99"/>
      <c r="I240" s="99"/>
      <c r="J240" s="99"/>
      <c r="K240" s="99"/>
      <c r="L240" s="99"/>
      <c r="M240" s="99"/>
      <c r="N240" s="99"/>
      <c r="O240" s="100"/>
      <c r="P240" s="28">
        <f t="shared" si="4"/>
        <v>221</v>
      </c>
      <c r="Q240" s="37"/>
      <c r="R240" s="36"/>
      <c r="S240" s="36"/>
      <c r="T240" s="4"/>
      <c r="U240" s="44"/>
      <c r="V240" s="37"/>
      <c r="W240" s="37"/>
      <c r="X240" s="26" t="str">
        <f>IF(Tbl_SoA_HBN_Derogations[[#This Row],[HBN
NIA/m²]]="","",+W240-V240)</f>
        <v/>
      </c>
      <c r="Y240" s="26" t="str">
        <f>IF(Tbl_SoA_HBN_Derogations[[#This Row],[HBN
NIA/m²]]="","",Tbl_SoA_HBN_Derogations[[#This Row],[Proposed NIA/m²]]/Tbl_SoA_HBN_Derogations[[#This Row],[HBN
NIA/m²]])</f>
        <v/>
      </c>
      <c r="Z240" s="1"/>
      <c r="AA240" s="45"/>
      <c r="AB240" s="1"/>
      <c r="AC240" s="1"/>
      <c r="AD240" s="38"/>
      <c r="AE240" s="1"/>
      <c r="AF240" s="38"/>
    </row>
    <row r="241" spans="1:32" ht="40" customHeight="1" x14ac:dyDescent="0.35">
      <c r="A241" s="99"/>
      <c r="B241" s="99"/>
      <c r="C241" s="99"/>
      <c r="D241" s="99"/>
      <c r="E241" s="99"/>
      <c r="F241" s="99"/>
      <c r="G241" s="99"/>
      <c r="H241" s="99"/>
      <c r="I241" s="99"/>
      <c r="J241" s="99"/>
      <c r="K241" s="99"/>
      <c r="L241" s="99"/>
      <c r="M241" s="99"/>
      <c r="N241" s="99"/>
      <c r="O241" s="100"/>
      <c r="P241" s="28">
        <f t="shared" si="4"/>
        <v>222</v>
      </c>
      <c r="Q241" s="37"/>
      <c r="R241" s="36"/>
      <c r="S241" s="36"/>
      <c r="T241" s="4"/>
      <c r="U241" s="44"/>
      <c r="V241" s="37"/>
      <c r="W241" s="37"/>
      <c r="X241" s="26" t="str">
        <f>IF(Tbl_SoA_HBN_Derogations[[#This Row],[HBN
NIA/m²]]="","",+W241-V241)</f>
        <v/>
      </c>
      <c r="Y241" s="26" t="str">
        <f>IF(Tbl_SoA_HBN_Derogations[[#This Row],[HBN
NIA/m²]]="","",Tbl_SoA_HBN_Derogations[[#This Row],[Proposed NIA/m²]]/Tbl_SoA_HBN_Derogations[[#This Row],[HBN
NIA/m²]])</f>
        <v/>
      </c>
      <c r="Z241" s="1"/>
      <c r="AA241" s="45"/>
      <c r="AB241" s="1"/>
      <c r="AC241" s="1"/>
      <c r="AD241" s="38"/>
      <c r="AE241" s="1"/>
      <c r="AF241" s="38"/>
    </row>
    <row r="242" spans="1:32" ht="40" customHeight="1" x14ac:dyDescent="0.35">
      <c r="A242" s="99"/>
      <c r="B242" s="99"/>
      <c r="C242" s="99"/>
      <c r="D242" s="99"/>
      <c r="E242" s="99"/>
      <c r="F242" s="99"/>
      <c r="G242" s="99"/>
      <c r="H242" s="99"/>
      <c r="I242" s="99"/>
      <c r="J242" s="99"/>
      <c r="K242" s="99"/>
      <c r="L242" s="99"/>
      <c r="M242" s="99"/>
      <c r="N242" s="99"/>
      <c r="O242" s="100"/>
      <c r="P242" s="28">
        <f t="shared" si="4"/>
        <v>223</v>
      </c>
      <c r="Q242" s="37"/>
      <c r="R242" s="36"/>
      <c r="S242" s="36"/>
      <c r="T242" s="4"/>
      <c r="U242" s="44"/>
      <c r="V242" s="37"/>
      <c r="W242" s="37"/>
      <c r="X242" s="26" t="str">
        <f>IF(Tbl_SoA_HBN_Derogations[[#This Row],[HBN
NIA/m²]]="","",+W242-V242)</f>
        <v/>
      </c>
      <c r="Y242" s="26" t="str">
        <f>IF(Tbl_SoA_HBN_Derogations[[#This Row],[HBN
NIA/m²]]="","",Tbl_SoA_HBN_Derogations[[#This Row],[Proposed NIA/m²]]/Tbl_SoA_HBN_Derogations[[#This Row],[HBN
NIA/m²]])</f>
        <v/>
      </c>
      <c r="Z242" s="1"/>
      <c r="AA242" s="45"/>
      <c r="AB242" s="1"/>
      <c r="AC242" s="1"/>
      <c r="AD242" s="38"/>
      <c r="AE242" s="1"/>
      <c r="AF242" s="38"/>
    </row>
    <row r="243" spans="1:32" ht="40" customHeight="1" x14ac:dyDescent="0.35">
      <c r="A243" s="99"/>
      <c r="B243" s="99"/>
      <c r="C243" s="99"/>
      <c r="D243" s="99"/>
      <c r="E243" s="99"/>
      <c r="F243" s="99"/>
      <c r="G243" s="99"/>
      <c r="H243" s="99"/>
      <c r="I243" s="99"/>
      <c r="J243" s="99"/>
      <c r="K243" s="99"/>
      <c r="L243" s="99"/>
      <c r="M243" s="99"/>
      <c r="N243" s="99"/>
      <c r="O243" s="100"/>
      <c r="P243" s="28">
        <f t="shared" si="4"/>
        <v>224</v>
      </c>
      <c r="Q243" s="37"/>
      <c r="R243" s="36"/>
      <c r="S243" s="36"/>
      <c r="T243" s="4"/>
      <c r="U243" s="44"/>
      <c r="V243" s="37"/>
      <c r="W243" s="37"/>
      <c r="X243" s="26" t="str">
        <f>IF(Tbl_SoA_HBN_Derogations[[#This Row],[HBN
NIA/m²]]="","",+W243-V243)</f>
        <v/>
      </c>
      <c r="Y243" s="26" t="str">
        <f>IF(Tbl_SoA_HBN_Derogations[[#This Row],[HBN
NIA/m²]]="","",Tbl_SoA_HBN_Derogations[[#This Row],[Proposed NIA/m²]]/Tbl_SoA_HBN_Derogations[[#This Row],[HBN
NIA/m²]])</f>
        <v/>
      </c>
      <c r="Z243" s="1"/>
      <c r="AA243" s="45"/>
      <c r="AB243" s="1"/>
      <c r="AC243" s="1"/>
      <c r="AD243" s="38"/>
      <c r="AE243" s="1"/>
      <c r="AF243" s="38"/>
    </row>
    <row r="244" spans="1:32" ht="40" customHeight="1" x14ac:dyDescent="0.35">
      <c r="A244" s="99"/>
      <c r="B244" s="99"/>
      <c r="C244" s="99"/>
      <c r="D244" s="99"/>
      <c r="E244" s="99"/>
      <c r="F244" s="99"/>
      <c r="G244" s="99"/>
      <c r="H244" s="99"/>
      <c r="I244" s="99"/>
      <c r="J244" s="99"/>
      <c r="K244" s="99"/>
      <c r="L244" s="99"/>
      <c r="M244" s="99"/>
      <c r="N244" s="99"/>
      <c r="O244" s="100"/>
      <c r="P244" s="28">
        <f t="shared" si="4"/>
        <v>225</v>
      </c>
      <c r="Q244" s="37"/>
      <c r="R244" s="36"/>
      <c r="S244" s="36"/>
      <c r="T244" s="4"/>
      <c r="U244" s="44"/>
      <c r="V244" s="37"/>
      <c r="W244" s="37"/>
      <c r="X244" s="26" t="str">
        <f>IF(Tbl_SoA_HBN_Derogations[[#This Row],[HBN
NIA/m²]]="","",+W244-V244)</f>
        <v/>
      </c>
      <c r="Y244" s="26" t="str">
        <f>IF(Tbl_SoA_HBN_Derogations[[#This Row],[HBN
NIA/m²]]="","",Tbl_SoA_HBN_Derogations[[#This Row],[Proposed NIA/m²]]/Tbl_SoA_HBN_Derogations[[#This Row],[HBN
NIA/m²]])</f>
        <v/>
      </c>
      <c r="Z244" s="1"/>
      <c r="AA244" s="45"/>
      <c r="AB244" s="1"/>
      <c r="AC244" s="1"/>
      <c r="AD244" s="38"/>
      <c r="AE244" s="1"/>
      <c r="AF244" s="38"/>
    </row>
    <row r="245" spans="1:32" ht="40" customHeight="1" x14ac:dyDescent="0.35">
      <c r="A245" s="99"/>
      <c r="B245" s="99"/>
      <c r="C245" s="99"/>
      <c r="D245" s="99"/>
      <c r="E245" s="99"/>
      <c r="F245" s="99"/>
      <c r="G245" s="99"/>
      <c r="H245" s="99"/>
      <c r="I245" s="99"/>
      <c r="J245" s="99"/>
      <c r="K245" s="99"/>
      <c r="L245" s="99"/>
      <c r="M245" s="99"/>
      <c r="N245" s="99"/>
      <c r="O245" s="100"/>
      <c r="P245" s="28">
        <f t="shared" si="4"/>
        <v>226</v>
      </c>
      <c r="Q245" s="37"/>
      <c r="R245" s="36"/>
      <c r="S245" s="36"/>
      <c r="T245" s="4"/>
      <c r="U245" s="44"/>
      <c r="V245" s="37"/>
      <c r="W245" s="37"/>
      <c r="X245" s="26" t="str">
        <f>IF(Tbl_SoA_HBN_Derogations[[#This Row],[HBN
NIA/m²]]="","",+W245-V245)</f>
        <v/>
      </c>
      <c r="Y245" s="26" t="str">
        <f>IF(Tbl_SoA_HBN_Derogations[[#This Row],[HBN
NIA/m²]]="","",Tbl_SoA_HBN_Derogations[[#This Row],[Proposed NIA/m²]]/Tbl_SoA_HBN_Derogations[[#This Row],[HBN
NIA/m²]])</f>
        <v/>
      </c>
      <c r="Z245" s="1"/>
      <c r="AA245" s="45"/>
      <c r="AB245" s="1"/>
      <c r="AC245" s="1"/>
      <c r="AD245" s="38"/>
      <c r="AE245" s="1"/>
      <c r="AF245" s="38"/>
    </row>
    <row r="246" spans="1:32" ht="40" customHeight="1" x14ac:dyDescent="0.35">
      <c r="A246" s="99"/>
      <c r="B246" s="99"/>
      <c r="C246" s="99"/>
      <c r="D246" s="99"/>
      <c r="E246" s="99"/>
      <c r="F246" s="99"/>
      <c r="G246" s="99"/>
      <c r="H246" s="99"/>
      <c r="I246" s="99"/>
      <c r="J246" s="99"/>
      <c r="K246" s="99"/>
      <c r="L246" s="99"/>
      <c r="M246" s="99"/>
      <c r="N246" s="99"/>
      <c r="O246" s="100"/>
      <c r="P246" s="28">
        <f t="shared" si="4"/>
        <v>227</v>
      </c>
      <c r="Q246" s="37"/>
      <c r="R246" s="36"/>
      <c r="S246" s="36"/>
      <c r="T246" s="4"/>
      <c r="U246" s="44"/>
      <c r="V246" s="37"/>
      <c r="W246" s="37"/>
      <c r="X246" s="26" t="str">
        <f>IF(Tbl_SoA_HBN_Derogations[[#This Row],[HBN
NIA/m²]]="","",+W246-V246)</f>
        <v/>
      </c>
      <c r="Y246" s="26" t="str">
        <f>IF(Tbl_SoA_HBN_Derogations[[#This Row],[HBN
NIA/m²]]="","",Tbl_SoA_HBN_Derogations[[#This Row],[Proposed NIA/m²]]/Tbl_SoA_HBN_Derogations[[#This Row],[HBN
NIA/m²]])</f>
        <v/>
      </c>
      <c r="Z246" s="1"/>
      <c r="AA246" s="45"/>
      <c r="AB246" s="1"/>
      <c r="AC246" s="1"/>
      <c r="AD246" s="38"/>
      <c r="AE246" s="1"/>
      <c r="AF246" s="38"/>
    </row>
    <row r="247" spans="1:32" ht="40" customHeight="1" x14ac:dyDescent="0.35">
      <c r="A247" s="99"/>
      <c r="B247" s="99"/>
      <c r="C247" s="99"/>
      <c r="D247" s="99"/>
      <c r="E247" s="99"/>
      <c r="F247" s="99"/>
      <c r="G247" s="99"/>
      <c r="H247" s="99"/>
      <c r="I247" s="99"/>
      <c r="J247" s="99"/>
      <c r="K247" s="99"/>
      <c r="L247" s="99"/>
      <c r="M247" s="99"/>
      <c r="N247" s="99"/>
      <c r="O247" s="100"/>
      <c r="P247" s="28">
        <f t="shared" si="4"/>
        <v>228</v>
      </c>
      <c r="Q247" s="37"/>
      <c r="R247" s="36"/>
      <c r="S247" s="36"/>
      <c r="T247" s="4"/>
      <c r="U247" s="44"/>
      <c r="V247" s="37"/>
      <c r="W247" s="37"/>
      <c r="X247" s="26" t="str">
        <f>IF(Tbl_SoA_HBN_Derogations[[#This Row],[HBN
NIA/m²]]="","",+W247-V247)</f>
        <v/>
      </c>
      <c r="Y247" s="26" t="str">
        <f>IF(Tbl_SoA_HBN_Derogations[[#This Row],[HBN
NIA/m²]]="","",Tbl_SoA_HBN_Derogations[[#This Row],[Proposed NIA/m²]]/Tbl_SoA_HBN_Derogations[[#This Row],[HBN
NIA/m²]])</f>
        <v/>
      </c>
      <c r="Z247" s="1"/>
      <c r="AA247" s="45"/>
      <c r="AB247" s="1"/>
      <c r="AC247" s="1"/>
      <c r="AD247" s="38"/>
      <c r="AE247" s="1"/>
      <c r="AF247" s="38"/>
    </row>
    <row r="248" spans="1:32" ht="40" customHeight="1" x14ac:dyDescent="0.35">
      <c r="A248" s="99"/>
      <c r="B248" s="99"/>
      <c r="C248" s="99"/>
      <c r="D248" s="99"/>
      <c r="E248" s="99"/>
      <c r="F248" s="99"/>
      <c r="G248" s="99"/>
      <c r="H248" s="99"/>
      <c r="I248" s="99"/>
      <c r="J248" s="99"/>
      <c r="K248" s="99"/>
      <c r="L248" s="99"/>
      <c r="M248" s="99"/>
      <c r="N248" s="99"/>
      <c r="O248" s="100"/>
      <c r="P248" s="28">
        <f t="shared" si="4"/>
        <v>229</v>
      </c>
      <c r="Q248" s="37"/>
      <c r="R248" s="36"/>
      <c r="S248" s="36"/>
      <c r="T248" s="4"/>
      <c r="U248" s="44"/>
      <c r="V248" s="37"/>
      <c r="W248" s="37"/>
      <c r="X248" s="26" t="str">
        <f>IF(Tbl_SoA_HBN_Derogations[[#This Row],[HBN
NIA/m²]]="","",+W248-V248)</f>
        <v/>
      </c>
      <c r="Y248" s="26" t="str">
        <f>IF(Tbl_SoA_HBN_Derogations[[#This Row],[HBN
NIA/m²]]="","",Tbl_SoA_HBN_Derogations[[#This Row],[Proposed NIA/m²]]/Tbl_SoA_HBN_Derogations[[#This Row],[HBN
NIA/m²]])</f>
        <v/>
      </c>
      <c r="Z248" s="1"/>
      <c r="AA248" s="45"/>
      <c r="AB248" s="1"/>
      <c r="AC248" s="1"/>
      <c r="AD248" s="38"/>
      <c r="AE248" s="1"/>
      <c r="AF248" s="38"/>
    </row>
    <row r="249" spans="1:32" ht="40" customHeight="1" x14ac:dyDescent="0.35">
      <c r="A249" s="99"/>
      <c r="B249" s="99"/>
      <c r="C249" s="99"/>
      <c r="D249" s="99"/>
      <c r="E249" s="99"/>
      <c r="F249" s="99"/>
      <c r="G249" s="99"/>
      <c r="H249" s="99"/>
      <c r="I249" s="99"/>
      <c r="J249" s="99"/>
      <c r="K249" s="99"/>
      <c r="L249" s="99"/>
      <c r="M249" s="99"/>
      <c r="N249" s="99"/>
      <c r="O249" s="100"/>
      <c r="P249" s="28">
        <f t="shared" si="4"/>
        <v>230</v>
      </c>
      <c r="Q249" s="37"/>
      <c r="R249" s="36"/>
      <c r="S249" s="36"/>
      <c r="T249" s="4"/>
      <c r="U249" s="44"/>
      <c r="V249" s="37"/>
      <c r="W249" s="37"/>
      <c r="X249" s="26" t="str">
        <f>IF(Tbl_SoA_HBN_Derogations[[#This Row],[HBN
NIA/m²]]="","",+W249-V249)</f>
        <v/>
      </c>
      <c r="Y249" s="26" t="str">
        <f>IF(Tbl_SoA_HBN_Derogations[[#This Row],[HBN
NIA/m²]]="","",Tbl_SoA_HBN_Derogations[[#This Row],[Proposed NIA/m²]]/Tbl_SoA_HBN_Derogations[[#This Row],[HBN
NIA/m²]])</f>
        <v/>
      </c>
      <c r="Z249" s="1"/>
      <c r="AA249" s="45"/>
      <c r="AB249" s="1"/>
      <c r="AC249" s="1"/>
      <c r="AD249" s="38"/>
      <c r="AE249" s="1"/>
      <c r="AF249" s="38"/>
    </row>
    <row r="250" spans="1:32" ht="40" customHeight="1" x14ac:dyDescent="0.35">
      <c r="A250" s="99"/>
      <c r="B250" s="99"/>
      <c r="C250" s="99"/>
      <c r="D250" s="99"/>
      <c r="E250" s="99"/>
      <c r="F250" s="99"/>
      <c r="G250" s="99"/>
      <c r="H250" s="99"/>
      <c r="I250" s="99"/>
      <c r="J250" s="99"/>
      <c r="K250" s="99"/>
      <c r="L250" s="99"/>
      <c r="M250" s="99"/>
      <c r="N250" s="99"/>
      <c r="O250" s="100"/>
      <c r="P250" s="28">
        <f t="shared" si="4"/>
        <v>231</v>
      </c>
      <c r="Q250" s="37"/>
      <c r="R250" s="36"/>
      <c r="S250" s="36"/>
      <c r="T250" s="4"/>
      <c r="U250" s="44"/>
      <c r="V250" s="37"/>
      <c r="W250" s="37"/>
      <c r="X250" s="26" t="str">
        <f>IF(Tbl_SoA_HBN_Derogations[[#This Row],[HBN
NIA/m²]]="","",+W250-V250)</f>
        <v/>
      </c>
      <c r="Y250" s="26" t="str">
        <f>IF(Tbl_SoA_HBN_Derogations[[#This Row],[HBN
NIA/m²]]="","",Tbl_SoA_HBN_Derogations[[#This Row],[Proposed NIA/m²]]/Tbl_SoA_HBN_Derogations[[#This Row],[HBN
NIA/m²]])</f>
        <v/>
      </c>
      <c r="Z250" s="1"/>
      <c r="AA250" s="45"/>
      <c r="AB250" s="1"/>
      <c r="AC250" s="1"/>
      <c r="AD250" s="38"/>
      <c r="AE250" s="1"/>
      <c r="AF250" s="38"/>
    </row>
    <row r="251" spans="1:32" ht="40" customHeight="1" x14ac:dyDescent="0.35">
      <c r="A251" s="99"/>
      <c r="B251" s="99"/>
      <c r="C251" s="99"/>
      <c r="D251" s="99"/>
      <c r="E251" s="99"/>
      <c r="F251" s="99"/>
      <c r="G251" s="99"/>
      <c r="H251" s="99"/>
      <c r="I251" s="99"/>
      <c r="J251" s="99"/>
      <c r="K251" s="99"/>
      <c r="L251" s="99"/>
      <c r="M251" s="99"/>
      <c r="N251" s="99"/>
      <c r="O251" s="100"/>
      <c r="P251" s="28">
        <f t="shared" si="4"/>
        <v>232</v>
      </c>
      <c r="Q251" s="37"/>
      <c r="R251" s="36"/>
      <c r="S251" s="36"/>
      <c r="T251" s="4"/>
      <c r="U251" s="44"/>
      <c r="V251" s="37"/>
      <c r="W251" s="37"/>
      <c r="X251" s="26" t="str">
        <f>IF(Tbl_SoA_HBN_Derogations[[#This Row],[HBN
NIA/m²]]="","",+W251-V251)</f>
        <v/>
      </c>
      <c r="Y251" s="26" t="str">
        <f>IF(Tbl_SoA_HBN_Derogations[[#This Row],[HBN
NIA/m²]]="","",Tbl_SoA_HBN_Derogations[[#This Row],[Proposed NIA/m²]]/Tbl_SoA_HBN_Derogations[[#This Row],[HBN
NIA/m²]])</f>
        <v/>
      </c>
      <c r="Z251" s="1"/>
      <c r="AA251" s="45"/>
      <c r="AB251" s="1"/>
      <c r="AC251" s="1"/>
      <c r="AD251" s="38"/>
      <c r="AE251" s="1"/>
      <c r="AF251" s="38"/>
    </row>
    <row r="252" spans="1:32" ht="40" customHeight="1" x14ac:dyDescent="0.35">
      <c r="A252" s="99"/>
      <c r="B252" s="99"/>
      <c r="C252" s="99"/>
      <c r="D252" s="99"/>
      <c r="E252" s="99"/>
      <c r="F252" s="99"/>
      <c r="G252" s="99"/>
      <c r="H252" s="99"/>
      <c r="I252" s="99"/>
      <c r="J252" s="99"/>
      <c r="K252" s="99"/>
      <c r="L252" s="99"/>
      <c r="M252" s="99"/>
      <c r="N252" s="99"/>
      <c r="O252" s="100"/>
      <c r="P252" s="28">
        <f t="shared" si="4"/>
        <v>233</v>
      </c>
      <c r="Q252" s="37"/>
      <c r="R252" s="36"/>
      <c r="S252" s="36"/>
      <c r="T252" s="4"/>
      <c r="U252" s="44"/>
      <c r="V252" s="37"/>
      <c r="W252" s="37"/>
      <c r="X252" s="26" t="str">
        <f>IF(Tbl_SoA_HBN_Derogations[[#This Row],[HBN
NIA/m²]]="","",+W252-V252)</f>
        <v/>
      </c>
      <c r="Y252" s="26" t="str">
        <f>IF(Tbl_SoA_HBN_Derogations[[#This Row],[HBN
NIA/m²]]="","",Tbl_SoA_HBN_Derogations[[#This Row],[Proposed NIA/m²]]/Tbl_SoA_HBN_Derogations[[#This Row],[HBN
NIA/m²]])</f>
        <v/>
      </c>
      <c r="Z252" s="1"/>
      <c r="AA252" s="45"/>
      <c r="AB252" s="1"/>
      <c r="AC252" s="1"/>
      <c r="AD252" s="38"/>
      <c r="AE252" s="1"/>
      <c r="AF252" s="38"/>
    </row>
    <row r="253" spans="1:32" ht="40" customHeight="1" x14ac:dyDescent="0.35">
      <c r="A253" s="99"/>
      <c r="B253" s="99"/>
      <c r="C253" s="99"/>
      <c r="D253" s="99"/>
      <c r="E253" s="99"/>
      <c r="F253" s="99"/>
      <c r="G253" s="99"/>
      <c r="H253" s="99"/>
      <c r="I253" s="99"/>
      <c r="J253" s="99"/>
      <c r="K253" s="99"/>
      <c r="L253" s="99"/>
      <c r="M253" s="99"/>
      <c r="N253" s="99"/>
      <c r="O253" s="100"/>
      <c r="P253" s="28">
        <f t="shared" si="4"/>
        <v>234</v>
      </c>
      <c r="Q253" s="37"/>
      <c r="R253" s="36"/>
      <c r="S253" s="36"/>
      <c r="T253" s="4"/>
      <c r="U253" s="44"/>
      <c r="V253" s="37"/>
      <c r="W253" s="37"/>
      <c r="X253" s="26" t="str">
        <f>IF(Tbl_SoA_HBN_Derogations[[#This Row],[HBN
NIA/m²]]="","",+W253-V253)</f>
        <v/>
      </c>
      <c r="Y253" s="26" t="str">
        <f>IF(Tbl_SoA_HBN_Derogations[[#This Row],[HBN
NIA/m²]]="","",Tbl_SoA_HBN_Derogations[[#This Row],[Proposed NIA/m²]]/Tbl_SoA_HBN_Derogations[[#This Row],[HBN
NIA/m²]])</f>
        <v/>
      </c>
      <c r="Z253" s="1"/>
      <c r="AA253" s="45"/>
      <c r="AB253" s="1"/>
      <c r="AC253" s="1"/>
      <c r="AD253" s="38"/>
      <c r="AE253" s="1"/>
      <c r="AF253" s="38"/>
    </row>
    <row r="254" spans="1:32" ht="40" customHeight="1" x14ac:dyDescent="0.35">
      <c r="A254" s="99"/>
      <c r="B254" s="99"/>
      <c r="C254" s="99"/>
      <c r="D254" s="99"/>
      <c r="E254" s="99"/>
      <c r="F254" s="99"/>
      <c r="G254" s="99"/>
      <c r="H254" s="99"/>
      <c r="I254" s="99"/>
      <c r="J254" s="99"/>
      <c r="K254" s="99"/>
      <c r="L254" s="99"/>
      <c r="M254" s="99"/>
      <c r="N254" s="99"/>
      <c r="O254" s="100"/>
      <c r="P254" s="28">
        <f t="shared" si="4"/>
        <v>235</v>
      </c>
      <c r="Q254" s="37"/>
      <c r="R254" s="36"/>
      <c r="S254" s="36"/>
      <c r="T254" s="4"/>
      <c r="U254" s="44"/>
      <c r="V254" s="37"/>
      <c r="W254" s="37"/>
      <c r="X254" s="26" t="str">
        <f>IF(Tbl_SoA_HBN_Derogations[[#This Row],[HBN
NIA/m²]]="","",+W254-V254)</f>
        <v/>
      </c>
      <c r="Y254" s="26" t="str">
        <f>IF(Tbl_SoA_HBN_Derogations[[#This Row],[HBN
NIA/m²]]="","",Tbl_SoA_HBN_Derogations[[#This Row],[Proposed NIA/m²]]/Tbl_SoA_HBN_Derogations[[#This Row],[HBN
NIA/m²]])</f>
        <v/>
      </c>
      <c r="Z254" s="1"/>
      <c r="AA254" s="45"/>
      <c r="AB254" s="1"/>
      <c r="AC254" s="1"/>
      <c r="AD254" s="38"/>
      <c r="AE254" s="1"/>
      <c r="AF254" s="38"/>
    </row>
    <row r="255" spans="1:32" ht="40" customHeight="1" x14ac:dyDescent="0.35">
      <c r="A255" s="99"/>
      <c r="B255" s="99"/>
      <c r="C255" s="99"/>
      <c r="D255" s="99"/>
      <c r="E255" s="99"/>
      <c r="F255" s="99"/>
      <c r="G255" s="99"/>
      <c r="H255" s="99"/>
      <c r="I255" s="99"/>
      <c r="J255" s="99"/>
      <c r="K255" s="99"/>
      <c r="L255" s="99"/>
      <c r="M255" s="99"/>
      <c r="N255" s="99"/>
      <c r="O255" s="100"/>
      <c r="P255" s="28">
        <f t="shared" si="4"/>
        <v>236</v>
      </c>
      <c r="Q255" s="37"/>
      <c r="R255" s="36"/>
      <c r="S255" s="36"/>
      <c r="T255" s="4"/>
      <c r="U255" s="44"/>
      <c r="V255" s="37"/>
      <c r="W255" s="37"/>
      <c r="X255" s="26" t="str">
        <f>IF(Tbl_SoA_HBN_Derogations[[#This Row],[HBN
NIA/m²]]="","",+W255-V255)</f>
        <v/>
      </c>
      <c r="Y255" s="26" t="str">
        <f>IF(Tbl_SoA_HBN_Derogations[[#This Row],[HBN
NIA/m²]]="","",Tbl_SoA_HBN_Derogations[[#This Row],[Proposed NIA/m²]]/Tbl_SoA_HBN_Derogations[[#This Row],[HBN
NIA/m²]])</f>
        <v/>
      </c>
      <c r="Z255" s="1"/>
      <c r="AA255" s="45"/>
      <c r="AB255" s="1"/>
      <c r="AC255" s="1"/>
      <c r="AD255" s="38"/>
      <c r="AE255" s="1"/>
      <c r="AF255" s="38"/>
    </row>
    <row r="256" spans="1:32" ht="40" customHeight="1" x14ac:dyDescent="0.35">
      <c r="A256" s="99"/>
      <c r="B256" s="99"/>
      <c r="C256" s="99"/>
      <c r="D256" s="99"/>
      <c r="E256" s="99"/>
      <c r="F256" s="99"/>
      <c r="G256" s="99"/>
      <c r="H256" s="99"/>
      <c r="I256" s="99"/>
      <c r="J256" s="99"/>
      <c r="K256" s="99"/>
      <c r="L256" s="99"/>
      <c r="M256" s="99"/>
      <c r="N256" s="99"/>
      <c r="O256" s="100"/>
      <c r="P256" s="28">
        <f t="shared" si="4"/>
        <v>237</v>
      </c>
      <c r="Q256" s="37"/>
      <c r="R256" s="36"/>
      <c r="S256" s="36"/>
      <c r="T256" s="4"/>
      <c r="U256" s="44"/>
      <c r="V256" s="37"/>
      <c r="W256" s="37"/>
      <c r="X256" s="26" t="str">
        <f>IF(Tbl_SoA_HBN_Derogations[[#This Row],[HBN
NIA/m²]]="","",+W256-V256)</f>
        <v/>
      </c>
      <c r="Y256" s="26" t="str">
        <f>IF(Tbl_SoA_HBN_Derogations[[#This Row],[HBN
NIA/m²]]="","",Tbl_SoA_HBN_Derogations[[#This Row],[Proposed NIA/m²]]/Tbl_SoA_HBN_Derogations[[#This Row],[HBN
NIA/m²]])</f>
        <v/>
      </c>
      <c r="Z256" s="1"/>
      <c r="AA256" s="45"/>
      <c r="AB256" s="1"/>
      <c r="AC256" s="1"/>
      <c r="AD256" s="38"/>
      <c r="AE256" s="1"/>
      <c r="AF256" s="38"/>
    </row>
    <row r="257" spans="1:32" ht="40" customHeight="1" x14ac:dyDescent="0.35">
      <c r="A257" s="99"/>
      <c r="B257" s="99"/>
      <c r="C257" s="99"/>
      <c r="D257" s="99"/>
      <c r="E257" s="99"/>
      <c r="F257" s="99"/>
      <c r="G257" s="99"/>
      <c r="H257" s="99"/>
      <c r="I257" s="99"/>
      <c r="J257" s="99"/>
      <c r="K257" s="99"/>
      <c r="L257" s="99"/>
      <c r="M257" s="99"/>
      <c r="N257" s="99"/>
      <c r="O257" s="100"/>
      <c r="P257" s="28">
        <f t="shared" si="4"/>
        <v>238</v>
      </c>
      <c r="Q257" s="37"/>
      <c r="R257" s="36"/>
      <c r="S257" s="36"/>
      <c r="T257" s="4"/>
      <c r="U257" s="44"/>
      <c r="V257" s="37"/>
      <c r="W257" s="37"/>
      <c r="X257" s="26" t="str">
        <f>IF(Tbl_SoA_HBN_Derogations[[#This Row],[HBN
NIA/m²]]="","",+W257-V257)</f>
        <v/>
      </c>
      <c r="Y257" s="26" t="str">
        <f>IF(Tbl_SoA_HBN_Derogations[[#This Row],[HBN
NIA/m²]]="","",Tbl_SoA_HBN_Derogations[[#This Row],[Proposed NIA/m²]]/Tbl_SoA_HBN_Derogations[[#This Row],[HBN
NIA/m²]])</f>
        <v/>
      </c>
      <c r="Z257" s="1"/>
      <c r="AA257" s="45"/>
      <c r="AB257" s="1"/>
      <c r="AC257" s="1"/>
      <c r="AD257" s="38"/>
      <c r="AE257" s="1"/>
      <c r="AF257" s="38"/>
    </row>
    <row r="258" spans="1:32" ht="40" customHeight="1" x14ac:dyDescent="0.35">
      <c r="A258" s="99"/>
      <c r="B258" s="99"/>
      <c r="C258" s="99"/>
      <c r="D258" s="99"/>
      <c r="E258" s="99"/>
      <c r="F258" s="99"/>
      <c r="G258" s="99"/>
      <c r="H258" s="99"/>
      <c r="I258" s="99"/>
      <c r="J258" s="99"/>
      <c r="K258" s="99"/>
      <c r="L258" s="99"/>
      <c r="M258" s="99"/>
      <c r="N258" s="99"/>
      <c r="O258" s="100"/>
      <c r="P258" s="28">
        <f t="shared" si="4"/>
        <v>239</v>
      </c>
      <c r="Q258" s="37"/>
      <c r="R258" s="36"/>
      <c r="S258" s="36"/>
      <c r="T258" s="4"/>
      <c r="U258" s="44"/>
      <c r="V258" s="37"/>
      <c r="W258" s="37"/>
      <c r="X258" s="26" t="str">
        <f>IF(Tbl_SoA_HBN_Derogations[[#This Row],[HBN
NIA/m²]]="","",+W258-V258)</f>
        <v/>
      </c>
      <c r="Y258" s="26" t="str">
        <f>IF(Tbl_SoA_HBN_Derogations[[#This Row],[HBN
NIA/m²]]="","",Tbl_SoA_HBN_Derogations[[#This Row],[Proposed NIA/m²]]/Tbl_SoA_HBN_Derogations[[#This Row],[HBN
NIA/m²]])</f>
        <v/>
      </c>
      <c r="Z258" s="1"/>
      <c r="AA258" s="45"/>
      <c r="AB258" s="1"/>
      <c r="AC258" s="1"/>
      <c r="AD258" s="38"/>
      <c r="AE258" s="1"/>
      <c r="AF258" s="38"/>
    </row>
    <row r="259" spans="1:32" ht="40" customHeight="1" x14ac:dyDescent="0.35">
      <c r="A259" s="99"/>
      <c r="B259" s="99"/>
      <c r="C259" s="99"/>
      <c r="D259" s="99"/>
      <c r="E259" s="99"/>
      <c r="F259" s="99"/>
      <c r="G259" s="99"/>
      <c r="H259" s="99"/>
      <c r="I259" s="99"/>
      <c r="J259" s="99"/>
      <c r="K259" s="99"/>
      <c r="L259" s="99"/>
      <c r="M259" s="99"/>
      <c r="N259" s="99"/>
      <c r="O259" s="100"/>
      <c r="P259" s="28">
        <f t="shared" si="4"/>
        <v>240</v>
      </c>
      <c r="Q259" s="37"/>
      <c r="R259" s="36"/>
      <c r="S259" s="36"/>
      <c r="T259" s="4"/>
      <c r="U259" s="44"/>
      <c r="V259" s="37"/>
      <c r="W259" s="37"/>
      <c r="X259" s="26" t="str">
        <f>IF(Tbl_SoA_HBN_Derogations[[#This Row],[HBN
NIA/m²]]="","",+W259-V259)</f>
        <v/>
      </c>
      <c r="Y259" s="26" t="str">
        <f>IF(Tbl_SoA_HBN_Derogations[[#This Row],[HBN
NIA/m²]]="","",Tbl_SoA_HBN_Derogations[[#This Row],[Proposed NIA/m²]]/Tbl_SoA_HBN_Derogations[[#This Row],[HBN
NIA/m²]])</f>
        <v/>
      </c>
      <c r="Z259" s="1"/>
      <c r="AA259" s="45"/>
      <c r="AB259" s="1"/>
      <c r="AC259" s="1"/>
      <c r="AD259" s="38"/>
      <c r="AE259" s="1"/>
      <c r="AF259" s="38"/>
    </row>
    <row r="260" spans="1:32" ht="40" customHeight="1" x14ac:dyDescent="0.35">
      <c r="A260" s="99"/>
      <c r="B260" s="99"/>
      <c r="C260" s="99"/>
      <c r="D260" s="99"/>
      <c r="E260" s="99"/>
      <c r="F260" s="99"/>
      <c r="G260" s="99"/>
      <c r="H260" s="99"/>
      <c r="I260" s="99"/>
      <c r="J260" s="99"/>
      <c r="K260" s="99"/>
      <c r="L260" s="99"/>
      <c r="M260" s="99"/>
      <c r="N260" s="99"/>
      <c r="O260" s="100"/>
      <c r="P260" s="28">
        <f t="shared" si="4"/>
        <v>241</v>
      </c>
      <c r="Q260" s="37"/>
      <c r="R260" s="36"/>
      <c r="S260" s="36"/>
      <c r="T260" s="4"/>
      <c r="U260" s="44"/>
      <c r="V260" s="37"/>
      <c r="W260" s="37"/>
      <c r="X260" s="26" t="str">
        <f>IF(Tbl_SoA_HBN_Derogations[[#This Row],[HBN
NIA/m²]]="","",+W260-V260)</f>
        <v/>
      </c>
      <c r="Y260" s="26" t="str">
        <f>IF(Tbl_SoA_HBN_Derogations[[#This Row],[HBN
NIA/m²]]="","",Tbl_SoA_HBN_Derogations[[#This Row],[Proposed NIA/m²]]/Tbl_SoA_HBN_Derogations[[#This Row],[HBN
NIA/m²]])</f>
        <v/>
      </c>
      <c r="Z260" s="1"/>
      <c r="AA260" s="45"/>
      <c r="AB260" s="1"/>
      <c r="AC260" s="1"/>
      <c r="AD260" s="38"/>
      <c r="AE260" s="1"/>
      <c r="AF260" s="38"/>
    </row>
    <row r="261" spans="1:32" ht="40" customHeight="1" x14ac:dyDescent="0.35">
      <c r="A261" s="99"/>
      <c r="B261" s="99"/>
      <c r="C261" s="99"/>
      <c r="D261" s="99"/>
      <c r="E261" s="99"/>
      <c r="F261" s="99"/>
      <c r="G261" s="99"/>
      <c r="H261" s="99"/>
      <c r="I261" s="99"/>
      <c r="J261" s="99"/>
      <c r="K261" s="99"/>
      <c r="L261" s="99"/>
      <c r="M261" s="99"/>
      <c r="N261" s="99"/>
      <c r="O261" s="100"/>
      <c r="P261" s="28">
        <f t="shared" si="4"/>
        <v>242</v>
      </c>
      <c r="Q261" s="37"/>
      <c r="R261" s="36"/>
      <c r="S261" s="36"/>
      <c r="T261" s="4"/>
      <c r="U261" s="44"/>
      <c r="V261" s="37"/>
      <c r="W261" s="37"/>
      <c r="X261" s="26" t="str">
        <f>IF(Tbl_SoA_HBN_Derogations[[#This Row],[HBN
NIA/m²]]="","",+W261-V261)</f>
        <v/>
      </c>
      <c r="Y261" s="26" t="str">
        <f>IF(Tbl_SoA_HBN_Derogations[[#This Row],[HBN
NIA/m²]]="","",Tbl_SoA_HBN_Derogations[[#This Row],[Proposed NIA/m²]]/Tbl_SoA_HBN_Derogations[[#This Row],[HBN
NIA/m²]])</f>
        <v/>
      </c>
      <c r="Z261" s="1"/>
      <c r="AA261" s="45"/>
      <c r="AB261" s="1"/>
      <c r="AC261" s="1"/>
      <c r="AD261" s="38"/>
      <c r="AE261" s="1"/>
      <c r="AF261" s="38"/>
    </row>
    <row r="262" spans="1:32" ht="40" customHeight="1" x14ac:dyDescent="0.35">
      <c r="A262" s="99"/>
      <c r="B262" s="99"/>
      <c r="C262" s="99"/>
      <c r="D262" s="99"/>
      <c r="E262" s="99"/>
      <c r="F262" s="99"/>
      <c r="G262" s="99"/>
      <c r="H262" s="99"/>
      <c r="I262" s="99"/>
      <c r="J262" s="99"/>
      <c r="K262" s="99"/>
      <c r="L262" s="99"/>
      <c r="M262" s="99"/>
      <c r="N262" s="99"/>
      <c r="O262" s="100"/>
      <c r="P262" s="28">
        <f t="shared" si="4"/>
        <v>243</v>
      </c>
      <c r="Q262" s="37"/>
      <c r="R262" s="36"/>
      <c r="S262" s="36"/>
      <c r="T262" s="4"/>
      <c r="U262" s="44"/>
      <c r="V262" s="37"/>
      <c r="W262" s="37"/>
      <c r="X262" s="26" t="str">
        <f>IF(Tbl_SoA_HBN_Derogations[[#This Row],[HBN
NIA/m²]]="","",+W262-V262)</f>
        <v/>
      </c>
      <c r="Y262" s="26" t="str">
        <f>IF(Tbl_SoA_HBN_Derogations[[#This Row],[HBN
NIA/m²]]="","",Tbl_SoA_HBN_Derogations[[#This Row],[Proposed NIA/m²]]/Tbl_SoA_HBN_Derogations[[#This Row],[HBN
NIA/m²]])</f>
        <v/>
      </c>
      <c r="Z262" s="1"/>
      <c r="AA262" s="45"/>
      <c r="AB262" s="1"/>
      <c r="AC262" s="1"/>
      <c r="AD262" s="38"/>
      <c r="AE262" s="1"/>
      <c r="AF262" s="38"/>
    </row>
    <row r="263" spans="1:32" ht="40" customHeight="1" x14ac:dyDescent="0.35">
      <c r="A263" s="99"/>
      <c r="B263" s="99"/>
      <c r="C263" s="99"/>
      <c r="D263" s="99"/>
      <c r="E263" s="99"/>
      <c r="F263" s="99"/>
      <c r="G263" s="99"/>
      <c r="H263" s="99"/>
      <c r="I263" s="99"/>
      <c r="J263" s="99"/>
      <c r="K263" s="99"/>
      <c r="L263" s="99"/>
      <c r="M263" s="99"/>
      <c r="N263" s="99"/>
      <c r="O263" s="100"/>
      <c r="P263" s="28">
        <f t="shared" si="4"/>
        <v>244</v>
      </c>
      <c r="Q263" s="37"/>
      <c r="R263" s="36"/>
      <c r="S263" s="36"/>
      <c r="T263" s="4"/>
      <c r="U263" s="44"/>
      <c r="V263" s="37"/>
      <c r="W263" s="37"/>
      <c r="X263" s="26" t="str">
        <f>IF(Tbl_SoA_HBN_Derogations[[#This Row],[HBN
NIA/m²]]="","",+W263-V263)</f>
        <v/>
      </c>
      <c r="Y263" s="26" t="str">
        <f>IF(Tbl_SoA_HBN_Derogations[[#This Row],[HBN
NIA/m²]]="","",Tbl_SoA_HBN_Derogations[[#This Row],[Proposed NIA/m²]]/Tbl_SoA_HBN_Derogations[[#This Row],[HBN
NIA/m²]])</f>
        <v/>
      </c>
      <c r="Z263" s="1"/>
      <c r="AA263" s="45"/>
      <c r="AB263" s="1"/>
      <c r="AC263" s="1"/>
      <c r="AD263" s="38"/>
      <c r="AE263" s="1"/>
      <c r="AF263" s="38"/>
    </row>
    <row r="264" spans="1:32" ht="40" customHeight="1" x14ac:dyDescent="0.35">
      <c r="A264" s="99"/>
      <c r="B264" s="99"/>
      <c r="C264" s="99"/>
      <c r="D264" s="99"/>
      <c r="E264" s="99"/>
      <c r="F264" s="99"/>
      <c r="G264" s="99"/>
      <c r="H264" s="99"/>
      <c r="I264" s="99"/>
      <c r="J264" s="99"/>
      <c r="K264" s="99"/>
      <c r="L264" s="99"/>
      <c r="M264" s="99"/>
      <c r="N264" s="99"/>
      <c r="O264" s="100"/>
      <c r="P264" s="28">
        <f t="shared" si="4"/>
        <v>245</v>
      </c>
      <c r="Q264" s="37"/>
      <c r="R264" s="36"/>
      <c r="S264" s="36"/>
      <c r="T264" s="4"/>
      <c r="U264" s="44"/>
      <c r="V264" s="37"/>
      <c r="W264" s="37"/>
      <c r="X264" s="26" t="str">
        <f>IF(Tbl_SoA_HBN_Derogations[[#This Row],[HBN
NIA/m²]]="","",+W264-V264)</f>
        <v/>
      </c>
      <c r="Y264" s="26" t="str">
        <f>IF(Tbl_SoA_HBN_Derogations[[#This Row],[HBN
NIA/m²]]="","",Tbl_SoA_HBN_Derogations[[#This Row],[Proposed NIA/m²]]/Tbl_SoA_HBN_Derogations[[#This Row],[HBN
NIA/m²]])</f>
        <v/>
      </c>
      <c r="Z264" s="1"/>
      <c r="AA264" s="45"/>
      <c r="AB264" s="1"/>
      <c r="AC264" s="1"/>
      <c r="AD264" s="38"/>
      <c r="AE264" s="1"/>
      <c r="AF264" s="38"/>
    </row>
    <row r="265" spans="1:32" ht="40" customHeight="1" x14ac:dyDescent="0.35">
      <c r="A265" s="99"/>
      <c r="B265" s="99"/>
      <c r="C265" s="99"/>
      <c r="D265" s="99"/>
      <c r="E265" s="99"/>
      <c r="F265" s="99"/>
      <c r="G265" s="99"/>
      <c r="H265" s="99"/>
      <c r="I265" s="99"/>
      <c r="J265" s="99"/>
      <c r="K265" s="99"/>
      <c r="L265" s="99"/>
      <c r="M265" s="99"/>
      <c r="N265" s="99"/>
      <c r="O265" s="100"/>
      <c r="P265" s="28">
        <f t="shared" si="4"/>
        <v>246</v>
      </c>
      <c r="Q265" s="37"/>
      <c r="R265" s="36"/>
      <c r="S265" s="36"/>
      <c r="T265" s="4"/>
      <c r="U265" s="44"/>
      <c r="V265" s="37"/>
      <c r="W265" s="37"/>
      <c r="X265" s="26" t="str">
        <f>IF(Tbl_SoA_HBN_Derogations[[#This Row],[HBN
NIA/m²]]="","",+W265-V265)</f>
        <v/>
      </c>
      <c r="Y265" s="26" t="str">
        <f>IF(Tbl_SoA_HBN_Derogations[[#This Row],[HBN
NIA/m²]]="","",Tbl_SoA_HBN_Derogations[[#This Row],[Proposed NIA/m²]]/Tbl_SoA_HBN_Derogations[[#This Row],[HBN
NIA/m²]])</f>
        <v/>
      </c>
      <c r="Z265" s="1"/>
      <c r="AA265" s="45"/>
      <c r="AB265" s="1"/>
      <c r="AC265" s="1"/>
      <c r="AD265" s="38"/>
      <c r="AE265" s="1"/>
      <c r="AF265" s="38"/>
    </row>
    <row r="266" spans="1:32" ht="40" customHeight="1" x14ac:dyDescent="0.35">
      <c r="A266" s="99"/>
      <c r="B266" s="99"/>
      <c r="C266" s="99"/>
      <c r="D266" s="99"/>
      <c r="E266" s="99"/>
      <c r="F266" s="99"/>
      <c r="G266" s="99"/>
      <c r="H266" s="99"/>
      <c r="I266" s="99"/>
      <c r="J266" s="99"/>
      <c r="K266" s="99"/>
      <c r="L266" s="99"/>
      <c r="M266" s="99"/>
      <c r="N266" s="99"/>
      <c r="O266" s="100"/>
      <c r="P266" s="28">
        <f t="shared" si="4"/>
        <v>247</v>
      </c>
      <c r="Q266" s="37"/>
      <c r="R266" s="36"/>
      <c r="S266" s="36"/>
      <c r="T266" s="4"/>
      <c r="U266" s="44"/>
      <c r="V266" s="37"/>
      <c r="W266" s="37"/>
      <c r="X266" s="26" t="str">
        <f>IF(Tbl_SoA_HBN_Derogations[[#This Row],[HBN
NIA/m²]]="","",+W266-V266)</f>
        <v/>
      </c>
      <c r="Y266" s="26" t="str">
        <f>IF(Tbl_SoA_HBN_Derogations[[#This Row],[HBN
NIA/m²]]="","",Tbl_SoA_HBN_Derogations[[#This Row],[Proposed NIA/m²]]/Tbl_SoA_HBN_Derogations[[#This Row],[HBN
NIA/m²]])</f>
        <v/>
      </c>
      <c r="Z266" s="1"/>
      <c r="AA266" s="45"/>
      <c r="AB266" s="1"/>
      <c r="AC266" s="1"/>
      <c r="AD266" s="38"/>
      <c r="AE266" s="1"/>
      <c r="AF266" s="38"/>
    </row>
    <row r="267" spans="1:32" ht="40" customHeight="1" x14ac:dyDescent="0.35">
      <c r="A267" s="99"/>
      <c r="B267" s="99"/>
      <c r="C267" s="99"/>
      <c r="D267" s="99"/>
      <c r="E267" s="99"/>
      <c r="F267" s="99"/>
      <c r="G267" s="99"/>
      <c r="H267" s="99"/>
      <c r="I267" s="99"/>
      <c r="J267" s="99"/>
      <c r="K267" s="99"/>
      <c r="L267" s="99"/>
      <c r="M267" s="99"/>
      <c r="N267" s="99"/>
      <c r="O267" s="100"/>
      <c r="P267" s="28">
        <f t="shared" si="4"/>
        <v>248</v>
      </c>
      <c r="Q267" s="37"/>
      <c r="R267" s="36"/>
      <c r="S267" s="36"/>
      <c r="T267" s="4"/>
      <c r="U267" s="44"/>
      <c r="V267" s="37"/>
      <c r="W267" s="37"/>
      <c r="X267" s="26" t="str">
        <f>IF(Tbl_SoA_HBN_Derogations[[#This Row],[HBN
NIA/m²]]="","",+W267-V267)</f>
        <v/>
      </c>
      <c r="Y267" s="26" t="str">
        <f>IF(Tbl_SoA_HBN_Derogations[[#This Row],[HBN
NIA/m²]]="","",Tbl_SoA_HBN_Derogations[[#This Row],[Proposed NIA/m²]]/Tbl_SoA_HBN_Derogations[[#This Row],[HBN
NIA/m²]])</f>
        <v/>
      </c>
      <c r="Z267" s="1"/>
      <c r="AA267" s="45"/>
      <c r="AB267" s="1"/>
      <c r="AC267" s="1"/>
      <c r="AD267" s="38"/>
      <c r="AE267" s="1"/>
      <c r="AF267" s="38"/>
    </row>
    <row r="268" spans="1:32" ht="40" customHeight="1" x14ac:dyDescent="0.35">
      <c r="A268" s="99"/>
      <c r="B268" s="99"/>
      <c r="C268" s="99"/>
      <c r="D268" s="99"/>
      <c r="E268" s="99"/>
      <c r="F268" s="99"/>
      <c r="G268" s="99"/>
      <c r="H268" s="99"/>
      <c r="I268" s="99"/>
      <c r="J268" s="99"/>
      <c r="K268" s="99"/>
      <c r="L268" s="99"/>
      <c r="M268" s="99"/>
      <c r="N268" s="99"/>
      <c r="O268" s="100"/>
      <c r="P268" s="28">
        <f t="shared" si="4"/>
        <v>249</v>
      </c>
      <c r="Q268" s="37"/>
      <c r="R268" s="36"/>
      <c r="S268" s="36"/>
      <c r="T268" s="4"/>
      <c r="U268" s="44"/>
      <c r="V268" s="37"/>
      <c r="W268" s="37"/>
      <c r="X268" s="26" t="str">
        <f>IF(Tbl_SoA_HBN_Derogations[[#This Row],[HBN
NIA/m²]]="","",+W268-V268)</f>
        <v/>
      </c>
      <c r="Y268" s="26" t="str">
        <f>IF(Tbl_SoA_HBN_Derogations[[#This Row],[HBN
NIA/m²]]="","",Tbl_SoA_HBN_Derogations[[#This Row],[Proposed NIA/m²]]/Tbl_SoA_HBN_Derogations[[#This Row],[HBN
NIA/m²]])</f>
        <v/>
      </c>
      <c r="Z268" s="1"/>
      <c r="AA268" s="45"/>
      <c r="AB268" s="1"/>
      <c r="AC268" s="1"/>
      <c r="AD268" s="38"/>
      <c r="AE268" s="1"/>
      <c r="AF268" s="38"/>
    </row>
    <row r="269" spans="1:32" ht="40" customHeight="1" x14ac:dyDescent="0.35">
      <c r="A269" s="99"/>
      <c r="B269" s="99"/>
      <c r="C269" s="99"/>
      <c r="D269" s="99"/>
      <c r="E269" s="99"/>
      <c r="F269" s="99"/>
      <c r="G269" s="99"/>
      <c r="H269" s="99"/>
      <c r="I269" s="99"/>
      <c r="J269" s="99"/>
      <c r="K269" s="99"/>
      <c r="L269" s="99"/>
      <c r="M269" s="99"/>
      <c r="N269" s="99"/>
      <c r="O269" s="100"/>
      <c r="P269" s="28">
        <f t="shared" si="4"/>
        <v>250</v>
      </c>
      <c r="Q269" s="37"/>
      <c r="R269" s="36"/>
      <c r="S269" s="36"/>
      <c r="T269" s="4"/>
      <c r="U269" s="44"/>
      <c r="V269" s="37"/>
      <c r="W269" s="37"/>
      <c r="X269" s="26" t="str">
        <f>IF(Tbl_SoA_HBN_Derogations[[#This Row],[HBN
NIA/m²]]="","",+W269-V269)</f>
        <v/>
      </c>
      <c r="Y269" s="26" t="str">
        <f>IF(Tbl_SoA_HBN_Derogations[[#This Row],[HBN
NIA/m²]]="","",Tbl_SoA_HBN_Derogations[[#This Row],[Proposed NIA/m²]]/Tbl_SoA_HBN_Derogations[[#This Row],[HBN
NIA/m²]])</f>
        <v/>
      </c>
      <c r="Z269" s="1"/>
      <c r="AA269" s="45"/>
      <c r="AB269" s="1"/>
      <c r="AC269" s="1"/>
      <c r="AD269" s="38"/>
      <c r="AE269" s="1"/>
      <c r="AF269" s="38"/>
    </row>
    <row r="270" spans="1:32" ht="40" customHeight="1" x14ac:dyDescent="0.35">
      <c r="A270" s="99"/>
      <c r="B270" s="99"/>
      <c r="C270" s="99"/>
      <c r="D270" s="99"/>
      <c r="E270" s="99"/>
      <c r="F270" s="99"/>
      <c r="G270" s="99"/>
      <c r="H270" s="99"/>
      <c r="I270" s="99"/>
      <c r="J270" s="99"/>
      <c r="K270" s="99"/>
      <c r="L270" s="99"/>
      <c r="M270" s="99"/>
      <c r="N270" s="99"/>
      <c r="O270" s="100"/>
      <c r="P270" s="28">
        <f t="shared" si="4"/>
        <v>251</v>
      </c>
      <c r="Q270" s="37"/>
      <c r="R270" s="36"/>
      <c r="S270" s="36"/>
      <c r="T270" s="4"/>
      <c r="U270" s="44"/>
      <c r="V270" s="37"/>
      <c r="W270" s="37"/>
      <c r="X270" s="26" t="str">
        <f>IF(Tbl_SoA_HBN_Derogations[[#This Row],[HBN
NIA/m²]]="","",+W270-V270)</f>
        <v/>
      </c>
      <c r="Y270" s="26" t="str">
        <f>IF(Tbl_SoA_HBN_Derogations[[#This Row],[HBN
NIA/m²]]="","",Tbl_SoA_HBN_Derogations[[#This Row],[Proposed NIA/m²]]/Tbl_SoA_HBN_Derogations[[#This Row],[HBN
NIA/m²]])</f>
        <v/>
      </c>
      <c r="Z270" s="1"/>
      <c r="AA270" s="45"/>
      <c r="AB270" s="1"/>
      <c r="AC270" s="1"/>
      <c r="AD270" s="38"/>
      <c r="AE270" s="1"/>
      <c r="AF270" s="38"/>
    </row>
    <row r="271" spans="1:32" ht="40" customHeight="1" x14ac:dyDescent="0.35">
      <c r="A271" s="99"/>
      <c r="B271" s="99"/>
      <c r="C271" s="99"/>
      <c r="D271" s="99"/>
      <c r="E271" s="99"/>
      <c r="F271" s="99"/>
      <c r="G271" s="99"/>
      <c r="H271" s="99"/>
      <c r="I271" s="99"/>
      <c r="J271" s="99"/>
      <c r="K271" s="99"/>
      <c r="L271" s="99"/>
      <c r="M271" s="99"/>
      <c r="N271" s="99"/>
      <c r="O271" s="100"/>
      <c r="P271" s="28">
        <f t="shared" si="4"/>
        <v>252</v>
      </c>
      <c r="Q271" s="37"/>
      <c r="R271" s="36"/>
      <c r="S271" s="36"/>
      <c r="T271" s="4"/>
      <c r="U271" s="44"/>
      <c r="V271" s="37"/>
      <c r="W271" s="37"/>
      <c r="X271" s="26" t="str">
        <f>IF(Tbl_SoA_HBN_Derogations[[#This Row],[HBN
NIA/m²]]="","",+W271-V271)</f>
        <v/>
      </c>
      <c r="Y271" s="26" t="str">
        <f>IF(Tbl_SoA_HBN_Derogations[[#This Row],[HBN
NIA/m²]]="","",Tbl_SoA_HBN_Derogations[[#This Row],[Proposed NIA/m²]]/Tbl_SoA_HBN_Derogations[[#This Row],[HBN
NIA/m²]])</f>
        <v/>
      </c>
      <c r="Z271" s="1"/>
      <c r="AA271" s="45"/>
      <c r="AB271" s="1"/>
      <c r="AC271" s="1"/>
      <c r="AD271" s="38"/>
      <c r="AE271" s="1"/>
      <c r="AF271" s="38"/>
    </row>
    <row r="272" spans="1:32" ht="40" customHeight="1" x14ac:dyDescent="0.35">
      <c r="A272" s="99"/>
      <c r="B272" s="99"/>
      <c r="C272" s="99"/>
      <c r="D272" s="99"/>
      <c r="E272" s="99"/>
      <c r="F272" s="99"/>
      <c r="G272" s="99"/>
      <c r="H272" s="99"/>
      <c r="I272" s="99"/>
      <c r="J272" s="99"/>
      <c r="K272" s="99"/>
      <c r="L272" s="99"/>
      <c r="M272" s="99"/>
      <c r="N272" s="99"/>
      <c r="O272" s="100"/>
      <c r="P272" s="28">
        <f t="shared" si="4"/>
        <v>253</v>
      </c>
      <c r="Q272" s="37"/>
      <c r="R272" s="36"/>
      <c r="S272" s="36"/>
      <c r="T272" s="4"/>
      <c r="U272" s="44"/>
      <c r="V272" s="37"/>
      <c r="W272" s="37"/>
      <c r="X272" s="26" t="str">
        <f>IF(Tbl_SoA_HBN_Derogations[[#This Row],[HBN
NIA/m²]]="","",+W272-V272)</f>
        <v/>
      </c>
      <c r="Y272" s="26" t="str">
        <f>IF(Tbl_SoA_HBN_Derogations[[#This Row],[HBN
NIA/m²]]="","",Tbl_SoA_HBN_Derogations[[#This Row],[Proposed NIA/m²]]/Tbl_SoA_HBN_Derogations[[#This Row],[HBN
NIA/m²]])</f>
        <v/>
      </c>
      <c r="Z272" s="1"/>
      <c r="AA272" s="45"/>
      <c r="AB272" s="1"/>
      <c r="AC272" s="1"/>
      <c r="AD272" s="38"/>
      <c r="AE272" s="1"/>
      <c r="AF272" s="38"/>
    </row>
    <row r="273" spans="1:32" ht="40" customHeight="1" x14ac:dyDescent="0.35">
      <c r="A273" s="99"/>
      <c r="B273" s="99"/>
      <c r="C273" s="99"/>
      <c r="D273" s="99"/>
      <c r="E273" s="99"/>
      <c r="F273" s="99"/>
      <c r="G273" s="99"/>
      <c r="H273" s="99"/>
      <c r="I273" s="99"/>
      <c r="J273" s="99"/>
      <c r="K273" s="99"/>
      <c r="L273" s="99"/>
      <c r="M273" s="99"/>
      <c r="N273" s="99"/>
      <c r="O273" s="100"/>
      <c r="P273" s="28">
        <f t="shared" si="4"/>
        <v>254</v>
      </c>
      <c r="Q273" s="37"/>
      <c r="R273" s="36"/>
      <c r="S273" s="36"/>
      <c r="T273" s="4"/>
      <c r="U273" s="44"/>
      <c r="V273" s="37"/>
      <c r="W273" s="37"/>
      <c r="X273" s="26" t="str">
        <f>IF(Tbl_SoA_HBN_Derogations[[#This Row],[HBN
NIA/m²]]="","",+W273-V273)</f>
        <v/>
      </c>
      <c r="Y273" s="26" t="str">
        <f>IF(Tbl_SoA_HBN_Derogations[[#This Row],[HBN
NIA/m²]]="","",Tbl_SoA_HBN_Derogations[[#This Row],[Proposed NIA/m²]]/Tbl_SoA_HBN_Derogations[[#This Row],[HBN
NIA/m²]])</f>
        <v/>
      </c>
      <c r="Z273" s="1"/>
      <c r="AA273" s="45"/>
      <c r="AB273" s="1"/>
      <c r="AC273" s="1"/>
      <c r="AD273" s="38"/>
      <c r="AE273" s="1"/>
      <c r="AF273" s="38"/>
    </row>
    <row r="274" spans="1:32" ht="40" customHeight="1" x14ac:dyDescent="0.35">
      <c r="A274" s="99"/>
      <c r="B274" s="99"/>
      <c r="C274" s="99"/>
      <c r="D274" s="99"/>
      <c r="E274" s="99"/>
      <c r="F274" s="99"/>
      <c r="G274" s="99"/>
      <c r="H274" s="99"/>
      <c r="I274" s="99"/>
      <c r="J274" s="99"/>
      <c r="K274" s="99"/>
      <c r="L274" s="99"/>
      <c r="M274" s="99"/>
      <c r="N274" s="99"/>
      <c r="O274" s="100"/>
      <c r="P274" s="28">
        <f t="shared" si="4"/>
        <v>255</v>
      </c>
      <c r="Q274" s="37"/>
      <c r="R274" s="36"/>
      <c r="S274" s="36"/>
      <c r="T274" s="4"/>
      <c r="U274" s="44"/>
      <c r="V274" s="37"/>
      <c r="W274" s="37"/>
      <c r="X274" s="26" t="str">
        <f>IF(Tbl_SoA_HBN_Derogations[[#This Row],[HBN
NIA/m²]]="","",+W274-V274)</f>
        <v/>
      </c>
      <c r="Y274" s="26" t="str">
        <f>IF(Tbl_SoA_HBN_Derogations[[#This Row],[HBN
NIA/m²]]="","",Tbl_SoA_HBN_Derogations[[#This Row],[Proposed NIA/m²]]/Tbl_SoA_HBN_Derogations[[#This Row],[HBN
NIA/m²]])</f>
        <v/>
      </c>
      <c r="Z274" s="1"/>
      <c r="AA274" s="45"/>
      <c r="AB274" s="1"/>
      <c r="AC274" s="1"/>
      <c r="AD274" s="38"/>
      <c r="AE274" s="1"/>
      <c r="AF274" s="38"/>
    </row>
    <row r="275" spans="1:32" ht="40" customHeight="1" x14ac:dyDescent="0.35">
      <c r="A275" s="99"/>
      <c r="B275" s="99"/>
      <c r="C275" s="99"/>
      <c r="D275" s="99"/>
      <c r="E275" s="99"/>
      <c r="F275" s="99"/>
      <c r="G275" s="99"/>
      <c r="H275" s="99"/>
      <c r="I275" s="99"/>
      <c r="J275" s="99"/>
      <c r="K275" s="99"/>
      <c r="L275" s="99"/>
      <c r="M275" s="99"/>
      <c r="N275" s="99"/>
      <c r="O275" s="100"/>
      <c r="P275" s="28">
        <f t="shared" si="4"/>
        <v>256</v>
      </c>
      <c r="Q275" s="37"/>
      <c r="R275" s="36"/>
      <c r="S275" s="36"/>
      <c r="T275" s="4"/>
      <c r="U275" s="44"/>
      <c r="V275" s="37"/>
      <c r="W275" s="37"/>
      <c r="X275" s="26" t="str">
        <f>IF(Tbl_SoA_HBN_Derogations[[#This Row],[HBN
NIA/m²]]="","",+W275-V275)</f>
        <v/>
      </c>
      <c r="Y275" s="26" t="str">
        <f>IF(Tbl_SoA_HBN_Derogations[[#This Row],[HBN
NIA/m²]]="","",Tbl_SoA_HBN_Derogations[[#This Row],[Proposed NIA/m²]]/Tbl_SoA_HBN_Derogations[[#This Row],[HBN
NIA/m²]])</f>
        <v/>
      </c>
      <c r="Z275" s="1"/>
      <c r="AA275" s="45"/>
      <c r="AB275" s="1"/>
      <c r="AC275" s="1"/>
      <c r="AD275" s="38"/>
      <c r="AE275" s="1"/>
      <c r="AF275" s="38"/>
    </row>
    <row r="276" spans="1:32" ht="40" customHeight="1" x14ac:dyDescent="0.35">
      <c r="A276" s="99"/>
      <c r="B276" s="99"/>
      <c r="C276" s="99"/>
      <c r="D276" s="99"/>
      <c r="E276" s="99"/>
      <c r="F276" s="99"/>
      <c r="G276" s="99"/>
      <c r="H276" s="99"/>
      <c r="I276" s="99"/>
      <c r="J276" s="99"/>
      <c r="K276" s="99"/>
      <c r="L276" s="99"/>
      <c r="M276" s="99"/>
      <c r="N276" s="99"/>
      <c r="O276" s="100"/>
      <c r="P276" s="28">
        <f t="shared" si="4"/>
        <v>257</v>
      </c>
      <c r="Q276" s="37"/>
      <c r="R276" s="36"/>
      <c r="S276" s="36"/>
      <c r="T276" s="4"/>
      <c r="U276" s="44"/>
      <c r="V276" s="37"/>
      <c r="W276" s="37"/>
      <c r="X276" s="26" t="str">
        <f>IF(Tbl_SoA_HBN_Derogations[[#This Row],[HBN
NIA/m²]]="","",+W276-V276)</f>
        <v/>
      </c>
      <c r="Y276" s="26" t="str">
        <f>IF(Tbl_SoA_HBN_Derogations[[#This Row],[HBN
NIA/m²]]="","",Tbl_SoA_HBN_Derogations[[#This Row],[Proposed NIA/m²]]/Tbl_SoA_HBN_Derogations[[#This Row],[HBN
NIA/m²]])</f>
        <v/>
      </c>
      <c r="Z276" s="1"/>
      <c r="AA276" s="45"/>
      <c r="AB276" s="1"/>
      <c r="AC276" s="1"/>
      <c r="AD276" s="38"/>
      <c r="AE276" s="1"/>
      <c r="AF276" s="38"/>
    </row>
    <row r="277" spans="1:32" ht="40" customHeight="1" x14ac:dyDescent="0.35">
      <c r="A277" s="99"/>
      <c r="B277" s="99"/>
      <c r="C277" s="99"/>
      <c r="D277" s="99"/>
      <c r="E277" s="99"/>
      <c r="F277" s="99"/>
      <c r="G277" s="99"/>
      <c r="H277" s="99"/>
      <c r="I277" s="99"/>
      <c r="J277" s="99"/>
      <c r="K277" s="99"/>
      <c r="L277" s="99"/>
      <c r="M277" s="99"/>
      <c r="N277" s="99"/>
      <c r="O277" s="100"/>
      <c r="P277" s="28">
        <f t="shared" si="4"/>
        <v>258</v>
      </c>
      <c r="Q277" s="37"/>
      <c r="R277" s="36"/>
      <c r="S277" s="36"/>
      <c r="T277" s="4"/>
      <c r="U277" s="44"/>
      <c r="V277" s="37"/>
      <c r="W277" s="37"/>
      <c r="X277" s="26" t="str">
        <f>IF(Tbl_SoA_HBN_Derogations[[#This Row],[HBN
NIA/m²]]="","",+W277-V277)</f>
        <v/>
      </c>
      <c r="Y277" s="26" t="str">
        <f>IF(Tbl_SoA_HBN_Derogations[[#This Row],[HBN
NIA/m²]]="","",Tbl_SoA_HBN_Derogations[[#This Row],[Proposed NIA/m²]]/Tbl_SoA_HBN_Derogations[[#This Row],[HBN
NIA/m²]])</f>
        <v/>
      </c>
      <c r="Z277" s="1"/>
      <c r="AA277" s="45"/>
      <c r="AB277" s="1"/>
      <c r="AC277" s="1"/>
      <c r="AD277" s="38"/>
      <c r="AE277" s="1"/>
      <c r="AF277" s="38"/>
    </row>
    <row r="278" spans="1:32" ht="40" customHeight="1" x14ac:dyDescent="0.35">
      <c r="A278" s="99"/>
      <c r="B278" s="99"/>
      <c r="C278" s="99"/>
      <c r="D278" s="99"/>
      <c r="E278" s="99"/>
      <c r="F278" s="99"/>
      <c r="G278" s="99"/>
      <c r="H278" s="99"/>
      <c r="I278" s="99"/>
      <c r="J278" s="99"/>
      <c r="K278" s="99"/>
      <c r="L278" s="99"/>
      <c r="M278" s="99"/>
      <c r="N278" s="99"/>
      <c r="O278" s="100"/>
      <c r="P278" s="28">
        <f t="shared" si="4"/>
        <v>259</v>
      </c>
      <c r="Q278" s="37"/>
      <c r="R278" s="36"/>
      <c r="S278" s="36"/>
      <c r="T278" s="4"/>
      <c r="U278" s="44"/>
      <c r="V278" s="37"/>
      <c r="W278" s="37"/>
      <c r="X278" s="26" t="str">
        <f>IF(Tbl_SoA_HBN_Derogations[[#This Row],[HBN
NIA/m²]]="","",+W278-V278)</f>
        <v/>
      </c>
      <c r="Y278" s="26" t="str">
        <f>IF(Tbl_SoA_HBN_Derogations[[#This Row],[HBN
NIA/m²]]="","",Tbl_SoA_HBN_Derogations[[#This Row],[Proposed NIA/m²]]/Tbl_SoA_HBN_Derogations[[#This Row],[HBN
NIA/m²]])</f>
        <v/>
      </c>
      <c r="Z278" s="1"/>
      <c r="AA278" s="45"/>
      <c r="AB278" s="1"/>
      <c r="AC278" s="1"/>
      <c r="AD278" s="38"/>
      <c r="AE278" s="1"/>
      <c r="AF278" s="38"/>
    </row>
    <row r="279" spans="1:32" ht="40" customHeight="1" x14ac:dyDescent="0.35">
      <c r="A279" s="99"/>
      <c r="B279" s="99"/>
      <c r="C279" s="99"/>
      <c r="D279" s="99"/>
      <c r="E279" s="99"/>
      <c r="F279" s="99"/>
      <c r="G279" s="99"/>
      <c r="H279" s="99"/>
      <c r="I279" s="99"/>
      <c r="J279" s="99"/>
      <c r="K279" s="99"/>
      <c r="L279" s="99"/>
      <c r="M279" s="99"/>
      <c r="N279" s="99"/>
      <c r="O279" s="100"/>
      <c r="P279" s="28">
        <f t="shared" si="4"/>
        <v>260</v>
      </c>
      <c r="Q279" s="37"/>
      <c r="R279" s="36"/>
      <c r="S279" s="36"/>
      <c r="T279" s="4"/>
      <c r="U279" s="44"/>
      <c r="V279" s="37"/>
      <c r="W279" s="37"/>
      <c r="X279" s="26" t="str">
        <f>IF(Tbl_SoA_HBN_Derogations[[#This Row],[HBN
NIA/m²]]="","",+W279-V279)</f>
        <v/>
      </c>
      <c r="Y279" s="26" t="str">
        <f>IF(Tbl_SoA_HBN_Derogations[[#This Row],[HBN
NIA/m²]]="","",Tbl_SoA_HBN_Derogations[[#This Row],[Proposed NIA/m²]]/Tbl_SoA_HBN_Derogations[[#This Row],[HBN
NIA/m²]])</f>
        <v/>
      </c>
      <c r="Z279" s="1"/>
      <c r="AA279" s="45"/>
      <c r="AB279" s="1"/>
      <c r="AC279" s="1"/>
      <c r="AD279" s="38"/>
      <c r="AE279" s="1"/>
      <c r="AF279" s="38"/>
    </row>
    <row r="280" spans="1:32" ht="40" customHeight="1" x14ac:dyDescent="0.35">
      <c r="A280" s="99"/>
      <c r="B280" s="99"/>
      <c r="C280" s="99"/>
      <c r="D280" s="99"/>
      <c r="E280" s="99"/>
      <c r="F280" s="99"/>
      <c r="G280" s="99"/>
      <c r="H280" s="99"/>
      <c r="I280" s="99"/>
      <c r="J280" s="99"/>
      <c r="K280" s="99"/>
      <c r="L280" s="99"/>
      <c r="M280" s="99"/>
      <c r="N280" s="99"/>
      <c r="O280" s="100"/>
      <c r="P280" s="28">
        <f t="shared" si="4"/>
        <v>261</v>
      </c>
      <c r="Q280" s="37"/>
      <c r="R280" s="36"/>
      <c r="S280" s="36"/>
      <c r="T280" s="4"/>
      <c r="U280" s="44"/>
      <c r="V280" s="37"/>
      <c r="W280" s="37"/>
      <c r="X280" s="26" t="str">
        <f>IF(Tbl_SoA_HBN_Derogations[[#This Row],[HBN
NIA/m²]]="","",+W280-V280)</f>
        <v/>
      </c>
      <c r="Y280" s="26" t="str">
        <f>IF(Tbl_SoA_HBN_Derogations[[#This Row],[HBN
NIA/m²]]="","",Tbl_SoA_HBN_Derogations[[#This Row],[Proposed NIA/m²]]/Tbl_SoA_HBN_Derogations[[#This Row],[HBN
NIA/m²]])</f>
        <v/>
      </c>
      <c r="Z280" s="1"/>
      <c r="AA280" s="45"/>
      <c r="AB280" s="1"/>
      <c r="AC280" s="1"/>
      <c r="AD280" s="38"/>
      <c r="AE280" s="1"/>
      <c r="AF280" s="38"/>
    </row>
    <row r="281" spans="1:32" ht="40" customHeight="1" x14ac:dyDescent="0.35">
      <c r="A281" s="99"/>
      <c r="B281" s="99"/>
      <c r="C281" s="99"/>
      <c r="D281" s="99"/>
      <c r="E281" s="99"/>
      <c r="F281" s="99"/>
      <c r="G281" s="99"/>
      <c r="H281" s="99"/>
      <c r="I281" s="99"/>
      <c r="J281" s="99"/>
      <c r="K281" s="99"/>
      <c r="L281" s="99"/>
      <c r="M281" s="99"/>
      <c r="N281" s="99"/>
      <c r="O281" s="100"/>
      <c r="P281" s="28">
        <f t="shared" si="4"/>
        <v>262</v>
      </c>
      <c r="Q281" s="37"/>
      <c r="R281" s="36"/>
      <c r="S281" s="36"/>
      <c r="T281" s="4"/>
      <c r="U281" s="44"/>
      <c r="V281" s="37"/>
      <c r="W281" s="37"/>
      <c r="X281" s="26" t="str">
        <f>IF(Tbl_SoA_HBN_Derogations[[#This Row],[HBN
NIA/m²]]="","",+W281-V281)</f>
        <v/>
      </c>
      <c r="Y281" s="26" t="str">
        <f>IF(Tbl_SoA_HBN_Derogations[[#This Row],[HBN
NIA/m²]]="","",Tbl_SoA_HBN_Derogations[[#This Row],[Proposed NIA/m²]]/Tbl_SoA_HBN_Derogations[[#This Row],[HBN
NIA/m²]])</f>
        <v/>
      </c>
      <c r="Z281" s="1"/>
      <c r="AA281" s="45"/>
      <c r="AB281" s="1"/>
      <c r="AC281" s="1"/>
      <c r="AD281" s="38"/>
      <c r="AE281" s="1"/>
      <c r="AF281" s="38"/>
    </row>
    <row r="282" spans="1:32" ht="40" customHeight="1" x14ac:dyDescent="0.35">
      <c r="A282" s="99"/>
      <c r="B282" s="99"/>
      <c r="C282" s="99"/>
      <c r="D282" s="99"/>
      <c r="E282" s="99"/>
      <c r="F282" s="99"/>
      <c r="G282" s="99"/>
      <c r="H282" s="99"/>
      <c r="I282" s="99"/>
      <c r="J282" s="99"/>
      <c r="K282" s="99"/>
      <c r="L282" s="99"/>
      <c r="M282" s="99"/>
      <c r="N282" s="99"/>
      <c r="O282" s="100"/>
      <c r="P282" s="28">
        <f t="shared" si="4"/>
        <v>263</v>
      </c>
      <c r="Q282" s="37"/>
      <c r="R282" s="36"/>
      <c r="S282" s="36"/>
      <c r="T282" s="4"/>
      <c r="U282" s="44"/>
      <c r="V282" s="37"/>
      <c r="W282" s="37"/>
      <c r="X282" s="26" t="str">
        <f>IF(Tbl_SoA_HBN_Derogations[[#This Row],[HBN
NIA/m²]]="","",+W282-V282)</f>
        <v/>
      </c>
      <c r="Y282" s="26" t="str">
        <f>IF(Tbl_SoA_HBN_Derogations[[#This Row],[HBN
NIA/m²]]="","",Tbl_SoA_HBN_Derogations[[#This Row],[Proposed NIA/m²]]/Tbl_SoA_HBN_Derogations[[#This Row],[HBN
NIA/m²]])</f>
        <v/>
      </c>
      <c r="Z282" s="1"/>
      <c r="AA282" s="45"/>
      <c r="AB282" s="1"/>
      <c r="AC282" s="1"/>
      <c r="AD282" s="38"/>
      <c r="AE282" s="1"/>
      <c r="AF282" s="38"/>
    </row>
    <row r="283" spans="1:32" ht="40" customHeight="1" x14ac:dyDescent="0.35">
      <c r="A283" s="99"/>
      <c r="B283" s="99"/>
      <c r="C283" s="99"/>
      <c r="D283" s="99"/>
      <c r="E283" s="99"/>
      <c r="F283" s="99"/>
      <c r="G283" s="99"/>
      <c r="H283" s="99"/>
      <c r="I283" s="99"/>
      <c r="J283" s="99"/>
      <c r="K283" s="99"/>
      <c r="L283" s="99"/>
      <c r="M283" s="99"/>
      <c r="N283" s="99"/>
      <c r="O283" s="100"/>
      <c r="P283" s="28">
        <f t="shared" si="4"/>
        <v>264</v>
      </c>
      <c r="Q283" s="37"/>
      <c r="R283" s="36"/>
      <c r="S283" s="36"/>
      <c r="T283" s="4"/>
      <c r="U283" s="44"/>
      <c r="V283" s="37"/>
      <c r="W283" s="37"/>
      <c r="X283" s="26" t="str">
        <f>IF(Tbl_SoA_HBN_Derogations[[#This Row],[HBN
NIA/m²]]="","",+W283-V283)</f>
        <v/>
      </c>
      <c r="Y283" s="26" t="str">
        <f>IF(Tbl_SoA_HBN_Derogations[[#This Row],[HBN
NIA/m²]]="","",Tbl_SoA_HBN_Derogations[[#This Row],[Proposed NIA/m²]]/Tbl_SoA_HBN_Derogations[[#This Row],[HBN
NIA/m²]])</f>
        <v/>
      </c>
      <c r="Z283" s="1"/>
      <c r="AA283" s="45"/>
      <c r="AB283" s="1"/>
      <c r="AC283" s="1"/>
      <c r="AD283" s="38"/>
      <c r="AE283" s="1"/>
      <c r="AF283" s="38"/>
    </row>
    <row r="284" spans="1:32" ht="40" customHeight="1" x14ac:dyDescent="0.35">
      <c r="A284" s="99"/>
      <c r="B284" s="99"/>
      <c r="C284" s="99"/>
      <c r="D284" s="99"/>
      <c r="E284" s="99"/>
      <c r="F284" s="99"/>
      <c r="G284" s="99"/>
      <c r="H284" s="99"/>
      <c r="I284" s="99"/>
      <c r="J284" s="99"/>
      <c r="K284" s="99"/>
      <c r="L284" s="99"/>
      <c r="M284" s="99"/>
      <c r="N284" s="99"/>
      <c r="O284" s="100"/>
      <c r="P284" s="28">
        <f t="shared" si="4"/>
        <v>265</v>
      </c>
      <c r="Q284" s="37"/>
      <c r="R284" s="36"/>
      <c r="S284" s="36"/>
      <c r="T284" s="4"/>
      <c r="U284" s="44"/>
      <c r="V284" s="37"/>
      <c r="W284" s="37"/>
      <c r="X284" s="26" t="str">
        <f>IF(Tbl_SoA_HBN_Derogations[[#This Row],[HBN
NIA/m²]]="","",+W284-V284)</f>
        <v/>
      </c>
      <c r="Y284" s="26" t="str">
        <f>IF(Tbl_SoA_HBN_Derogations[[#This Row],[HBN
NIA/m²]]="","",Tbl_SoA_HBN_Derogations[[#This Row],[Proposed NIA/m²]]/Tbl_SoA_HBN_Derogations[[#This Row],[HBN
NIA/m²]])</f>
        <v/>
      </c>
      <c r="Z284" s="1"/>
      <c r="AA284" s="45"/>
      <c r="AB284" s="1"/>
      <c r="AC284" s="1"/>
      <c r="AD284" s="38"/>
      <c r="AE284" s="1"/>
      <c r="AF284" s="38"/>
    </row>
    <row r="285" spans="1:32" ht="40" customHeight="1" x14ac:dyDescent="0.35">
      <c r="A285" s="99"/>
      <c r="B285" s="99"/>
      <c r="C285" s="99"/>
      <c r="D285" s="99"/>
      <c r="E285" s="99"/>
      <c r="F285" s="99"/>
      <c r="G285" s="99"/>
      <c r="H285" s="99"/>
      <c r="I285" s="99"/>
      <c r="J285" s="99"/>
      <c r="K285" s="99"/>
      <c r="L285" s="99"/>
      <c r="M285" s="99"/>
      <c r="N285" s="99"/>
      <c r="O285" s="100"/>
      <c r="P285" s="28">
        <f t="shared" si="4"/>
        <v>266</v>
      </c>
      <c r="Q285" s="37"/>
      <c r="R285" s="36"/>
      <c r="S285" s="36"/>
      <c r="T285" s="4"/>
      <c r="U285" s="44"/>
      <c r="V285" s="37"/>
      <c r="W285" s="37"/>
      <c r="X285" s="26" t="str">
        <f>IF(Tbl_SoA_HBN_Derogations[[#This Row],[HBN
NIA/m²]]="","",+W285-V285)</f>
        <v/>
      </c>
      <c r="Y285" s="26" t="str">
        <f>IF(Tbl_SoA_HBN_Derogations[[#This Row],[HBN
NIA/m²]]="","",Tbl_SoA_HBN_Derogations[[#This Row],[Proposed NIA/m²]]/Tbl_SoA_HBN_Derogations[[#This Row],[HBN
NIA/m²]])</f>
        <v/>
      </c>
      <c r="Z285" s="1"/>
      <c r="AA285" s="45"/>
      <c r="AB285" s="1"/>
      <c r="AC285" s="1"/>
      <c r="AD285" s="38"/>
      <c r="AE285" s="1"/>
      <c r="AF285" s="38"/>
    </row>
    <row r="286" spans="1:32" ht="40" customHeight="1" x14ac:dyDescent="0.35">
      <c r="A286" s="99"/>
      <c r="B286" s="99"/>
      <c r="C286" s="99"/>
      <c r="D286" s="99"/>
      <c r="E286" s="99"/>
      <c r="F286" s="99"/>
      <c r="G286" s="99"/>
      <c r="H286" s="99"/>
      <c r="I286" s="99"/>
      <c r="J286" s="99"/>
      <c r="K286" s="99"/>
      <c r="L286" s="99"/>
      <c r="M286" s="99"/>
      <c r="N286" s="99"/>
      <c r="O286" s="100"/>
      <c r="P286" s="28">
        <f t="shared" si="4"/>
        <v>267</v>
      </c>
      <c r="Q286" s="37"/>
      <c r="R286" s="36"/>
      <c r="S286" s="36"/>
      <c r="T286" s="4"/>
      <c r="U286" s="44"/>
      <c r="V286" s="37"/>
      <c r="W286" s="37"/>
      <c r="X286" s="26" t="str">
        <f>IF(Tbl_SoA_HBN_Derogations[[#This Row],[HBN
NIA/m²]]="","",+W286-V286)</f>
        <v/>
      </c>
      <c r="Y286" s="26" t="str">
        <f>IF(Tbl_SoA_HBN_Derogations[[#This Row],[HBN
NIA/m²]]="","",Tbl_SoA_HBN_Derogations[[#This Row],[Proposed NIA/m²]]/Tbl_SoA_HBN_Derogations[[#This Row],[HBN
NIA/m²]])</f>
        <v/>
      </c>
      <c r="Z286" s="1"/>
      <c r="AA286" s="45"/>
      <c r="AB286" s="1"/>
      <c r="AC286" s="1"/>
      <c r="AD286" s="38"/>
      <c r="AE286" s="1"/>
      <c r="AF286" s="38"/>
    </row>
    <row r="287" spans="1:32" ht="40" customHeight="1" x14ac:dyDescent="0.35">
      <c r="A287" s="99"/>
      <c r="B287" s="99"/>
      <c r="C287" s="99"/>
      <c r="D287" s="99"/>
      <c r="E287" s="99"/>
      <c r="F287" s="99"/>
      <c r="G287" s="99"/>
      <c r="H287" s="99"/>
      <c r="I287" s="99"/>
      <c r="J287" s="99"/>
      <c r="K287" s="99"/>
      <c r="L287" s="99"/>
      <c r="M287" s="99"/>
      <c r="N287" s="99"/>
      <c r="O287" s="100"/>
      <c r="P287" s="28">
        <f t="shared" si="4"/>
        <v>268</v>
      </c>
      <c r="Q287" s="37"/>
      <c r="R287" s="36"/>
      <c r="S287" s="36"/>
      <c r="T287" s="4"/>
      <c r="U287" s="44"/>
      <c r="V287" s="37"/>
      <c r="W287" s="37"/>
      <c r="X287" s="26" t="str">
        <f>IF(Tbl_SoA_HBN_Derogations[[#This Row],[HBN
NIA/m²]]="","",+W287-V287)</f>
        <v/>
      </c>
      <c r="Y287" s="26" t="str">
        <f>IF(Tbl_SoA_HBN_Derogations[[#This Row],[HBN
NIA/m²]]="","",Tbl_SoA_HBN_Derogations[[#This Row],[Proposed NIA/m²]]/Tbl_SoA_HBN_Derogations[[#This Row],[HBN
NIA/m²]])</f>
        <v/>
      </c>
      <c r="Z287" s="1"/>
      <c r="AA287" s="45"/>
      <c r="AB287" s="1"/>
      <c r="AC287" s="1"/>
      <c r="AD287" s="38"/>
      <c r="AE287" s="1"/>
      <c r="AF287" s="38"/>
    </row>
    <row r="288" spans="1:32" ht="40" customHeight="1" x14ac:dyDescent="0.35">
      <c r="A288" s="99"/>
      <c r="B288" s="99"/>
      <c r="C288" s="99"/>
      <c r="D288" s="99"/>
      <c r="E288" s="99"/>
      <c r="F288" s="99"/>
      <c r="G288" s="99"/>
      <c r="H288" s="99"/>
      <c r="I288" s="99"/>
      <c r="J288" s="99"/>
      <c r="K288" s="99"/>
      <c r="L288" s="99"/>
      <c r="M288" s="99"/>
      <c r="N288" s="99"/>
      <c r="O288" s="100"/>
      <c r="P288" s="28">
        <f t="shared" si="4"/>
        <v>269</v>
      </c>
      <c r="Q288" s="37"/>
      <c r="R288" s="36"/>
      <c r="S288" s="36"/>
      <c r="T288" s="4"/>
      <c r="U288" s="44"/>
      <c r="V288" s="37"/>
      <c r="W288" s="37"/>
      <c r="X288" s="26" t="str">
        <f>IF(Tbl_SoA_HBN_Derogations[[#This Row],[HBN
NIA/m²]]="","",+W288-V288)</f>
        <v/>
      </c>
      <c r="Y288" s="26" t="str">
        <f>IF(Tbl_SoA_HBN_Derogations[[#This Row],[HBN
NIA/m²]]="","",Tbl_SoA_HBN_Derogations[[#This Row],[Proposed NIA/m²]]/Tbl_SoA_HBN_Derogations[[#This Row],[HBN
NIA/m²]])</f>
        <v/>
      </c>
      <c r="Z288" s="1"/>
      <c r="AA288" s="45"/>
      <c r="AB288" s="1"/>
      <c r="AC288" s="1"/>
      <c r="AD288" s="38"/>
      <c r="AE288" s="1"/>
      <c r="AF288" s="38"/>
    </row>
    <row r="289" spans="1:32" ht="40" customHeight="1" x14ac:dyDescent="0.35">
      <c r="A289" s="99"/>
      <c r="B289" s="99"/>
      <c r="C289" s="99"/>
      <c r="D289" s="99"/>
      <c r="E289" s="99"/>
      <c r="F289" s="99"/>
      <c r="G289" s="99"/>
      <c r="H289" s="99"/>
      <c r="I289" s="99"/>
      <c r="J289" s="99"/>
      <c r="K289" s="99"/>
      <c r="L289" s="99"/>
      <c r="M289" s="99"/>
      <c r="N289" s="99"/>
      <c r="O289" s="100"/>
      <c r="P289" s="28">
        <f t="shared" si="4"/>
        <v>270</v>
      </c>
      <c r="Q289" s="37"/>
      <c r="R289" s="36"/>
      <c r="S289" s="36"/>
      <c r="T289" s="4"/>
      <c r="U289" s="44"/>
      <c r="V289" s="37"/>
      <c r="W289" s="37"/>
      <c r="X289" s="26" t="str">
        <f>IF(Tbl_SoA_HBN_Derogations[[#This Row],[HBN
NIA/m²]]="","",+W289-V289)</f>
        <v/>
      </c>
      <c r="Y289" s="26" t="str">
        <f>IF(Tbl_SoA_HBN_Derogations[[#This Row],[HBN
NIA/m²]]="","",Tbl_SoA_HBN_Derogations[[#This Row],[Proposed NIA/m²]]/Tbl_SoA_HBN_Derogations[[#This Row],[HBN
NIA/m²]])</f>
        <v/>
      </c>
      <c r="Z289" s="1"/>
      <c r="AA289" s="45"/>
      <c r="AB289" s="1"/>
      <c r="AC289" s="1"/>
      <c r="AD289" s="38"/>
      <c r="AE289" s="1"/>
      <c r="AF289" s="38"/>
    </row>
    <row r="290" spans="1:32" ht="40" customHeight="1" x14ac:dyDescent="0.35">
      <c r="A290" s="99"/>
      <c r="B290" s="99"/>
      <c r="C290" s="99"/>
      <c r="D290" s="99"/>
      <c r="E290" s="99"/>
      <c r="F290" s="99"/>
      <c r="G290" s="99"/>
      <c r="H290" s="99"/>
      <c r="I290" s="99"/>
      <c r="J290" s="99"/>
      <c r="K290" s="99"/>
      <c r="L290" s="99"/>
      <c r="M290" s="99"/>
      <c r="N290" s="99"/>
      <c r="O290" s="100"/>
      <c r="P290" s="28">
        <f t="shared" si="4"/>
        <v>271</v>
      </c>
      <c r="Q290" s="37"/>
      <c r="R290" s="36"/>
      <c r="S290" s="36"/>
      <c r="T290" s="4"/>
      <c r="U290" s="44"/>
      <c r="V290" s="37"/>
      <c r="W290" s="37"/>
      <c r="X290" s="26" t="str">
        <f>IF(Tbl_SoA_HBN_Derogations[[#This Row],[HBN
NIA/m²]]="","",+W290-V290)</f>
        <v/>
      </c>
      <c r="Y290" s="26" t="str">
        <f>IF(Tbl_SoA_HBN_Derogations[[#This Row],[HBN
NIA/m²]]="","",Tbl_SoA_HBN_Derogations[[#This Row],[Proposed NIA/m²]]/Tbl_SoA_HBN_Derogations[[#This Row],[HBN
NIA/m²]])</f>
        <v/>
      </c>
      <c r="Z290" s="1"/>
      <c r="AA290" s="45"/>
      <c r="AB290" s="1"/>
      <c r="AC290" s="1"/>
      <c r="AD290" s="38"/>
      <c r="AE290" s="1"/>
      <c r="AF290" s="38"/>
    </row>
    <row r="291" spans="1:32" ht="40" customHeight="1" x14ac:dyDescent="0.35">
      <c r="A291" s="99"/>
      <c r="B291" s="99"/>
      <c r="C291" s="99"/>
      <c r="D291" s="99"/>
      <c r="E291" s="99"/>
      <c r="F291" s="99"/>
      <c r="G291" s="99"/>
      <c r="H291" s="99"/>
      <c r="I291" s="99"/>
      <c r="J291" s="99"/>
      <c r="K291" s="99"/>
      <c r="L291" s="99"/>
      <c r="M291" s="99"/>
      <c r="N291" s="99"/>
      <c r="O291" s="100"/>
      <c r="P291" s="28">
        <f t="shared" si="4"/>
        <v>272</v>
      </c>
      <c r="Q291" s="37"/>
      <c r="R291" s="36"/>
      <c r="S291" s="36"/>
      <c r="T291" s="4"/>
      <c r="U291" s="44"/>
      <c r="V291" s="37"/>
      <c r="W291" s="37"/>
      <c r="X291" s="26" t="str">
        <f>IF(Tbl_SoA_HBN_Derogations[[#This Row],[HBN
NIA/m²]]="","",+W291-V291)</f>
        <v/>
      </c>
      <c r="Y291" s="26" t="str">
        <f>IF(Tbl_SoA_HBN_Derogations[[#This Row],[HBN
NIA/m²]]="","",Tbl_SoA_HBN_Derogations[[#This Row],[Proposed NIA/m²]]/Tbl_SoA_HBN_Derogations[[#This Row],[HBN
NIA/m²]])</f>
        <v/>
      </c>
      <c r="Z291" s="1"/>
      <c r="AA291" s="45"/>
      <c r="AB291" s="1"/>
      <c r="AC291" s="1"/>
      <c r="AD291" s="38"/>
      <c r="AE291" s="1"/>
      <c r="AF291" s="38"/>
    </row>
    <row r="292" spans="1:32" ht="40" customHeight="1" x14ac:dyDescent="0.35">
      <c r="A292" s="99"/>
      <c r="B292" s="99"/>
      <c r="C292" s="99"/>
      <c r="D292" s="99"/>
      <c r="E292" s="99"/>
      <c r="F292" s="99"/>
      <c r="G292" s="99"/>
      <c r="H292" s="99"/>
      <c r="I292" s="99"/>
      <c r="J292" s="99"/>
      <c r="K292" s="99"/>
      <c r="L292" s="99"/>
      <c r="M292" s="99"/>
      <c r="N292" s="99"/>
      <c r="O292" s="100"/>
      <c r="P292" s="28">
        <f t="shared" ref="P292:P355" si="5">P291+1</f>
        <v>273</v>
      </c>
      <c r="Q292" s="37"/>
      <c r="R292" s="36"/>
      <c r="S292" s="36"/>
      <c r="T292" s="4"/>
      <c r="U292" s="44"/>
      <c r="V292" s="37"/>
      <c r="W292" s="37"/>
      <c r="X292" s="26" t="str">
        <f>IF(Tbl_SoA_HBN_Derogations[[#This Row],[HBN
NIA/m²]]="","",+W292-V292)</f>
        <v/>
      </c>
      <c r="Y292" s="26" t="str">
        <f>IF(Tbl_SoA_HBN_Derogations[[#This Row],[HBN
NIA/m²]]="","",Tbl_SoA_HBN_Derogations[[#This Row],[Proposed NIA/m²]]/Tbl_SoA_HBN_Derogations[[#This Row],[HBN
NIA/m²]])</f>
        <v/>
      </c>
      <c r="Z292" s="1"/>
      <c r="AA292" s="45"/>
      <c r="AB292" s="1"/>
      <c r="AC292" s="1"/>
      <c r="AD292" s="38"/>
      <c r="AE292" s="1"/>
      <c r="AF292" s="38"/>
    </row>
    <row r="293" spans="1:32" ht="40" customHeight="1" x14ac:dyDescent="0.35">
      <c r="A293" s="99"/>
      <c r="B293" s="99"/>
      <c r="C293" s="99"/>
      <c r="D293" s="99"/>
      <c r="E293" s="99"/>
      <c r="F293" s="99"/>
      <c r="G293" s="99"/>
      <c r="H293" s="99"/>
      <c r="I293" s="99"/>
      <c r="J293" s="99"/>
      <c r="K293" s="99"/>
      <c r="L293" s="99"/>
      <c r="M293" s="99"/>
      <c r="N293" s="99"/>
      <c r="O293" s="100"/>
      <c r="P293" s="28">
        <f t="shared" si="5"/>
        <v>274</v>
      </c>
      <c r="Q293" s="37"/>
      <c r="R293" s="36"/>
      <c r="S293" s="36"/>
      <c r="T293" s="4"/>
      <c r="U293" s="44"/>
      <c r="V293" s="37"/>
      <c r="W293" s="37"/>
      <c r="X293" s="26" t="str">
        <f>IF(Tbl_SoA_HBN_Derogations[[#This Row],[HBN
NIA/m²]]="","",+W293-V293)</f>
        <v/>
      </c>
      <c r="Y293" s="26" t="str">
        <f>IF(Tbl_SoA_HBN_Derogations[[#This Row],[HBN
NIA/m²]]="","",Tbl_SoA_HBN_Derogations[[#This Row],[Proposed NIA/m²]]/Tbl_SoA_HBN_Derogations[[#This Row],[HBN
NIA/m²]])</f>
        <v/>
      </c>
      <c r="Z293" s="1"/>
      <c r="AA293" s="45"/>
      <c r="AB293" s="1"/>
      <c r="AC293" s="1"/>
      <c r="AD293" s="38"/>
      <c r="AE293" s="1"/>
      <c r="AF293" s="38"/>
    </row>
    <row r="294" spans="1:32" ht="40" customHeight="1" x14ac:dyDescent="0.35">
      <c r="A294" s="99"/>
      <c r="B294" s="99"/>
      <c r="C294" s="99"/>
      <c r="D294" s="99"/>
      <c r="E294" s="99"/>
      <c r="F294" s="99"/>
      <c r="G294" s="99"/>
      <c r="H294" s="99"/>
      <c r="I294" s="99"/>
      <c r="J294" s="99"/>
      <c r="K294" s="99"/>
      <c r="L294" s="99"/>
      <c r="M294" s="99"/>
      <c r="N294" s="99"/>
      <c r="O294" s="100"/>
      <c r="P294" s="28">
        <f t="shared" si="5"/>
        <v>275</v>
      </c>
      <c r="Q294" s="37"/>
      <c r="R294" s="36"/>
      <c r="S294" s="36"/>
      <c r="T294" s="4"/>
      <c r="U294" s="44"/>
      <c r="V294" s="37"/>
      <c r="W294" s="37"/>
      <c r="X294" s="26" t="str">
        <f>IF(Tbl_SoA_HBN_Derogations[[#This Row],[HBN
NIA/m²]]="","",+W294-V294)</f>
        <v/>
      </c>
      <c r="Y294" s="26" t="str">
        <f>IF(Tbl_SoA_HBN_Derogations[[#This Row],[HBN
NIA/m²]]="","",Tbl_SoA_HBN_Derogations[[#This Row],[Proposed NIA/m²]]/Tbl_SoA_HBN_Derogations[[#This Row],[HBN
NIA/m²]])</f>
        <v/>
      </c>
      <c r="Z294" s="1"/>
      <c r="AA294" s="45"/>
      <c r="AB294" s="1"/>
      <c r="AC294" s="1"/>
      <c r="AD294" s="38"/>
      <c r="AE294" s="1"/>
      <c r="AF294" s="38"/>
    </row>
    <row r="295" spans="1:32" ht="40" customHeight="1" x14ac:dyDescent="0.35">
      <c r="A295" s="99"/>
      <c r="B295" s="99"/>
      <c r="C295" s="99"/>
      <c r="D295" s="99"/>
      <c r="E295" s="99"/>
      <c r="F295" s="99"/>
      <c r="G295" s="99"/>
      <c r="H295" s="99"/>
      <c r="I295" s="99"/>
      <c r="J295" s="99"/>
      <c r="K295" s="99"/>
      <c r="L295" s="99"/>
      <c r="M295" s="99"/>
      <c r="N295" s="99"/>
      <c r="O295" s="100"/>
      <c r="P295" s="28">
        <f t="shared" si="5"/>
        <v>276</v>
      </c>
      <c r="Q295" s="37"/>
      <c r="R295" s="36"/>
      <c r="S295" s="36"/>
      <c r="T295" s="4"/>
      <c r="U295" s="44"/>
      <c r="V295" s="37"/>
      <c r="W295" s="37"/>
      <c r="X295" s="26" t="str">
        <f>IF(Tbl_SoA_HBN_Derogations[[#This Row],[HBN
NIA/m²]]="","",+W295-V295)</f>
        <v/>
      </c>
      <c r="Y295" s="26" t="str">
        <f>IF(Tbl_SoA_HBN_Derogations[[#This Row],[HBN
NIA/m²]]="","",Tbl_SoA_HBN_Derogations[[#This Row],[Proposed NIA/m²]]/Tbl_SoA_HBN_Derogations[[#This Row],[HBN
NIA/m²]])</f>
        <v/>
      </c>
      <c r="Z295" s="1"/>
      <c r="AA295" s="45"/>
      <c r="AB295" s="1"/>
      <c r="AC295" s="1"/>
      <c r="AD295" s="38"/>
      <c r="AE295" s="1"/>
      <c r="AF295" s="38"/>
    </row>
    <row r="296" spans="1:32" ht="40" customHeight="1" x14ac:dyDescent="0.35">
      <c r="A296" s="99"/>
      <c r="B296" s="99"/>
      <c r="C296" s="99"/>
      <c r="D296" s="99"/>
      <c r="E296" s="99"/>
      <c r="F296" s="99"/>
      <c r="G296" s="99"/>
      <c r="H296" s="99"/>
      <c r="I296" s="99"/>
      <c r="J296" s="99"/>
      <c r="K296" s="99"/>
      <c r="L296" s="99"/>
      <c r="M296" s="99"/>
      <c r="N296" s="99"/>
      <c r="O296" s="100"/>
      <c r="P296" s="28">
        <f t="shared" si="5"/>
        <v>277</v>
      </c>
      <c r="Q296" s="37"/>
      <c r="R296" s="36"/>
      <c r="S296" s="36"/>
      <c r="T296" s="4"/>
      <c r="U296" s="44"/>
      <c r="V296" s="37"/>
      <c r="W296" s="37"/>
      <c r="X296" s="26" t="str">
        <f>IF(Tbl_SoA_HBN_Derogations[[#This Row],[HBN
NIA/m²]]="","",+W296-V296)</f>
        <v/>
      </c>
      <c r="Y296" s="26" t="str">
        <f>IF(Tbl_SoA_HBN_Derogations[[#This Row],[HBN
NIA/m²]]="","",Tbl_SoA_HBN_Derogations[[#This Row],[Proposed NIA/m²]]/Tbl_SoA_HBN_Derogations[[#This Row],[HBN
NIA/m²]])</f>
        <v/>
      </c>
      <c r="Z296" s="1"/>
      <c r="AA296" s="45"/>
      <c r="AB296" s="1"/>
      <c r="AC296" s="1"/>
      <c r="AD296" s="38"/>
      <c r="AE296" s="1"/>
      <c r="AF296" s="38"/>
    </row>
    <row r="297" spans="1:32" ht="40" customHeight="1" x14ac:dyDescent="0.35">
      <c r="A297" s="99"/>
      <c r="B297" s="99"/>
      <c r="C297" s="99"/>
      <c r="D297" s="99"/>
      <c r="E297" s="99"/>
      <c r="F297" s="99"/>
      <c r="G297" s="99"/>
      <c r="H297" s="99"/>
      <c r="I297" s="99"/>
      <c r="J297" s="99"/>
      <c r="K297" s="99"/>
      <c r="L297" s="99"/>
      <c r="M297" s="99"/>
      <c r="N297" s="99"/>
      <c r="O297" s="100"/>
      <c r="P297" s="28">
        <f t="shared" si="5"/>
        <v>278</v>
      </c>
      <c r="Q297" s="37"/>
      <c r="R297" s="36"/>
      <c r="S297" s="36"/>
      <c r="T297" s="4"/>
      <c r="U297" s="44"/>
      <c r="V297" s="37"/>
      <c r="W297" s="37"/>
      <c r="X297" s="26" t="str">
        <f>IF(Tbl_SoA_HBN_Derogations[[#This Row],[HBN
NIA/m²]]="","",+W297-V297)</f>
        <v/>
      </c>
      <c r="Y297" s="26" t="str">
        <f>IF(Tbl_SoA_HBN_Derogations[[#This Row],[HBN
NIA/m²]]="","",Tbl_SoA_HBN_Derogations[[#This Row],[Proposed NIA/m²]]/Tbl_SoA_HBN_Derogations[[#This Row],[HBN
NIA/m²]])</f>
        <v/>
      </c>
      <c r="Z297" s="1"/>
      <c r="AA297" s="45"/>
      <c r="AB297" s="1"/>
      <c r="AC297" s="1"/>
      <c r="AD297" s="38"/>
      <c r="AE297" s="1"/>
      <c r="AF297" s="38"/>
    </row>
    <row r="298" spans="1:32" ht="40" customHeight="1" x14ac:dyDescent="0.35">
      <c r="A298" s="99"/>
      <c r="B298" s="99"/>
      <c r="C298" s="99"/>
      <c r="D298" s="99"/>
      <c r="E298" s="99"/>
      <c r="F298" s="99"/>
      <c r="G298" s="99"/>
      <c r="H298" s="99"/>
      <c r="I298" s="99"/>
      <c r="J298" s="99"/>
      <c r="K298" s="99"/>
      <c r="L298" s="99"/>
      <c r="M298" s="99"/>
      <c r="N298" s="99"/>
      <c r="O298" s="100"/>
      <c r="P298" s="28">
        <f t="shared" si="5"/>
        <v>279</v>
      </c>
      <c r="Q298" s="37"/>
      <c r="R298" s="36"/>
      <c r="S298" s="36"/>
      <c r="T298" s="4"/>
      <c r="U298" s="44"/>
      <c r="V298" s="37"/>
      <c r="W298" s="37"/>
      <c r="X298" s="26" t="str">
        <f>IF(Tbl_SoA_HBN_Derogations[[#This Row],[HBN
NIA/m²]]="","",+W298-V298)</f>
        <v/>
      </c>
      <c r="Y298" s="26" t="str">
        <f>IF(Tbl_SoA_HBN_Derogations[[#This Row],[HBN
NIA/m²]]="","",Tbl_SoA_HBN_Derogations[[#This Row],[Proposed NIA/m²]]/Tbl_SoA_HBN_Derogations[[#This Row],[HBN
NIA/m²]])</f>
        <v/>
      </c>
      <c r="Z298" s="1"/>
      <c r="AA298" s="45"/>
      <c r="AB298" s="1"/>
      <c r="AC298" s="1"/>
      <c r="AD298" s="38"/>
      <c r="AE298" s="1"/>
      <c r="AF298" s="38"/>
    </row>
    <row r="299" spans="1:32" ht="40" customHeight="1" x14ac:dyDescent="0.35">
      <c r="A299" s="99"/>
      <c r="B299" s="99"/>
      <c r="C299" s="99"/>
      <c r="D299" s="99"/>
      <c r="E299" s="99"/>
      <c r="F299" s="99"/>
      <c r="G299" s="99"/>
      <c r="H299" s="99"/>
      <c r="I299" s="99"/>
      <c r="J299" s="99"/>
      <c r="K299" s="99"/>
      <c r="L299" s="99"/>
      <c r="M299" s="99"/>
      <c r="N299" s="99"/>
      <c r="O299" s="100"/>
      <c r="P299" s="28">
        <f t="shared" si="5"/>
        <v>280</v>
      </c>
      <c r="Q299" s="37"/>
      <c r="R299" s="36"/>
      <c r="S299" s="36"/>
      <c r="T299" s="4"/>
      <c r="U299" s="44"/>
      <c r="V299" s="37"/>
      <c r="W299" s="37"/>
      <c r="X299" s="26" t="str">
        <f>IF(Tbl_SoA_HBN_Derogations[[#This Row],[HBN
NIA/m²]]="","",+W299-V299)</f>
        <v/>
      </c>
      <c r="Y299" s="26" t="str">
        <f>IF(Tbl_SoA_HBN_Derogations[[#This Row],[HBN
NIA/m²]]="","",Tbl_SoA_HBN_Derogations[[#This Row],[Proposed NIA/m²]]/Tbl_SoA_HBN_Derogations[[#This Row],[HBN
NIA/m²]])</f>
        <v/>
      </c>
      <c r="Z299" s="1"/>
      <c r="AA299" s="45"/>
      <c r="AB299" s="1"/>
      <c r="AC299" s="1"/>
      <c r="AD299" s="38"/>
      <c r="AE299" s="1"/>
      <c r="AF299" s="38"/>
    </row>
    <row r="300" spans="1:32" ht="40" customHeight="1" x14ac:dyDescent="0.35">
      <c r="A300" s="99"/>
      <c r="B300" s="99"/>
      <c r="C300" s="99"/>
      <c r="D300" s="99"/>
      <c r="E300" s="99"/>
      <c r="F300" s="99"/>
      <c r="G300" s="99"/>
      <c r="H300" s="99"/>
      <c r="I300" s="99"/>
      <c r="J300" s="99"/>
      <c r="K300" s="99"/>
      <c r="L300" s="99"/>
      <c r="M300" s="99"/>
      <c r="N300" s="99"/>
      <c r="O300" s="100"/>
      <c r="P300" s="28">
        <f t="shared" si="5"/>
        <v>281</v>
      </c>
      <c r="Q300" s="37"/>
      <c r="R300" s="36"/>
      <c r="S300" s="36"/>
      <c r="T300" s="4"/>
      <c r="U300" s="44"/>
      <c r="V300" s="37"/>
      <c r="W300" s="37"/>
      <c r="X300" s="26" t="str">
        <f>IF(Tbl_SoA_HBN_Derogations[[#This Row],[HBN
NIA/m²]]="","",+W300-V300)</f>
        <v/>
      </c>
      <c r="Y300" s="26" t="str">
        <f>IF(Tbl_SoA_HBN_Derogations[[#This Row],[HBN
NIA/m²]]="","",Tbl_SoA_HBN_Derogations[[#This Row],[Proposed NIA/m²]]/Tbl_SoA_HBN_Derogations[[#This Row],[HBN
NIA/m²]])</f>
        <v/>
      </c>
      <c r="Z300" s="1"/>
      <c r="AA300" s="45"/>
      <c r="AB300" s="1"/>
      <c r="AC300" s="1"/>
      <c r="AD300" s="38"/>
      <c r="AE300" s="1"/>
      <c r="AF300" s="38"/>
    </row>
    <row r="301" spans="1:32" ht="40" customHeight="1" x14ac:dyDescent="0.35">
      <c r="A301" s="99"/>
      <c r="B301" s="99"/>
      <c r="C301" s="99"/>
      <c r="D301" s="99"/>
      <c r="E301" s="99"/>
      <c r="F301" s="99"/>
      <c r="G301" s="99"/>
      <c r="H301" s="99"/>
      <c r="I301" s="99"/>
      <c r="J301" s="99"/>
      <c r="K301" s="99"/>
      <c r="L301" s="99"/>
      <c r="M301" s="99"/>
      <c r="N301" s="99"/>
      <c r="O301" s="100"/>
      <c r="P301" s="28">
        <f t="shared" si="5"/>
        <v>282</v>
      </c>
      <c r="Q301" s="37"/>
      <c r="R301" s="36"/>
      <c r="S301" s="36"/>
      <c r="T301" s="4"/>
      <c r="U301" s="44"/>
      <c r="V301" s="37"/>
      <c r="W301" s="37"/>
      <c r="X301" s="26" t="str">
        <f>IF(Tbl_SoA_HBN_Derogations[[#This Row],[HBN
NIA/m²]]="","",+W301-V301)</f>
        <v/>
      </c>
      <c r="Y301" s="26" t="str">
        <f>IF(Tbl_SoA_HBN_Derogations[[#This Row],[HBN
NIA/m²]]="","",Tbl_SoA_HBN_Derogations[[#This Row],[Proposed NIA/m²]]/Tbl_SoA_HBN_Derogations[[#This Row],[HBN
NIA/m²]])</f>
        <v/>
      </c>
      <c r="Z301" s="1"/>
      <c r="AA301" s="45"/>
      <c r="AB301" s="1"/>
      <c r="AC301" s="1"/>
      <c r="AD301" s="38"/>
      <c r="AE301" s="1"/>
      <c r="AF301" s="38"/>
    </row>
    <row r="302" spans="1:32" ht="40" customHeight="1" x14ac:dyDescent="0.35">
      <c r="A302" s="99"/>
      <c r="B302" s="99"/>
      <c r="C302" s="99"/>
      <c r="D302" s="99"/>
      <c r="E302" s="99"/>
      <c r="F302" s="99"/>
      <c r="G302" s="99"/>
      <c r="H302" s="99"/>
      <c r="I302" s="99"/>
      <c r="J302" s="99"/>
      <c r="K302" s="99"/>
      <c r="L302" s="99"/>
      <c r="M302" s="99"/>
      <c r="N302" s="99"/>
      <c r="O302" s="100"/>
      <c r="P302" s="28">
        <f t="shared" si="5"/>
        <v>283</v>
      </c>
      <c r="Q302" s="37"/>
      <c r="R302" s="36"/>
      <c r="S302" s="36"/>
      <c r="T302" s="4"/>
      <c r="U302" s="44"/>
      <c r="V302" s="37"/>
      <c r="W302" s="37"/>
      <c r="X302" s="26" t="str">
        <f>IF(Tbl_SoA_HBN_Derogations[[#This Row],[HBN
NIA/m²]]="","",+W302-V302)</f>
        <v/>
      </c>
      <c r="Y302" s="26" t="str">
        <f>IF(Tbl_SoA_HBN_Derogations[[#This Row],[HBN
NIA/m²]]="","",Tbl_SoA_HBN_Derogations[[#This Row],[Proposed NIA/m²]]/Tbl_SoA_HBN_Derogations[[#This Row],[HBN
NIA/m²]])</f>
        <v/>
      </c>
      <c r="Z302" s="1"/>
      <c r="AA302" s="45"/>
      <c r="AB302" s="1"/>
      <c r="AC302" s="1"/>
      <c r="AD302" s="38"/>
      <c r="AE302" s="1"/>
      <c r="AF302" s="38"/>
    </row>
    <row r="303" spans="1:32" ht="40" customHeight="1" x14ac:dyDescent="0.35">
      <c r="A303" s="99"/>
      <c r="B303" s="99"/>
      <c r="C303" s="99"/>
      <c r="D303" s="99"/>
      <c r="E303" s="99"/>
      <c r="F303" s="99"/>
      <c r="G303" s="99"/>
      <c r="H303" s="99"/>
      <c r="I303" s="99"/>
      <c r="J303" s="99"/>
      <c r="K303" s="99"/>
      <c r="L303" s="99"/>
      <c r="M303" s="99"/>
      <c r="N303" s="99"/>
      <c r="O303" s="100"/>
      <c r="P303" s="28">
        <f t="shared" si="5"/>
        <v>284</v>
      </c>
      <c r="Q303" s="37"/>
      <c r="R303" s="36"/>
      <c r="S303" s="36"/>
      <c r="T303" s="4"/>
      <c r="U303" s="44"/>
      <c r="V303" s="37"/>
      <c r="W303" s="37"/>
      <c r="X303" s="26" t="str">
        <f>IF(Tbl_SoA_HBN_Derogations[[#This Row],[HBN
NIA/m²]]="","",+W303-V303)</f>
        <v/>
      </c>
      <c r="Y303" s="26" t="str">
        <f>IF(Tbl_SoA_HBN_Derogations[[#This Row],[HBN
NIA/m²]]="","",Tbl_SoA_HBN_Derogations[[#This Row],[Proposed NIA/m²]]/Tbl_SoA_HBN_Derogations[[#This Row],[HBN
NIA/m²]])</f>
        <v/>
      </c>
      <c r="Z303" s="1"/>
      <c r="AA303" s="45"/>
      <c r="AB303" s="1"/>
      <c r="AC303" s="1"/>
      <c r="AD303" s="38"/>
      <c r="AE303" s="1"/>
      <c r="AF303" s="38"/>
    </row>
    <row r="304" spans="1:32" ht="40" customHeight="1" x14ac:dyDescent="0.35">
      <c r="A304" s="99"/>
      <c r="B304" s="99"/>
      <c r="C304" s="99"/>
      <c r="D304" s="99"/>
      <c r="E304" s="99"/>
      <c r="F304" s="99"/>
      <c r="G304" s="99"/>
      <c r="H304" s="99"/>
      <c r="I304" s="99"/>
      <c r="J304" s="99"/>
      <c r="K304" s="99"/>
      <c r="L304" s="99"/>
      <c r="M304" s="99"/>
      <c r="N304" s="99"/>
      <c r="O304" s="100"/>
      <c r="P304" s="28">
        <f t="shared" si="5"/>
        <v>285</v>
      </c>
      <c r="Q304" s="37"/>
      <c r="R304" s="36"/>
      <c r="S304" s="36"/>
      <c r="T304" s="4"/>
      <c r="U304" s="44"/>
      <c r="V304" s="37"/>
      <c r="W304" s="37"/>
      <c r="X304" s="26" t="str">
        <f>IF(Tbl_SoA_HBN_Derogations[[#This Row],[HBN
NIA/m²]]="","",+W304-V304)</f>
        <v/>
      </c>
      <c r="Y304" s="26" t="str">
        <f>IF(Tbl_SoA_HBN_Derogations[[#This Row],[HBN
NIA/m²]]="","",Tbl_SoA_HBN_Derogations[[#This Row],[Proposed NIA/m²]]/Tbl_SoA_HBN_Derogations[[#This Row],[HBN
NIA/m²]])</f>
        <v/>
      </c>
      <c r="Z304" s="1"/>
      <c r="AA304" s="45"/>
      <c r="AB304" s="1"/>
      <c r="AC304" s="1"/>
      <c r="AD304" s="38"/>
      <c r="AE304" s="1"/>
      <c r="AF304" s="38"/>
    </row>
    <row r="305" spans="1:32" ht="40" customHeight="1" x14ac:dyDescent="0.35">
      <c r="A305" s="99"/>
      <c r="B305" s="99"/>
      <c r="C305" s="99"/>
      <c r="D305" s="99"/>
      <c r="E305" s="99"/>
      <c r="F305" s="99"/>
      <c r="G305" s="99"/>
      <c r="H305" s="99"/>
      <c r="I305" s="99"/>
      <c r="J305" s="99"/>
      <c r="K305" s="99"/>
      <c r="L305" s="99"/>
      <c r="M305" s="99"/>
      <c r="N305" s="99"/>
      <c r="O305" s="100"/>
      <c r="P305" s="28">
        <f t="shared" si="5"/>
        <v>286</v>
      </c>
      <c r="Q305" s="37"/>
      <c r="R305" s="36"/>
      <c r="S305" s="36"/>
      <c r="T305" s="4"/>
      <c r="U305" s="44"/>
      <c r="V305" s="37"/>
      <c r="W305" s="37"/>
      <c r="X305" s="26" t="str">
        <f>IF(Tbl_SoA_HBN_Derogations[[#This Row],[HBN
NIA/m²]]="","",+W305-V305)</f>
        <v/>
      </c>
      <c r="Y305" s="26" t="str">
        <f>IF(Tbl_SoA_HBN_Derogations[[#This Row],[HBN
NIA/m²]]="","",Tbl_SoA_HBN_Derogations[[#This Row],[Proposed NIA/m²]]/Tbl_SoA_HBN_Derogations[[#This Row],[HBN
NIA/m²]])</f>
        <v/>
      </c>
      <c r="Z305" s="1"/>
      <c r="AA305" s="45"/>
      <c r="AB305" s="1"/>
      <c r="AC305" s="1"/>
      <c r="AD305" s="38"/>
      <c r="AE305" s="1"/>
      <c r="AF305" s="38"/>
    </row>
    <row r="306" spans="1:32" ht="40" customHeight="1" x14ac:dyDescent="0.35">
      <c r="A306" s="99"/>
      <c r="B306" s="99"/>
      <c r="C306" s="99"/>
      <c r="D306" s="99"/>
      <c r="E306" s="99"/>
      <c r="F306" s="99"/>
      <c r="G306" s="99"/>
      <c r="H306" s="99"/>
      <c r="I306" s="99"/>
      <c r="J306" s="99"/>
      <c r="K306" s="99"/>
      <c r="L306" s="99"/>
      <c r="M306" s="99"/>
      <c r="N306" s="99"/>
      <c r="O306" s="100"/>
      <c r="P306" s="28">
        <f t="shared" si="5"/>
        <v>287</v>
      </c>
      <c r="Q306" s="37"/>
      <c r="R306" s="36"/>
      <c r="S306" s="36"/>
      <c r="T306" s="4"/>
      <c r="U306" s="44"/>
      <c r="V306" s="37"/>
      <c r="W306" s="37"/>
      <c r="X306" s="26" t="str">
        <f>IF(Tbl_SoA_HBN_Derogations[[#This Row],[HBN
NIA/m²]]="","",+W306-V306)</f>
        <v/>
      </c>
      <c r="Y306" s="26" t="str">
        <f>IF(Tbl_SoA_HBN_Derogations[[#This Row],[HBN
NIA/m²]]="","",Tbl_SoA_HBN_Derogations[[#This Row],[Proposed NIA/m²]]/Tbl_SoA_HBN_Derogations[[#This Row],[HBN
NIA/m²]])</f>
        <v/>
      </c>
      <c r="Z306" s="1"/>
      <c r="AA306" s="45"/>
      <c r="AB306" s="1"/>
      <c r="AC306" s="1"/>
      <c r="AD306" s="38"/>
      <c r="AE306" s="1"/>
      <c r="AF306" s="38"/>
    </row>
    <row r="307" spans="1:32" ht="40" customHeight="1" x14ac:dyDescent="0.35">
      <c r="A307" s="99"/>
      <c r="B307" s="99"/>
      <c r="C307" s="99"/>
      <c r="D307" s="99"/>
      <c r="E307" s="99"/>
      <c r="F307" s="99"/>
      <c r="G307" s="99"/>
      <c r="H307" s="99"/>
      <c r="I307" s="99"/>
      <c r="J307" s="99"/>
      <c r="K307" s="99"/>
      <c r="L307" s="99"/>
      <c r="M307" s="99"/>
      <c r="N307" s="99"/>
      <c r="O307" s="100"/>
      <c r="P307" s="28">
        <f t="shared" si="5"/>
        <v>288</v>
      </c>
      <c r="Q307" s="37"/>
      <c r="R307" s="36"/>
      <c r="S307" s="36"/>
      <c r="T307" s="4"/>
      <c r="U307" s="44"/>
      <c r="V307" s="37"/>
      <c r="W307" s="37"/>
      <c r="X307" s="26" t="str">
        <f>IF(Tbl_SoA_HBN_Derogations[[#This Row],[HBN
NIA/m²]]="","",+W307-V307)</f>
        <v/>
      </c>
      <c r="Y307" s="26" t="str">
        <f>IF(Tbl_SoA_HBN_Derogations[[#This Row],[HBN
NIA/m²]]="","",Tbl_SoA_HBN_Derogations[[#This Row],[Proposed NIA/m²]]/Tbl_SoA_HBN_Derogations[[#This Row],[HBN
NIA/m²]])</f>
        <v/>
      </c>
      <c r="Z307" s="1"/>
      <c r="AA307" s="45"/>
      <c r="AB307" s="1"/>
      <c r="AC307" s="1"/>
      <c r="AD307" s="38"/>
      <c r="AE307" s="1"/>
      <c r="AF307" s="38"/>
    </row>
    <row r="308" spans="1:32" ht="40" customHeight="1" x14ac:dyDescent="0.35">
      <c r="A308" s="99"/>
      <c r="B308" s="99"/>
      <c r="C308" s="99"/>
      <c r="D308" s="99"/>
      <c r="E308" s="99"/>
      <c r="F308" s="99"/>
      <c r="G308" s="99"/>
      <c r="H308" s="99"/>
      <c r="I308" s="99"/>
      <c r="J308" s="99"/>
      <c r="K308" s="99"/>
      <c r="L308" s="99"/>
      <c r="M308" s="99"/>
      <c r="N308" s="99"/>
      <c r="O308" s="100"/>
      <c r="P308" s="28">
        <f t="shared" si="5"/>
        <v>289</v>
      </c>
      <c r="Q308" s="37"/>
      <c r="R308" s="36"/>
      <c r="S308" s="36"/>
      <c r="T308" s="4"/>
      <c r="U308" s="44"/>
      <c r="V308" s="37"/>
      <c r="W308" s="37"/>
      <c r="X308" s="26" t="str">
        <f>IF(Tbl_SoA_HBN_Derogations[[#This Row],[HBN
NIA/m²]]="","",+W308-V308)</f>
        <v/>
      </c>
      <c r="Y308" s="26" t="str">
        <f>IF(Tbl_SoA_HBN_Derogations[[#This Row],[HBN
NIA/m²]]="","",Tbl_SoA_HBN_Derogations[[#This Row],[Proposed NIA/m²]]/Tbl_SoA_HBN_Derogations[[#This Row],[HBN
NIA/m²]])</f>
        <v/>
      </c>
      <c r="Z308" s="1"/>
      <c r="AA308" s="45"/>
      <c r="AB308" s="1"/>
      <c r="AC308" s="1"/>
      <c r="AD308" s="38"/>
      <c r="AE308" s="1"/>
      <c r="AF308" s="38"/>
    </row>
    <row r="309" spans="1:32" ht="40" customHeight="1" x14ac:dyDescent="0.35">
      <c r="A309" s="99"/>
      <c r="B309" s="99"/>
      <c r="C309" s="99"/>
      <c r="D309" s="99"/>
      <c r="E309" s="99"/>
      <c r="F309" s="99"/>
      <c r="G309" s="99"/>
      <c r="H309" s="99"/>
      <c r="I309" s="99"/>
      <c r="J309" s="99"/>
      <c r="K309" s="99"/>
      <c r="L309" s="99"/>
      <c r="M309" s="99"/>
      <c r="N309" s="99"/>
      <c r="O309" s="100"/>
      <c r="P309" s="28">
        <f t="shared" si="5"/>
        <v>290</v>
      </c>
      <c r="Q309" s="37"/>
      <c r="R309" s="36"/>
      <c r="S309" s="36"/>
      <c r="T309" s="4"/>
      <c r="U309" s="44"/>
      <c r="V309" s="37"/>
      <c r="W309" s="37"/>
      <c r="X309" s="26" t="str">
        <f>IF(Tbl_SoA_HBN_Derogations[[#This Row],[HBN
NIA/m²]]="","",+W309-V309)</f>
        <v/>
      </c>
      <c r="Y309" s="26" t="str">
        <f>IF(Tbl_SoA_HBN_Derogations[[#This Row],[HBN
NIA/m²]]="","",Tbl_SoA_HBN_Derogations[[#This Row],[Proposed NIA/m²]]/Tbl_SoA_HBN_Derogations[[#This Row],[HBN
NIA/m²]])</f>
        <v/>
      </c>
      <c r="Z309" s="1"/>
      <c r="AA309" s="45"/>
      <c r="AB309" s="1"/>
      <c r="AC309" s="1"/>
      <c r="AD309" s="38"/>
      <c r="AE309" s="1"/>
      <c r="AF309" s="38"/>
    </row>
    <row r="310" spans="1:32" ht="40" customHeight="1" x14ac:dyDescent="0.35">
      <c r="A310" s="99"/>
      <c r="B310" s="99"/>
      <c r="C310" s="99"/>
      <c r="D310" s="99"/>
      <c r="E310" s="99"/>
      <c r="F310" s="99"/>
      <c r="G310" s="99"/>
      <c r="H310" s="99"/>
      <c r="I310" s="99"/>
      <c r="J310" s="99"/>
      <c r="K310" s="99"/>
      <c r="L310" s="99"/>
      <c r="M310" s="99"/>
      <c r="N310" s="99"/>
      <c r="O310" s="100"/>
      <c r="P310" s="28">
        <f t="shared" si="5"/>
        <v>291</v>
      </c>
      <c r="Q310" s="37"/>
      <c r="R310" s="36"/>
      <c r="S310" s="36"/>
      <c r="T310" s="4"/>
      <c r="U310" s="44"/>
      <c r="V310" s="37"/>
      <c r="W310" s="37"/>
      <c r="X310" s="26" t="str">
        <f>IF(Tbl_SoA_HBN_Derogations[[#This Row],[HBN
NIA/m²]]="","",+W310-V310)</f>
        <v/>
      </c>
      <c r="Y310" s="26" t="str">
        <f>IF(Tbl_SoA_HBN_Derogations[[#This Row],[HBN
NIA/m²]]="","",Tbl_SoA_HBN_Derogations[[#This Row],[Proposed NIA/m²]]/Tbl_SoA_HBN_Derogations[[#This Row],[HBN
NIA/m²]])</f>
        <v/>
      </c>
      <c r="Z310" s="1"/>
      <c r="AA310" s="45"/>
      <c r="AB310" s="1"/>
      <c r="AC310" s="1"/>
      <c r="AD310" s="38"/>
      <c r="AE310" s="1"/>
      <c r="AF310" s="38"/>
    </row>
    <row r="311" spans="1:32" ht="40" customHeight="1" x14ac:dyDescent="0.35">
      <c r="A311" s="99"/>
      <c r="B311" s="99"/>
      <c r="C311" s="99"/>
      <c r="D311" s="99"/>
      <c r="E311" s="99"/>
      <c r="F311" s="99"/>
      <c r="G311" s="99"/>
      <c r="H311" s="99"/>
      <c r="I311" s="99"/>
      <c r="J311" s="99"/>
      <c r="K311" s="99"/>
      <c r="L311" s="99"/>
      <c r="M311" s="99"/>
      <c r="N311" s="99"/>
      <c r="O311" s="100"/>
      <c r="P311" s="28">
        <f t="shared" si="5"/>
        <v>292</v>
      </c>
      <c r="Q311" s="37"/>
      <c r="R311" s="36"/>
      <c r="S311" s="36"/>
      <c r="T311" s="4"/>
      <c r="U311" s="44"/>
      <c r="V311" s="37"/>
      <c r="W311" s="37"/>
      <c r="X311" s="26" t="str">
        <f>IF(Tbl_SoA_HBN_Derogations[[#This Row],[HBN
NIA/m²]]="","",+W311-V311)</f>
        <v/>
      </c>
      <c r="Y311" s="26" t="str">
        <f>IF(Tbl_SoA_HBN_Derogations[[#This Row],[HBN
NIA/m²]]="","",Tbl_SoA_HBN_Derogations[[#This Row],[Proposed NIA/m²]]/Tbl_SoA_HBN_Derogations[[#This Row],[HBN
NIA/m²]])</f>
        <v/>
      </c>
      <c r="Z311" s="1"/>
      <c r="AA311" s="45"/>
      <c r="AB311" s="1"/>
      <c r="AC311" s="1"/>
      <c r="AD311" s="38"/>
      <c r="AE311" s="1"/>
      <c r="AF311" s="38"/>
    </row>
    <row r="312" spans="1:32" ht="40" customHeight="1" x14ac:dyDescent="0.35">
      <c r="A312" s="99"/>
      <c r="B312" s="99"/>
      <c r="C312" s="99"/>
      <c r="D312" s="99"/>
      <c r="E312" s="99"/>
      <c r="F312" s="99"/>
      <c r="G312" s="99"/>
      <c r="H312" s="99"/>
      <c r="I312" s="99"/>
      <c r="J312" s="99"/>
      <c r="K312" s="99"/>
      <c r="L312" s="99"/>
      <c r="M312" s="99"/>
      <c r="N312" s="99"/>
      <c r="O312" s="100"/>
      <c r="P312" s="28">
        <f t="shared" si="5"/>
        <v>293</v>
      </c>
      <c r="Q312" s="37"/>
      <c r="R312" s="36"/>
      <c r="S312" s="36"/>
      <c r="T312" s="4"/>
      <c r="U312" s="44"/>
      <c r="V312" s="37"/>
      <c r="W312" s="37"/>
      <c r="X312" s="26" t="str">
        <f>IF(Tbl_SoA_HBN_Derogations[[#This Row],[HBN
NIA/m²]]="","",+W312-V312)</f>
        <v/>
      </c>
      <c r="Y312" s="26" t="str">
        <f>IF(Tbl_SoA_HBN_Derogations[[#This Row],[HBN
NIA/m²]]="","",Tbl_SoA_HBN_Derogations[[#This Row],[Proposed NIA/m²]]/Tbl_SoA_HBN_Derogations[[#This Row],[HBN
NIA/m²]])</f>
        <v/>
      </c>
      <c r="Z312" s="1"/>
      <c r="AA312" s="45"/>
      <c r="AB312" s="1"/>
      <c r="AC312" s="1"/>
      <c r="AD312" s="38"/>
      <c r="AE312" s="1"/>
      <c r="AF312" s="38"/>
    </row>
    <row r="313" spans="1:32" ht="40" customHeight="1" x14ac:dyDescent="0.35">
      <c r="A313" s="99"/>
      <c r="B313" s="99"/>
      <c r="C313" s="99"/>
      <c r="D313" s="99"/>
      <c r="E313" s="99"/>
      <c r="F313" s="99"/>
      <c r="G313" s="99"/>
      <c r="H313" s="99"/>
      <c r="I313" s="99"/>
      <c r="J313" s="99"/>
      <c r="K313" s="99"/>
      <c r="L313" s="99"/>
      <c r="M313" s="99"/>
      <c r="N313" s="99"/>
      <c r="O313" s="100"/>
      <c r="P313" s="28">
        <f t="shared" si="5"/>
        <v>294</v>
      </c>
      <c r="Q313" s="37"/>
      <c r="R313" s="36"/>
      <c r="S313" s="36"/>
      <c r="T313" s="4"/>
      <c r="U313" s="44"/>
      <c r="V313" s="37"/>
      <c r="W313" s="37"/>
      <c r="X313" s="26" t="str">
        <f>IF(Tbl_SoA_HBN_Derogations[[#This Row],[HBN
NIA/m²]]="","",+W313-V313)</f>
        <v/>
      </c>
      <c r="Y313" s="26" t="str">
        <f>IF(Tbl_SoA_HBN_Derogations[[#This Row],[HBN
NIA/m²]]="","",Tbl_SoA_HBN_Derogations[[#This Row],[Proposed NIA/m²]]/Tbl_SoA_HBN_Derogations[[#This Row],[HBN
NIA/m²]])</f>
        <v/>
      </c>
      <c r="Z313" s="1"/>
      <c r="AA313" s="45"/>
      <c r="AB313" s="1"/>
      <c r="AC313" s="1"/>
      <c r="AD313" s="38"/>
      <c r="AE313" s="1"/>
      <c r="AF313" s="38"/>
    </row>
    <row r="314" spans="1:32" ht="40" customHeight="1" x14ac:dyDescent="0.35">
      <c r="A314" s="99"/>
      <c r="B314" s="99"/>
      <c r="C314" s="99"/>
      <c r="D314" s="99"/>
      <c r="E314" s="99"/>
      <c r="F314" s="99"/>
      <c r="G314" s="99"/>
      <c r="H314" s="99"/>
      <c r="I314" s="99"/>
      <c r="J314" s="99"/>
      <c r="K314" s="99"/>
      <c r="L314" s="99"/>
      <c r="M314" s="99"/>
      <c r="N314" s="99"/>
      <c r="O314" s="100"/>
      <c r="P314" s="28">
        <f t="shared" si="5"/>
        <v>295</v>
      </c>
      <c r="Q314" s="37"/>
      <c r="R314" s="36"/>
      <c r="S314" s="36"/>
      <c r="T314" s="4"/>
      <c r="U314" s="44"/>
      <c r="V314" s="37"/>
      <c r="W314" s="37"/>
      <c r="X314" s="26" t="str">
        <f>IF(Tbl_SoA_HBN_Derogations[[#This Row],[HBN
NIA/m²]]="","",+W314-V314)</f>
        <v/>
      </c>
      <c r="Y314" s="26" t="str">
        <f>IF(Tbl_SoA_HBN_Derogations[[#This Row],[HBN
NIA/m²]]="","",Tbl_SoA_HBN_Derogations[[#This Row],[Proposed NIA/m²]]/Tbl_SoA_HBN_Derogations[[#This Row],[HBN
NIA/m²]])</f>
        <v/>
      </c>
      <c r="Z314" s="1"/>
      <c r="AA314" s="45"/>
      <c r="AB314" s="1"/>
      <c r="AC314" s="1"/>
      <c r="AD314" s="38"/>
      <c r="AE314" s="1"/>
      <c r="AF314" s="38"/>
    </row>
    <row r="315" spans="1:32" ht="40" customHeight="1" x14ac:dyDescent="0.35">
      <c r="A315" s="99"/>
      <c r="B315" s="99"/>
      <c r="C315" s="99"/>
      <c r="D315" s="99"/>
      <c r="E315" s="99"/>
      <c r="F315" s="99"/>
      <c r="G315" s="99"/>
      <c r="H315" s="99"/>
      <c r="I315" s="99"/>
      <c r="J315" s="99"/>
      <c r="K315" s="99"/>
      <c r="L315" s="99"/>
      <c r="M315" s="99"/>
      <c r="N315" s="99"/>
      <c r="O315" s="100"/>
      <c r="P315" s="28">
        <f t="shared" si="5"/>
        <v>296</v>
      </c>
      <c r="Q315" s="37"/>
      <c r="R315" s="36"/>
      <c r="S315" s="36"/>
      <c r="T315" s="4"/>
      <c r="U315" s="44"/>
      <c r="V315" s="37"/>
      <c r="W315" s="37"/>
      <c r="X315" s="26" t="str">
        <f>IF(Tbl_SoA_HBN_Derogations[[#This Row],[HBN
NIA/m²]]="","",+W315-V315)</f>
        <v/>
      </c>
      <c r="Y315" s="26" t="str">
        <f>IF(Tbl_SoA_HBN_Derogations[[#This Row],[HBN
NIA/m²]]="","",Tbl_SoA_HBN_Derogations[[#This Row],[Proposed NIA/m²]]/Tbl_SoA_HBN_Derogations[[#This Row],[HBN
NIA/m²]])</f>
        <v/>
      </c>
      <c r="Z315" s="1"/>
      <c r="AA315" s="45"/>
      <c r="AB315" s="1"/>
      <c r="AC315" s="1"/>
      <c r="AD315" s="38"/>
      <c r="AE315" s="1"/>
      <c r="AF315" s="38"/>
    </row>
    <row r="316" spans="1:32" ht="40" customHeight="1" x14ac:dyDescent="0.35">
      <c r="A316" s="99"/>
      <c r="B316" s="99"/>
      <c r="C316" s="99"/>
      <c r="D316" s="99"/>
      <c r="E316" s="99"/>
      <c r="F316" s="99"/>
      <c r="G316" s="99"/>
      <c r="H316" s="99"/>
      <c r="I316" s="99"/>
      <c r="J316" s="99"/>
      <c r="K316" s="99"/>
      <c r="L316" s="99"/>
      <c r="M316" s="99"/>
      <c r="N316" s="99"/>
      <c r="O316" s="100"/>
      <c r="P316" s="28">
        <f t="shared" si="5"/>
        <v>297</v>
      </c>
      <c r="Q316" s="37"/>
      <c r="R316" s="36"/>
      <c r="S316" s="36"/>
      <c r="T316" s="4"/>
      <c r="U316" s="44"/>
      <c r="V316" s="37"/>
      <c r="W316" s="37"/>
      <c r="X316" s="26" t="str">
        <f>IF(Tbl_SoA_HBN_Derogations[[#This Row],[HBN
NIA/m²]]="","",+W316-V316)</f>
        <v/>
      </c>
      <c r="Y316" s="26" t="str">
        <f>IF(Tbl_SoA_HBN_Derogations[[#This Row],[HBN
NIA/m²]]="","",Tbl_SoA_HBN_Derogations[[#This Row],[Proposed NIA/m²]]/Tbl_SoA_HBN_Derogations[[#This Row],[HBN
NIA/m²]])</f>
        <v/>
      </c>
      <c r="Z316" s="1"/>
      <c r="AA316" s="45"/>
      <c r="AB316" s="1"/>
      <c r="AC316" s="1"/>
      <c r="AD316" s="38"/>
      <c r="AE316" s="1"/>
      <c r="AF316" s="38"/>
    </row>
    <row r="317" spans="1:32" ht="40" customHeight="1" x14ac:dyDescent="0.35">
      <c r="A317" s="99"/>
      <c r="B317" s="99"/>
      <c r="C317" s="99"/>
      <c r="D317" s="99"/>
      <c r="E317" s="99"/>
      <c r="F317" s="99"/>
      <c r="G317" s="99"/>
      <c r="H317" s="99"/>
      <c r="I317" s="99"/>
      <c r="J317" s="99"/>
      <c r="K317" s="99"/>
      <c r="L317" s="99"/>
      <c r="M317" s="99"/>
      <c r="N317" s="99"/>
      <c r="O317" s="100"/>
      <c r="P317" s="28">
        <f t="shared" si="5"/>
        <v>298</v>
      </c>
      <c r="Q317" s="37"/>
      <c r="R317" s="36"/>
      <c r="S317" s="36"/>
      <c r="T317" s="4"/>
      <c r="U317" s="44"/>
      <c r="V317" s="37"/>
      <c r="W317" s="37"/>
      <c r="X317" s="26" t="str">
        <f>IF(Tbl_SoA_HBN_Derogations[[#This Row],[HBN
NIA/m²]]="","",+W317-V317)</f>
        <v/>
      </c>
      <c r="Y317" s="26" t="str">
        <f>IF(Tbl_SoA_HBN_Derogations[[#This Row],[HBN
NIA/m²]]="","",Tbl_SoA_HBN_Derogations[[#This Row],[Proposed NIA/m²]]/Tbl_SoA_HBN_Derogations[[#This Row],[HBN
NIA/m²]])</f>
        <v/>
      </c>
      <c r="Z317" s="1"/>
      <c r="AA317" s="45"/>
      <c r="AB317" s="1"/>
      <c r="AC317" s="1"/>
      <c r="AD317" s="38"/>
      <c r="AE317" s="1"/>
      <c r="AF317" s="38"/>
    </row>
    <row r="318" spans="1:32" ht="40" customHeight="1" x14ac:dyDescent="0.35">
      <c r="A318" s="99"/>
      <c r="B318" s="99"/>
      <c r="C318" s="99"/>
      <c r="D318" s="99"/>
      <c r="E318" s="99"/>
      <c r="F318" s="99"/>
      <c r="G318" s="99"/>
      <c r="H318" s="99"/>
      <c r="I318" s="99"/>
      <c r="J318" s="99"/>
      <c r="K318" s="99"/>
      <c r="L318" s="99"/>
      <c r="M318" s="99"/>
      <c r="N318" s="99"/>
      <c r="O318" s="100"/>
      <c r="P318" s="28">
        <f t="shared" si="5"/>
        <v>299</v>
      </c>
      <c r="Q318" s="37"/>
      <c r="R318" s="36"/>
      <c r="S318" s="36"/>
      <c r="T318" s="4"/>
      <c r="U318" s="44"/>
      <c r="V318" s="37"/>
      <c r="W318" s="37"/>
      <c r="X318" s="26" t="str">
        <f>IF(Tbl_SoA_HBN_Derogations[[#This Row],[HBN
NIA/m²]]="","",+W318-V318)</f>
        <v/>
      </c>
      <c r="Y318" s="26" t="str">
        <f>IF(Tbl_SoA_HBN_Derogations[[#This Row],[HBN
NIA/m²]]="","",Tbl_SoA_HBN_Derogations[[#This Row],[Proposed NIA/m²]]/Tbl_SoA_HBN_Derogations[[#This Row],[HBN
NIA/m²]])</f>
        <v/>
      </c>
      <c r="Z318" s="1"/>
      <c r="AA318" s="45"/>
      <c r="AB318" s="1"/>
      <c r="AC318" s="1"/>
      <c r="AD318" s="38"/>
      <c r="AE318" s="1"/>
      <c r="AF318" s="38"/>
    </row>
    <row r="319" spans="1:32" ht="40" customHeight="1" x14ac:dyDescent="0.35">
      <c r="A319" s="99"/>
      <c r="B319" s="99"/>
      <c r="C319" s="99"/>
      <c r="D319" s="99"/>
      <c r="E319" s="99"/>
      <c r="F319" s="99"/>
      <c r="G319" s="99"/>
      <c r="H319" s="99"/>
      <c r="I319" s="99"/>
      <c r="J319" s="99"/>
      <c r="K319" s="99"/>
      <c r="L319" s="99"/>
      <c r="M319" s="99"/>
      <c r="N319" s="99"/>
      <c r="O319" s="100"/>
      <c r="P319" s="28">
        <f t="shared" si="5"/>
        <v>300</v>
      </c>
      <c r="Q319" s="37"/>
      <c r="R319" s="36"/>
      <c r="S319" s="36"/>
      <c r="T319" s="4"/>
      <c r="U319" s="44"/>
      <c r="V319" s="37"/>
      <c r="W319" s="37"/>
      <c r="X319" s="26" t="str">
        <f>IF(Tbl_SoA_HBN_Derogations[[#This Row],[HBN
NIA/m²]]="","",+W319-V319)</f>
        <v/>
      </c>
      <c r="Y319" s="26" t="str">
        <f>IF(Tbl_SoA_HBN_Derogations[[#This Row],[HBN
NIA/m²]]="","",Tbl_SoA_HBN_Derogations[[#This Row],[Proposed NIA/m²]]/Tbl_SoA_HBN_Derogations[[#This Row],[HBN
NIA/m²]])</f>
        <v/>
      </c>
      <c r="Z319" s="1"/>
      <c r="AA319" s="45"/>
      <c r="AB319" s="1"/>
      <c r="AC319" s="1"/>
      <c r="AD319" s="38"/>
      <c r="AE319" s="1"/>
      <c r="AF319" s="38"/>
    </row>
    <row r="320" spans="1:32" ht="40" customHeight="1" x14ac:dyDescent="0.35">
      <c r="A320" s="99"/>
      <c r="B320" s="99"/>
      <c r="C320" s="99"/>
      <c r="D320" s="99"/>
      <c r="E320" s="99"/>
      <c r="F320" s="99"/>
      <c r="G320" s="99"/>
      <c r="H320" s="99"/>
      <c r="I320" s="99"/>
      <c r="J320" s="99"/>
      <c r="K320" s="99"/>
      <c r="L320" s="99"/>
      <c r="M320" s="99"/>
      <c r="N320" s="99"/>
      <c r="O320" s="100"/>
      <c r="P320" s="28">
        <f t="shared" si="5"/>
        <v>301</v>
      </c>
      <c r="Q320" s="37"/>
      <c r="R320" s="36"/>
      <c r="S320" s="36"/>
      <c r="T320" s="4"/>
      <c r="U320" s="44"/>
      <c r="V320" s="37"/>
      <c r="W320" s="37"/>
      <c r="X320" s="26" t="str">
        <f>IF(Tbl_SoA_HBN_Derogations[[#This Row],[HBN
NIA/m²]]="","",+W320-V320)</f>
        <v/>
      </c>
      <c r="Y320" s="26" t="str">
        <f>IF(Tbl_SoA_HBN_Derogations[[#This Row],[HBN
NIA/m²]]="","",Tbl_SoA_HBN_Derogations[[#This Row],[Proposed NIA/m²]]/Tbl_SoA_HBN_Derogations[[#This Row],[HBN
NIA/m²]])</f>
        <v/>
      </c>
      <c r="Z320" s="1"/>
      <c r="AA320" s="45"/>
      <c r="AB320" s="1"/>
      <c r="AC320" s="1"/>
      <c r="AD320" s="38"/>
      <c r="AE320" s="1"/>
      <c r="AF320" s="38"/>
    </row>
    <row r="321" spans="1:32" ht="40" customHeight="1" x14ac:dyDescent="0.35">
      <c r="A321" s="99"/>
      <c r="B321" s="99"/>
      <c r="C321" s="99"/>
      <c r="D321" s="99"/>
      <c r="E321" s="99"/>
      <c r="F321" s="99"/>
      <c r="G321" s="99"/>
      <c r="H321" s="99"/>
      <c r="I321" s="99"/>
      <c r="J321" s="99"/>
      <c r="K321" s="99"/>
      <c r="L321" s="99"/>
      <c r="M321" s="99"/>
      <c r="N321" s="99"/>
      <c r="O321" s="100"/>
      <c r="P321" s="28">
        <f t="shared" si="5"/>
        <v>302</v>
      </c>
      <c r="Q321" s="37"/>
      <c r="R321" s="36"/>
      <c r="S321" s="36"/>
      <c r="T321" s="4"/>
      <c r="U321" s="44"/>
      <c r="V321" s="37"/>
      <c r="W321" s="37"/>
      <c r="X321" s="26" t="str">
        <f>IF(Tbl_SoA_HBN_Derogations[[#This Row],[HBN
NIA/m²]]="","",+W321-V321)</f>
        <v/>
      </c>
      <c r="Y321" s="26" t="str">
        <f>IF(Tbl_SoA_HBN_Derogations[[#This Row],[HBN
NIA/m²]]="","",Tbl_SoA_HBN_Derogations[[#This Row],[Proposed NIA/m²]]/Tbl_SoA_HBN_Derogations[[#This Row],[HBN
NIA/m²]])</f>
        <v/>
      </c>
      <c r="Z321" s="1"/>
      <c r="AA321" s="45"/>
      <c r="AB321" s="1"/>
      <c r="AC321" s="1"/>
      <c r="AD321" s="38"/>
      <c r="AE321" s="1"/>
      <c r="AF321" s="38"/>
    </row>
    <row r="322" spans="1:32" ht="40" customHeight="1" x14ac:dyDescent="0.35">
      <c r="A322" s="99"/>
      <c r="B322" s="99"/>
      <c r="C322" s="99"/>
      <c r="D322" s="99"/>
      <c r="E322" s="99"/>
      <c r="F322" s="99"/>
      <c r="G322" s="99"/>
      <c r="H322" s="99"/>
      <c r="I322" s="99"/>
      <c r="J322" s="99"/>
      <c r="K322" s="99"/>
      <c r="L322" s="99"/>
      <c r="M322" s="99"/>
      <c r="N322" s="99"/>
      <c r="O322" s="100"/>
      <c r="P322" s="28">
        <f t="shared" si="5"/>
        <v>303</v>
      </c>
      <c r="Q322" s="37"/>
      <c r="R322" s="36"/>
      <c r="S322" s="36"/>
      <c r="T322" s="4"/>
      <c r="U322" s="44"/>
      <c r="V322" s="37"/>
      <c r="W322" s="37"/>
      <c r="X322" s="26" t="str">
        <f>IF(Tbl_SoA_HBN_Derogations[[#This Row],[HBN
NIA/m²]]="","",+W322-V322)</f>
        <v/>
      </c>
      <c r="Y322" s="26" t="str">
        <f>IF(Tbl_SoA_HBN_Derogations[[#This Row],[HBN
NIA/m²]]="","",Tbl_SoA_HBN_Derogations[[#This Row],[Proposed NIA/m²]]/Tbl_SoA_HBN_Derogations[[#This Row],[HBN
NIA/m²]])</f>
        <v/>
      </c>
      <c r="Z322" s="1"/>
      <c r="AA322" s="45"/>
      <c r="AB322" s="1"/>
      <c r="AC322" s="1"/>
      <c r="AD322" s="38"/>
      <c r="AE322" s="1"/>
      <c r="AF322" s="38"/>
    </row>
    <row r="323" spans="1:32" ht="40" customHeight="1" x14ac:dyDescent="0.35">
      <c r="A323" s="99"/>
      <c r="B323" s="99"/>
      <c r="C323" s="99"/>
      <c r="D323" s="99"/>
      <c r="E323" s="99"/>
      <c r="F323" s="99"/>
      <c r="G323" s="99"/>
      <c r="H323" s="99"/>
      <c r="I323" s="99"/>
      <c r="J323" s="99"/>
      <c r="K323" s="99"/>
      <c r="L323" s="99"/>
      <c r="M323" s="99"/>
      <c r="N323" s="99"/>
      <c r="O323" s="100"/>
      <c r="P323" s="28">
        <f t="shared" si="5"/>
        <v>304</v>
      </c>
      <c r="Q323" s="37"/>
      <c r="R323" s="36"/>
      <c r="S323" s="36"/>
      <c r="T323" s="4"/>
      <c r="U323" s="44"/>
      <c r="V323" s="37"/>
      <c r="W323" s="37"/>
      <c r="X323" s="26" t="str">
        <f>IF(Tbl_SoA_HBN_Derogations[[#This Row],[HBN
NIA/m²]]="","",+W323-V323)</f>
        <v/>
      </c>
      <c r="Y323" s="26" t="str">
        <f>IF(Tbl_SoA_HBN_Derogations[[#This Row],[HBN
NIA/m²]]="","",Tbl_SoA_HBN_Derogations[[#This Row],[Proposed NIA/m²]]/Tbl_SoA_HBN_Derogations[[#This Row],[HBN
NIA/m²]])</f>
        <v/>
      </c>
      <c r="Z323" s="1"/>
      <c r="AA323" s="45"/>
      <c r="AB323" s="1"/>
      <c r="AC323" s="1"/>
      <c r="AD323" s="38"/>
      <c r="AE323" s="1"/>
      <c r="AF323" s="38"/>
    </row>
    <row r="324" spans="1:32" ht="40" customHeight="1" x14ac:dyDescent="0.35">
      <c r="A324" s="99"/>
      <c r="B324" s="99"/>
      <c r="C324" s="99"/>
      <c r="D324" s="99"/>
      <c r="E324" s="99"/>
      <c r="F324" s="99"/>
      <c r="G324" s="99"/>
      <c r="H324" s="99"/>
      <c r="I324" s="99"/>
      <c r="J324" s="99"/>
      <c r="K324" s="99"/>
      <c r="L324" s="99"/>
      <c r="M324" s="99"/>
      <c r="N324" s="99"/>
      <c r="O324" s="100"/>
      <c r="P324" s="28">
        <f t="shared" si="5"/>
        <v>305</v>
      </c>
      <c r="Q324" s="37"/>
      <c r="R324" s="36"/>
      <c r="S324" s="36"/>
      <c r="T324" s="4"/>
      <c r="U324" s="44"/>
      <c r="V324" s="37"/>
      <c r="W324" s="37"/>
      <c r="X324" s="26" t="str">
        <f>IF(Tbl_SoA_HBN_Derogations[[#This Row],[HBN
NIA/m²]]="","",+W324-V324)</f>
        <v/>
      </c>
      <c r="Y324" s="26" t="str">
        <f>IF(Tbl_SoA_HBN_Derogations[[#This Row],[HBN
NIA/m²]]="","",Tbl_SoA_HBN_Derogations[[#This Row],[Proposed NIA/m²]]/Tbl_SoA_HBN_Derogations[[#This Row],[HBN
NIA/m²]])</f>
        <v/>
      </c>
      <c r="Z324" s="1"/>
      <c r="AA324" s="45"/>
      <c r="AB324" s="1"/>
      <c r="AC324" s="1"/>
      <c r="AD324" s="38"/>
      <c r="AE324" s="1"/>
      <c r="AF324" s="38"/>
    </row>
    <row r="325" spans="1:32" ht="40" customHeight="1" x14ac:dyDescent="0.35">
      <c r="A325" s="99"/>
      <c r="B325" s="99"/>
      <c r="C325" s="99"/>
      <c r="D325" s="99"/>
      <c r="E325" s="99"/>
      <c r="F325" s="99"/>
      <c r="G325" s="99"/>
      <c r="H325" s="99"/>
      <c r="I325" s="99"/>
      <c r="J325" s="99"/>
      <c r="K325" s="99"/>
      <c r="L325" s="99"/>
      <c r="M325" s="99"/>
      <c r="N325" s="99"/>
      <c r="O325" s="100"/>
      <c r="P325" s="28">
        <f t="shared" si="5"/>
        <v>306</v>
      </c>
      <c r="Q325" s="37"/>
      <c r="R325" s="36"/>
      <c r="S325" s="36"/>
      <c r="T325" s="4"/>
      <c r="U325" s="44"/>
      <c r="V325" s="37"/>
      <c r="W325" s="37"/>
      <c r="X325" s="26" t="str">
        <f>IF(Tbl_SoA_HBN_Derogations[[#This Row],[HBN
NIA/m²]]="","",+W325-V325)</f>
        <v/>
      </c>
      <c r="Y325" s="26" t="str">
        <f>IF(Tbl_SoA_HBN_Derogations[[#This Row],[HBN
NIA/m²]]="","",Tbl_SoA_HBN_Derogations[[#This Row],[Proposed NIA/m²]]/Tbl_SoA_HBN_Derogations[[#This Row],[HBN
NIA/m²]])</f>
        <v/>
      </c>
      <c r="Z325" s="1"/>
      <c r="AA325" s="45"/>
      <c r="AB325" s="1"/>
      <c r="AC325" s="1"/>
      <c r="AD325" s="38"/>
      <c r="AE325" s="1"/>
      <c r="AF325" s="38"/>
    </row>
    <row r="326" spans="1:32" ht="40" customHeight="1" x14ac:dyDescent="0.35">
      <c r="A326" s="99"/>
      <c r="B326" s="99"/>
      <c r="C326" s="99"/>
      <c r="D326" s="99"/>
      <c r="E326" s="99"/>
      <c r="F326" s="99"/>
      <c r="G326" s="99"/>
      <c r="H326" s="99"/>
      <c r="I326" s="99"/>
      <c r="J326" s="99"/>
      <c r="K326" s="99"/>
      <c r="L326" s="99"/>
      <c r="M326" s="99"/>
      <c r="N326" s="99"/>
      <c r="O326" s="100"/>
      <c r="P326" s="28">
        <f t="shared" si="5"/>
        <v>307</v>
      </c>
      <c r="Q326" s="37"/>
      <c r="R326" s="36"/>
      <c r="S326" s="36"/>
      <c r="T326" s="4"/>
      <c r="U326" s="44"/>
      <c r="V326" s="37"/>
      <c r="W326" s="37"/>
      <c r="X326" s="26" t="str">
        <f>IF(Tbl_SoA_HBN_Derogations[[#This Row],[HBN
NIA/m²]]="","",+W326-V326)</f>
        <v/>
      </c>
      <c r="Y326" s="26" t="str">
        <f>IF(Tbl_SoA_HBN_Derogations[[#This Row],[HBN
NIA/m²]]="","",Tbl_SoA_HBN_Derogations[[#This Row],[Proposed NIA/m²]]/Tbl_SoA_HBN_Derogations[[#This Row],[HBN
NIA/m²]])</f>
        <v/>
      </c>
      <c r="Z326" s="1"/>
      <c r="AA326" s="45"/>
      <c r="AB326" s="1"/>
      <c r="AC326" s="1"/>
      <c r="AD326" s="38"/>
      <c r="AE326" s="1"/>
      <c r="AF326" s="38"/>
    </row>
    <row r="327" spans="1:32" ht="40" customHeight="1" x14ac:dyDescent="0.35">
      <c r="A327" s="99"/>
      <c r="B327" s="99"/>
      <c r="C327" s="99"/>
      <c r="D327" s="99"/>
      <c r="E327" s="99"/>
      <c r="F327" s="99"/>
      <c r="G327" s="99"/>
      <c r="H327" s="99"/>
      <c r="I327" s="99"/>
      <c r="J327" s="99"/>
      <c r="K327" s="99"/>
      <c r="L327" s="99"/>
      <c r="M327" s="99"/>
      <c r="N327" s="99"/>
      <c r="O327" s="100"/>
      <c r="P327" s="28">
        <f t="shared" si="5"/>
        <v>308</v>
      </c>
      <c r="Q327" s="37"/>
      <c r="R327" s="36"/>
      <c r="S327" s="36"/>
      <c r="T327" s="4"/>
      <c r="U327" s="44"/>
      <c r="V327" s="37"/>
      <c r="W327" s="37"/>
      <c r="X327" s="26" t="str">
        <f>IF(Tbl_SoA_HBN_Derogations[[#This Row],[HBN
NIA/m²]]="","",+W327-V327)</f>
        <v/>
      </c>
      <c r="Y327" s="26" t="str">
        <f>IF(Tbl_SoA_HBN_Derogations[[#This Row],[HBN
NIA/m²]]="","",Tbl_SoA_HBN_Derogations[[#This Row],[Proposed NIA/m²]]/Tbl_SoA_HBN_Derogations[[#This Row],[HBN
NIA/m²]])</f>
        <v/>
      </c>
      <c r="Z327" s="1"/>
      <c r="AA327" s="45"/>
      <c r="AB327" s="1"/>
      <c r="AC327" s="1"/>
      <c r="AD327" s="38"/>
      <c r="AE327" s="1"/>
      <c r="AF327" s="38"/>
    </row>
    <row r="328" spans="1:32" ht="40" customHeight="1" x14ac:dyDescent="0.35">
      <c r="A328" s="99"/>
      <c r="B328" s="99"/>
      <c r="C328" s="99"/>
      <c r="D328" s="99"/>
      <c r="E328" s="99"/>
      <c r="F328" s="99"/>
      <c r="G328" s="99"/>
      <c r="H328" s="99"/>
      <c r="I328" s="99"/>
      <c r="J328" s="99"/>
      <c r="K328" s="99"/>
      <c r="L328" s="99"/>
      <c r="M328" s="99"/>
      <c r="N328" s="99"/>
      <c r="O328" s="100"/>
      <c r="P328" s="28">
        <f t="shared" si="5"/>
        <v>309</v>
      </c>
      <c r="Q328" s="37"/>
      <c r="R328" s="36"/>
      <c r="S328" s="36"/>
      <c r="T328" s="4"/>
      <c r="U328" s="44"/>
      <c r="V328" s="37"/>
      <c r="W328" s="37"/>
      <c r="X328" s="26" t="str">
        <f>IF(Tbl_SoA_HBN_Derogations[[#This Row],[HBN
NIA/m²]]="","",+W328-V328)</f>
        <v/>
      </c>
      <c r="Y328" s="26" t="str">
        <f>IF(Tbl_SoA_HBN_Derogations[[#This Row],[HBN
NIA/m²]]="","",Tbl_SoA_HBN_Derogations[[#This Row],[Proposed NIA/m²]]/Tbl_SoA_HBN_Derogations[[#This Row],[HBN
NIA/m²]])</f>
        <v/>
      </c>
      <c r="Z328" s="1"/>
      <c r="AA328" s="45"/>
      <c r="AB328" s="1"/>
      <c r="AC328" s="1"/>
      <c r="AD328" s="38"/>
      <c r="AE328" s="1"/>
      <c r="AF328" s="38"/>
    </row>
    <row r="329" spans="1:32" ht="40" customHeight="1" x14ac:dyDescent="0.35">
      <c r="A329" s="99"/>
      <c r="B329" s="99"/>
      <c r="C329" s="99"/>
      <c r="D329" s="99"/>
      <c r="E329" s="99"/>
      <c r="F329" s="99"/>
      <c r="G329" s="99"/>
      <c r="H329" s="99"/>
      <c r="I329" s="99"/>
      <c r="J329" s="99"/>
      <c r="K329" s="99"/>
      <c r="L329" s="99"/>
      <c r="M329" s="99"/>
      <c r="N329" s="99"/>
      <c r="O329" s="100"/>
      <c r="P329" s="28">
        <f t="shared" si="5"/>
        <v>310</v>
      </c>
      <c r="Q329" s="37"/>
      <c r="R329" s="36"/>
      <c r="S329" s="36"/>
      <c r="T329" s="4"/>
      <c r="U329" s="44"/>
      <c r="V329" s="37"/>
      <c r="W329" s="37"/>
      <c r="X329" s="26" t="str">
        <f>IF(Tbl_SoA_HBN_Derogations[[#This Row],[HBN
NIA/m²]]="","",+W329-V329)</f>
        <v/>
      </c>
      <c r="Y329" s="26" t="str">
        <f>IF(Tbl_SoA_HBN_Derogations[[#This Row],[HBN
NIA/m²]]="","",Tbl_SoA_HBN_Derogations[[#This Row],[Proposed NIA/m²]]/Tbl_SoA_HBN_Derogations[[#This Row],[HBN
NIA/m²]])</f>
        <v/>
      </c>
      <c r="Z329" s="1"/>
      <c r="AA329" s="45"/>
      <c r="AB329" s="1"/>
      <c r="AC329" s="1"/>
      <c r="AD329" s="38"/>
      <c r="AE329" s="1"/>
      <c r="AF329" s="38"/>
    </row>
    <row r="330" spans="1:32" ht="40" customHeight="1" x14ac:dyDescent="0.35">
      <c r="A330" s="99"/>
      <c r="B330" s="99"/>
      <c r="C330" s="99"/>
      <c r="D330" s="99"/>
      <c r="E330" s="99"/>
      <c r="F330" s="99"/>
      <c r="G330" s="99"/>
      <c r="H330" s="99"/>
      <c r="I330" s="99"/>
      <c r="J330" s="99"/>
      <c r="K330" s="99"/>
      <c r="L330" s="99"/>
      <c r="M330" s="99"/>
      <c r="N330" s="99"/>
      <c r="O330" s="100"/>
      <c r="P330" s="28">
        <f t="shared" si="5"/>
        <v>311</v>
      </c>
      <c r="Q330" s="37"/>
      <c r="R330" s="36"/>
      <c r="S330" s="36"/>
      <c r="T330" s="4"/>
      <c r="U330" s="44"/>
      <c r="V330" s="37"/>
      <c r="W330" s="37"/>
      <c r="X330" s="26" t="str">
        <f>IF(Tbl_SoA_HBN_Derogations[[#This Row],[HBN
NIA/m²]]="","",+W330-V330)</f>
        <v/>
      </c>
      <c r="Y330" s="26" t="str">
        <f>IF(Tbl_SoA_HBN_Derogations[[#This Row],[HBN
NIA/m²]]="","",Tbl_SoA_HBN_Derogations[[#This Row],[Proposed NIA/m²]]/Tbl_SoA_HBN_Derogations[[#This Row],[HBN
NIA/m²]])</f>
        <v/>
      </c>
      <c r="Z330" s="1"/>
      <c r="AA330" s="45"/>
      <c r="AB330" s="1"/>
      <c r="AC330" s="1"/>
      <c r="AD330" s="38"/>
      <c r="AE330" s="1"/>
      <c r="AF330" s="38"/>
    </row>
    <row r="331" spans="1:32" ht="40" customHeight="1" x14ac:dyDescent="0.35">
      <c r="A331" s="99"/>
      <c r="B331" s="99"/>
      <c r="C331" s="99"/>
      <c r="D331" s="99"/>
      <c r="E331" s="99"/>
      <c r="F331" s="99"/>
      <c r="G331" s="99"/>
      <c r="H331" s="99"/>
      <c r="I331" s="99"/>
      <c r="J331" s="99"/>
      <c r="K331" s="99"/>
      <c r="L331" s="99"/>
      <c r="M331" s="99"/>
      <c r="N331" s="99"/>
      <c r="O331" s="100"/>
      <c r="P331" s="28">
        <f t="shared" si="5"/>
        <v>312</v>
      </c>
      <c r="Q331" s="37"/>
      <c r="R331" s="36"/>
      <c r="S331" s="36"/>
      <c r="T331" s="4"/>
      <c r="U331" s="44"/>
      <c r="V331" s="37"/>
      <c r="W331" s="37"/>
      <c r="X331" s="26" t="str">
        <f>IF(Tbl_SoA_HBN_Derogations[[#This Row],[HBN
NIA/m²]]="","",+W331-V331)</f>
        <v/>
      </c>
      <c r="Y331" s="26" t="str">
        <f>IF(Tbl_SoA_HBN_Derogations[[#This Row],[HBN
NIA/m²]]="","",Tbl_SoA_HBN_Derogations[[#This Row],[Proposed NIA/m²]]/Tbl_SoA_HBN_Derogations[[#This Row],[HBN
NIA/m²]])</f>
        <v/>
      </c>
      <c r="Z331" s="1"/>
      <c r="AA331" s="45"/>
      <c r="AB331" s="1"/>
      <c r="AC331" s="1"/>
      <c r="AD331" s="38"/>
      <c r="AE331" s="1"/>
      <c r="AF331" s="38"/>
    </row>
    <row r="332" spans="1:32" ht="40" customHeight="1" x14ac:dyDescent="0.35">
      <c r="A332" s="99"/>
      <c r="B332" s="99"/>
      <c r="C332" s="99"/>
      <c r="D332" s="99"/>
      <c r="E332" s="99"/>
      <c r="F332" s="99"/>
      <c r="G332" s="99"/>
      <c r="H332" s="99"/>
      <c r="I332" s="99"/>
      <c r="J332" s="99"/>
      <c r="K332" s="99"/>
      <c r="L332" s="99"/>
      <c r="M332" s="99"/>
      <c r="N332" s="99"/>
      <c r="O332" s="100"/>
      <c r="P332" s="28">
        <f t="shared" si="5"/>
        <v>313</v>
      </c>
      <c r="Q332" s="37"/>
      <c r="R332" s="36"/>
      <c r="S332" s="36"/>
      <c r="T332" s="4"/>
      <c r="U332" s="44"/>
      <c r="V332" s="37"/>
      <c r="W332" s="37"/>
      <c r="X332" s="26" t="str">
        <f>IF(Tbl_SoA_HBN_Derogations[[#This Row],[HBN
NIA/m²]]="","",+W332-V332)</f>
        <v/>
      </c>
      <c r="Y332" s="26" t="str">
        <f>IF(Tbl_SoA_HBN_Derogations[[#This Row],[HBN
NIA/m²]]="","",Tbl_SoA_HBN_Derogations[[#This Row],[Proposed NIA/m²]]/Tbl_SoA_HBN_Derogations[[#This Row],[HBN
NIA/m²]])</f>
        <v/>
      </c>
      <c r="Z332" s="1"/>
      <c r="AA332" s="45"/>
      <c r="AB332" s="1"/>
      <c r="AC332" s="1"/>
      <c r="AD332" s="38"/>
      <c r="AE332" s="1"/>
      <c r="AF332" s="38"/>
    </row>
    <row r="333" spans="1:32" ht="40" customHeight="1" x14ac:dyDescent="0.35">
      <c r="A333" s="99"/>
      <c r="B333" s="99"/>
      <c r="C333" s="99"/>
      <c r="D333" s="99"/>
      <c r="E333" s="99"/>
      <c r="F333" s="99"/>
      <c r="G333" s="99"/>
      <c r="H333" s="99"/>
      <c r="I333" s="99"/>
      <c r="J333" s="99"/>
      <c r="K333" s="99"/>
      <c r="L333" s="99"/>
      <c r="M333" s="99"/>
      <c r="N333" s="99"/>
      <c r="O333" s="100"/>
      <c r="P333" s="28">
        <f t="shared" si="5"/>
        <v>314</v>
      </c>
      <c r="Q333" s="37"/>
      <c r="R333" s="36"/>
      <c r="S333" s="36"/>
      <c r="T333" s="4"/>
      <c r="U333" s="44"/>
      <c r="V333" s="37"/>
      <c r="W333" s="37"/>
      <c r="X333" s="26" t="str">
        <f>IF(Tbl_SoA_HBN_Derogations[[#This Row],[HBN
NIA/m²]]="","",+W333-V333)</f>
        <v/>
      </c>
      <c r="Y333" s="26" t="str">
        <f>IF(Tbl_SoA_HBN_Derogations[[#This Row],[HBN
NIA/m²]]="","",Tbl_SoA_HBN_Derogations[[#This Row],[Proposed NIA/m²]]/Tbl_SoA_HBN_Derogations[[#This Row],[HBN
NIA/m²]])</f>
        <v/>
      </c>
      <c r="Z333" s="1"/>
      <c r="AA333" s="45"/>
      <c r="AB333" s="1"/>
      <c r="AC333" s="1"/>
      <c r="AD333" s="38"/>
      <c r="AE333" s="1"/>
      <c r="AF333" s="38"/>
    </row>
    <row r="334" spans="1:32" ht="40" customHeight="1" x14ac:dyDescent="0.35">
      <c r="A334" s="99"/>
      <c r="B334" s="99"/>
      <c r="C334" s="99"/>
      <c r="D334" s="99"/>
      <c r="E334" s="99"/>
      <c r="F334" s="99"/>
      <c r="G334" s="99"/>
      <c r="H334" s="99"/>
      <c r="I334" s="99"/>
      <c r="J334" s="99"/>
      <c r="K334" s="99"/>
      <c r="L334" s="99"/>
      <c r="M334" s="99"/>
      <c r="N334" s="99"/>
      <c r="O334" s="100"/>
      <c r="P334" s="28">
        <f t="shared" si="5"/>
        <v>315</v>
      </c>
      <c r="Q334" s="37"/>
      <c r="R334" s="36"/>
      <c r="S334" s="36"/>
      <c r="T334" s="4"/>
      <c r="U334" s="44"/>
      <c r="V334" s="37"/>
      <c r="W334" s="37"/>
      <c r="X334" s="26" t="str">
        <f>IF(Tbl_SoA_HBN_Derogations[[#This Row],[HBN
NIA/m²]]="","",+W334-V334)</f>
        <v/>
      </c>
      <c r="Y334" s="26" t="str">
        <f>IF(Tbl_SoA_HBN_Derogations[[#This Row],[HBN
NIA/m²]]="","",Tbl_SoA_HBN_Derogations[[#This Row],[Proposed NIA/m²]]/Tbl_SoA_HBN_Derogations[[#This Row],[HBN
NIA/m²]])</f>
        <v/>
      </c>
      <c r="Z334" s="1"/>
      <c r="AA334" s="45"/>
      <c r="AB334" s="1"/>
      <c r="AC334" s="1"/>
      <c r="AD334" s="38"/>
      <c r="AE334" s="1"/>
      <c r="AF334" s="38"/>
    </row>
    <row r="335" spans="1:32" ht="40" customHeight="1" x14ac:dyDescent="0.35">
      <c r="A335" s="99"/>
      <c r="B335" s="99"/>
      <c r="C335" s="99"/>
      <c r="D335" s="99"/>
      <c r="E335" s="99"/>
      <c r="F335" s="99"/>
      <c r="G335" s="99"/>
      <c r="H335" s="99"/>
      <c r="I335" s="99"/>
      <c r="J335" s="99"/>
      <c r="K335" s="99"/>
      <c r="L335" s="99"/>
      <c r="M335" s="99"/>
      <c r="N335" s="99"/>
      <c r="O335" s="100"/>
      <c r="P335" s="28">
        <f t="shared" si="5"/>
        <v>316</v>
      </c>
      <c r="Q335" s="37"/>
      <c r="R335" s="36"/>
      <c r="S335" s="36"/>
      <c r="T335" s="4"/>
      <c r="U335" s="44"/>
      <c r="V335" s="37"/>
      <c r="W335" s="37"/>
      <c r="X335" s="26" t="str">
        <f>IF(Tbl_SoA_HBN_Derogations[[#This Row],[HBN
NIA/m²]]="","",+W335-V335)</f>
        <v/>
      </c>
      <c r="Y335" s="26" t="str">
        <f>IF(Tbl_SoA_HBN_Derogations[[#This Row],[HBN
NIA/m²]]="","",Tbl_SoA_HBN_Derogations[[#This Row],[Proposed NIA/m²]]/Tbl_SoA_HBN_Derogations[[#This Row],[HBN
NIA/m²]])</f>
        <v/>
      </c>
      <c r="Z335" s="1"/>
      <c r="AA335" s="45"/>
      <c r="AB335" s="1"/>
      <c r="AC335" s="1"/>
      <c r="AD335" s="38"/>
      <c r="AE335" s="1"/>
      <c r="AF335" s="38"/>
    </row>
    <row r="336" spans="1:32" ht="40" customHeight="1" x14ac:dyDescent="0.35">
      <c r="A336" s="99"/>
      <c r="B336" s="99"/>
      <c r="C336" s="99"/>
      <c r="D336" s="99"/>
      <c r="E336" s="99"/>
      <c r="F336" s="99"/>
      <c r="G336" s="99"/>
      <c r="H336" s="99"/>
      <c r="I336" s="99"/>
      <c r="J336" s="99"/>
      <c r="K336" s="99"/>
      <c r="L336" s="99"/>
      <c r="M336" s="99"/>
      <c r="N336" s="99"/>
      <c r="O336" s="100"/>
      <c r="P336" s="28">
        <f t="shared" si="5"/>
        <v>317</v>
      </c>
      <c r="Q336" s="37"/>
      <c r="R336" s="36"/>
      <c r="S336" s="36"/>
      <c r="T336" s="4"/>
      <c r="U336" s="44"/>
      <c r="V336" s="37"/>
      <c r="W336" s="37"/>
      <c r="X336" s="26" t="str">
        <f>IF(Tbl_SoA_HBN_Derogations[[#This Row],[HBN
NIA/m²]]="","",+W336-V336)</f>
        <v/>
      </c>
      <c r="Y336" s="26" t="str">
        <f>IF(Tbl_SoA_HBN_Derogations[[#This Row],[HBN
NIA/m²]]="","",Tbl_SoA_HBN_Derogations[[#This Row],[Proposed NIA/m²]]/Tbl_SoA_HBN_Derogations[[#This Row],[HBN
NIA/m²]])</f>
        <v/>
      </c>
      <c r="Z336" s="1"/>
      <c r="AA336" s="45"/>
      <c r="AB336" s="1"/>
      <c r="AC336" s="1"/>
      <c r="AD336" s="38"/>
      <c r="AE336" s="1"/>
      <c r="AF336" s="38"/>
    </row>
    <row r="337" spans="1:32" ht="40" customHeight="1" x14ac:dyDescent="0.35">
      <c r="A337" s="99"/>
      <c r="B337" s="99"/>
      <c r="C337" s="99"/>
      <c r="D337" s="99"/>
      <c r="E337" s="99"/>
      <c r="F337" s="99"/>
      <c r="G337" s="99"/>
      <c r="H337" s="99"/>
      <c r="I337" s="99"/>
      <c r="J337" s="99"/>
      <c r="K337" s="99"/>
      <c r="L337" s="99"/>
      <c r="M337" s="99"/>
      <c r="N337" s="99"/>
      <c r="O337" s="100"/>
      <c r="P337" s="28">
        <f t="shared" si="5"/>
        <v>318</v>
      </c>
      <c r="Q337" s="37"/>
      <c r="R337" s="36"/>
      <c r="S337" s="36"/>
      <c r="T337" s="4"/>
      <c r="U337" s="44"/>
      <c r="V337" s="37"/>
      <c r="W337" s="37"/>
      <c r="X337" s="26" t="str">
        <f>IF(Tbl_SoA_HBN_Derogations[[#This Row],[HBN
NIA/m²]]="","",+W337-V337)</f>
        <v/>
      </c>
      <c r="Y337" s="26" t="str">
        <f>IF(Tbl_SoA_HBN_Derogations[[#This Row],[HBN
NIA/m²]]="","",Tbl_SoA_HBN_Derogations[[#This Row],[Proposed NIA/m²]]/Tbl_SoA_HBN_Derogations[[#This Row],[HBN
NIA/m²]])</f>
        <v/>
      </c>
      <c r="Z337" s="1"/>
      <c r="AA337" s="45"/>
      <c r="AB337" s="1"/>
      <c r="AC337" s="1"/>
      <c r="AD337" s="38"/>
      <c r="AE337" s="1"/>
      <c r="AF337" s="38"/>
    </row>
    <row r="338" spans="1:32" ht="40" customHeight="1" x14ac:dyDescent="0.35">
      <c r="A338" s="99"/>
      <c r="B338" s="99"/>
      <c r="C338" s="99"/>
      <c r="D338" s="99"/>
      <c r="E338" s="99"/>
      <c r="F338" s="99"/>
      <c r="G338" s="99"/>
      <c r="H338" s="99"/>
      <c r="I338" s="99"/>
      <c r="J338" s="99"/>
      <c r="K338" s="99"/>
      <c r="L338" s="99"/>
      <c r="M338" s="99"/>
      <c r="N338" s="99"/>
      <c r="O338" s="100"/>
      <c r="P338" s="28">
        <f t="shared" si="5"/>
        <v>319</v>
      </c>
      <c r="Q338" s="37"/>
      <c r="R338" s="36"/>
      <c r="S338" s="36"/>
      <c r="T338" s="4"/>
      <c r="U338" s="44"/>
      <c r="V338" s="37"/>
      <c r="W338" s="37"/>
      <c r="X338" s="26" t="str">
        <f>IF(Tbl_SoA_HBN_Derogations[[#This Row],[HBN
NIA/m²]]="","",+W338-V338)</f>
        <v/>
      </c>
      <c r="Y338" s="26" t="str">
        <f>IF(Tbl_SoA_HBN_Derogations[[#This Row],[HBN
NIA/m²]]="","",Tbl_SoA_HBN_Derogations[[#This Row],[Proposed NIA/m²]]/Tbl_SoA_HBN_Derogations[[#This Row],[HBN
NIA/m²]])</f>
        <v/>
      </c>
      <c r="Z338" s="1"/>
      <c r="AA338" s="45"/>
      <c r="AB338" s="1"/>
      <c r="AC338" s="1"/>
      <c r="AD338" s="38"/>
      <c r="AE338" s="1"/>
      <c r="AF338" s="38"/>
    </row>
    <row r="339" spans="1:32" ht="40" customHeight="1" x14ac:dyDescent="0.35">
      <c r="A339" s="99"/>
      <c r="B339" s="99"/>
      <c r="C339" s="99"/>
      <c r="D339" s="99"/>
      <c r="E339" s="99"/>
      <c r="F339" s="99"/>
      <c r="G339" s="99"/>
      <c r="H339" s="99"/>
      <c r="I339" s="99"/>
      <c r="J339" s="99"/>
      <c r="K339" s="99"/>
      <c r="L339" s="99"/>
      <c r="M339" s="99"/>
      <c r="N339" s="99"/>
      <c r="O339" s="100"/>
      <c r="P339" s="28">
        <f t="shared" si="5"/>
        <v>320</v>
      </c>
      <c r="Q339" s="37"/>
      <c r="R339" s="36"/>
      <c r="S339" s="36"/>
      <c r="T339" s="4"/>
      <c r="U339" s="44"/>
      <c r="V339" s="37"/>
      <c r="W339" s="37"/>
      <c r="X339" s="26" t="str">
        <f>IF(Tbl_SoA_HBN_Derogations[[#This Row],[HBN
NIA/m²]]="","",+W339-V339)</f>
        <v/>
      </c>
      <c r="Y339" s="26" t="str">
        <f>IF(Tbl_SoA_HBN_Derogations[[#This Row],[HBN
NIA/m²]]="","",Tbl_SoA_HBN_Derogations[[#This Row],[Proposed NIA/m²]]/Tbl_SoA_HBN_Derogations[[#This Row],[HBN
NIA/m²]])</f>
        <v/>
      </c>
      <c r="Z339" s="1"/>
      <c r="AA339" s="45"/>
      <c r="AB339" s="1"/>
      <c r="AC339" s="1"/>
      <c r="AD339" s="38"/>
      <c r="AE339" s="1"/>
      <c r="AF339" s="38"/>
    </row>
    <row r="340" spans="1:32" ht="40" customHeight="1" x14ac:dyDescent="0.35">
      <c r="A340" s="99"/>
      <c r="B340" s="99"/>
      <c r="C340" s="99"/>
      <c r="D340" s="99"/>
      <c r="E340" s="99"/>
      <c r="F340" s="99"/>
      <c r="G340" s="99"/>
      <c r="H340" s="99"/>
      <c r="I340" s="99"/>
      <c r="J340" s="99"/>
      <c r="K340" s="99"/>
      <c r="L340" s="99"/>
      <c r="M340" s="99"/>
      <c r="N340" s="99"/>
      <c r="O340" s="100"/>
      <c r="P340" s="28">
        <f t="shared" si="5"/>
        <v>321</v>
      </c>
      <c r="Q340" s="37"/>
      <c r="R340" s="36"/>
      <c r="S340" s="36"/>
      <c r="T340" s="4"/>
      <c r="U340" s="44"/>
      <c r="V340" s="37"/>
      <c r="W340" s="37"/>
      <c r="X340" s="26" t="str">
        <f>IF(Tbl_SoA_HBN_Derogations[[#This Row],[HBN
NIA/m²]]="","",+W340-V340)</f>
        <v/>
      </c>
      <c r="Y340" s="26" t="str">
        <f>IF(Tbl_SoA_HBN_Derogations[[#This Row],[HBN
NIA/m²]]="","",Tbl_SoA_HBN_Derogations[[#This Row],[Proposed NIA/m²]]/Tbl_SoA_HBN_Derogations[[#This Row],[HBN
NIA/m²]])</f>
        <v/>
      </c>
      <c r="Z340" s="1"/>
      <c r="AA340" s="45"/>
      <c r="AB340" s="1"/>
      <c r="AC340" s="1"/>
      <c r="AD340" s="38"/>
      <c r="AE340" s="1"/>
      <c r="AF340" s="38"/>
    </row>
    <row r="341" spans="1:32" ht="40" customHeight="1" x14ac:dyDescent="0.35">
      <c r="A341" s="99"/>
      <c r="B341" s="99"/>
      <c r="C341" s="99"/>
      <c r="D341" s="99"/>
      <c r="E341" s="99"/>
      <c r="F341" s="99"/>
      <c r="G341" s="99"/>
      <c r="H341" s="99"/>
      <c r="I341" s="99"/>
      <c r="J341" s="99"/>
      <c r="K341" s="99"/>
      <c r="L341" s="99"/>
      <c r="M341" s="99"/>
      <c r="N341" s="99"/>
      <c r="O341" s="100"/>
      <c r="P341" s="28">
        <f t="shared" si="5"/>
        <v>322</v>
      </c>
      <c r="Q341" s="37"/>
      <c r="R341" s="36"/>
      <c r="S341" s="36"/>
      <c r="T341" s="4"/>
      <c r="U341" s="44"/>
      <c r="V341" s="37"/>
      <c r="W341" s="37"/>
      <c r="X341" s="26" t="str">
        <f>IF(Tbl_SoA_HBN_Derogations[[#This Row],[HBN
NIA/m²]]="","",+W341-V341)</f>
        <v/>
      </c>
      <c r="Y341" s="26" t="str">
        <f>IF(Tbl_SoA_HBN_Derogations[[#This Row],[HBN
NIA/m²]]="","",Tbl_SoA_HBN_Derogations[[#This Row],[Proposed NIA/m²]]/Tbl_SoA_HBN_Derogations[[#This Row],[HBN
NIA/m²]])</f>
        <v/>
      </c>
      <c r="Z341" s="1"/>
      <c r="AA341" s="45"/>
      <c r="AB341" s="1"/>
      <c r="AC341" s="1"/>
      <c r="AD341" s="38"/>
      <c r="AE341" s="1"/>
      <c r="AF341" s="38"/>
    </row>
    <row r="342" spans="1:32" ht="40" customHeight="1" x14ac:dyDescent="0.35">
      <c r="A342" s="99"/>
      <c r="B342" s="99"/>
      <c r="C342" s="99"/>
      <c r="D342" s="99"/>
      <c r="E342" s="99"/>
      <c r="F342" s="99"/>
      <c r="G342" s="99"/>
      <c r="H342" s="99"/>
      <c r="I342" s="99"/>
      <c r="J342" s="99"/>
      <c r="K342" s="99"/>
      <c r="L342" s="99"/>
      <c r="M342" s="99"/>
      <c r="N342" s="99"/>
      <c r="O342" s="100"/>
      <c r="P342" s="28">
        <f t="shared" si="5"/>
        <v>323</v>
      </c>
      <c r="Q342" s="37"/>
      <c r="R342" s="36"/>
      <c r="S342" s="36"/>
      <c r="T342" s="4"/>
      <c r="U342" s="44"/>
      <c r="V342" s="37"/>
      <c r="W342" s="37"/>
      <c r="X342" s="26" t="str">
        <f>IF(Tbl_SoA_HBN_Derogations[[#This Row],[HBN
NIA/m²]]="","",+W342-V342)</f>
        <v/>
      </c>
      <c r="Y342" s="26" t="str">
        <f>IF(Tbl_SoA_HBN_Derogations[[#This Row],[HBN
NIA/m²]]="","",Tbl_SoA_HBN_Derogations[[#This Row],[Proposed NIA/m²]]/Tbl_SoA_HBN_Derogations[[#This Row],[HBN
NIA/m²]])</f>
        <v/>
      </c>
      <c r="Z342" s="1"/>
      <c r="AA342" s="45"/>
      <c r="AB342" s="1"/>
      <c r="AC342" s="1"/>
      <c r="AD342" s="38"/>
      <c r="AE342" s="1"/>
      <c r="AF342" s="38"/>
    </row>
    <row r="343" spans="1:32" ht="40" customHeight="1" x14ac:dyDescent="0.35">
      <c r="A343" s="99"/>
      <c r="B343" s="99"/>
      <c r="C343" s="99"/>
      <c r="D343" s="99"/>
      <c r="E343" s="99"/>
      <c r="F343" s="99"/>
      <c r="G343" s="99"/>
      <c r="H343" s="99"/>
      <c r="I343" s="99"/>
      <c r="J343" s="99"/>
      <c r="K343" s="99"/>
      <c r="L343" s="99"/>
      <c r="M343" s="99"/>
      <c r="N343" s="99"/>
      <c r="O343" s="100"/>
      <c r="P343" s="28">
        <f t="shared" si="5"/>
        <v>324</v>
      </c>
      <c r="Q343" s="37"/>
      <c r="R343" s="36"/>
      <c r="S343" s="36"/>
      <c r="T343" s="4"/>
      <c r="U343" s="44"/>
      <c r="V343" s="37"/>
      <c r="W343" s="37"/>
      <c r="X343" s="26" t="str">
        <f>IF(Tbl_SoA_HBN_Derogations[[#This Row],[HBN
NIA/m²]]="","",+W343-V343)</f>
        <v/>
      </c>
      <c r="Y343" s="26" t="str">
        <f>IF(Tbl_SoA_HBN_Derogations[[#This Row],[HBN
NIA/m²]]="","",Tbl_SoA_HBN_Derogations[[#This Row],[Proposed NIA/m²]]/Tbl_SoA_HBN_Derogations[[#This Row],[HBN
NIA/m²]])</f>
        <v/>
      </c>
      <c r="Z343" s="1"/>
      <c r="AA343" s="45"/>
      <c r="AB343" s="1"/>
      <c r="AC343" s="1"/>
      <c r="AD343" s="38"/>
      <c r="AE343" s="1"/>
      <c r="AF343" s="38"/>
    </row>
    <row r="344" spans="1:32" ht="40" customHeight="1" x14ac:dyDescent="0.35">
      <c r="A344" s="99"/>
      <c r="B344" s="99"/>
      <c r="C344" s="99"/>
      <c r="D344" s="99"/>
      <c r="E344" s="99"/>
      <c r="F344" s="99"/>
      <c r="G344" s="99"/>
      <c r="H344" s="99"/>
      <c r="I344" s="99"/>
      <c r="J344" s="99"/>
      <c r="K344" s="99"/>
      <c r="L344" s="99"/>
      <c r="M344" s="99"/>
      <c r="N344" s="99"/>
      <c r="O344" s="100"/>
      <c r="P344" s="28">
        <f t="shared" si="5"/>
        <v>325</v>
      </c>
      <c r="Q344" s="37"/>
      <c r="R344" s="36"/>
      <c r="S344" s="36"/>
      <c r="T344" s="4"/>
      <c r="U344" s="44"/>
      <c r="V344" s="37"/>
      <c r="W344" s="37"/>
      <c r="X344" s="26" t="str">
        <f>IF(Tbl_SoA_HBN_Derogations[[#This Row],[HBN
NIA/m²]]="","",+W344-V344)</f>
        <v/>
      </c>
      <c r="Y344" s="26" t="str">
        <f>IF(Tbl_SoA_HBN_Derogations[[#This Row],[HBN
NIA/m²]]="","",Tbl_SoA_HBN_Derogations[[#This Row],[Proposed NIA/m²]]/Tbl_SoA_HBN_Derogations[[#This Row],[HBN
NIA/m²]])</f>
        <v/>
      </c>
      <c r="Z344" s="1"/>
      <c r="AA344" s="45"/>
      <c r="AB344" s="1"/>
      <c r="AC344" s="1"/>
      <c r="AD344" s="38"/>
      <c r="AE344" s="1"/>
      <c r="AF344" s="38"/>
    </row>
    <row r="345" spans="1:32" ht="40" customHeight="1" x14ac:dyDescent="0.35">
      <c r="A345" s="99"/>
      <c r="B345" s="99"/>
      <c r="C345" s="99"/>
      <c r="D345" s="99"/>
      <c r="E345" s="99"/>
      <c r="F345" s="99"/>
      <c r="G345" s="99"/>
      <c r="H345" s="99"/>
      <c r="I345" s="99"/>
      <c r="J345" s="99"/>
      <c r="K345" s="99"/>
      <c r="L345" s="99"/>
      <c r="M345" s="99"/>
      <c r="N345" s="99"/>
      <c r="O345" s="100"/>
      <c r="P345" s="28">
        <f t="shared" si="5"/>
        <v>326</v>
      </c>
      <c r="Q345" s="37"/>
      <c r="R345" s="36"/>
      <c r="S345" s="36"/>
      <c r="T345" s="4"/>
      <c r="U345" s="44"/>
      <c r="V345" s="37"/>
      <c r="W345" s="37"/>
      <c r="X345" s="26" t="str">
        <f>IF(Tbl_SoA_HBN_Derogations[[#This Row],[HBN
NIA/m²]]="","",+W345-V345)</f>
        <v/>
      </c>
      <c r="Y345" s="26" t="str">
        <f>IF(Tbl_SoA_HBN_Derogations[[#This Row],[HBN
NIA/m²]]="","",Tbl_SoA_HBN_Derogations[[#This Row],[Proposed NIA/m²]]/Tbl_SoA_HBN_Derogations[[#This Row],[HBN
NIA/m²]])</f>
        <v/>
      </c>
      <c r="Z345" s="1"/>
      <c r="AA345" s="45"/>
      <c r="AB345" s="1"/>
      <c r="AC345" s="1"/>
      <c r="AD345" s="38"/>
      <c r="AE345" s="1"/>
      <c r="AF345" s="38"/>
    </row>
    <row r="346" spans="1:32" ht="40" customHeight="1" x14ac:dyDescent="0.35">
      <c r="A346" s="99"/>
      <c r="B346" s="99"/>
      <c r="C346" s="99"/>
      <c r="D346" s="99"/>
      <c r="E346" s="99"/>
      <c r="F346" s="99"/>
      <c r="G346" s="99"/>
      <c r="H346" s="99"/>
      <c r="I346" s="99"/>
      <c r="J346" s="99"/>
      <c r="K346" s="99"/>
      <c r="L346" s="99"/>
      <c r="M346" s="99"/>
      <c r="N346" s="99"/>
      <c r="O346" s="100"/>
      <c r="P346" s="28">
        <f t="shared" si="5"/>
        <v>327</v>
      </c>
      <c r="Q346" s="37"/>
      <c r="R346" s="36"/>
      <c r="S346" s="36"/>
      <c r="T346" s="4"/>
      <c r="U346" s="44"/>
      <c r="V346" s="37"/>
      <c r="W346" s="37"/>
      <c r="X346" s="26" t="str">
        <f>IF(Tbl_SoA_HBN_Derogations[[#This Row],[HBN
NIA/m²]]="","",+W346-V346)</f>
        <v/>
      </c>
      <c r="Y346" s="26" t="str">
        <f>IF(Tbl_SoA_HBN_Derogations[[#This Row],[HBN
NIA/m²]]="","",Tbl_SoA_HBN_Derogations[[#This Row],[Proposed NIA/m²]]/Tbl_SoA_HBN_Derogations[[#This Row],[HBN
NIA/m²]])</f>
        <v/>
      </c>
      <c r="Z346" s="1"/>
      <c r="AA346" s="45"/>
      <c r="AB346" s="1"/>
      <c r="AC346" s="1"/>
      <c r="AD346" s="38"/>
      <c r="AE346" s="1"/>
      <c r="AF346" s="38"/>
    </row>
    <row r="347" spans="1:32" ht="40" customHeight="1" x14ac:dyDescent="0.35">
      <c r="A347" s="99"/>
      <c r="B347" s="99"/>
      <c r="C347" s="99"/>
      <c r="D347" s="99"/>
      <c r="E347" s="99"/>
      <c r="F347" s="99"/>
      <c r="G347" s="99"/>
      <c r="H347" s="99"/>
      <c r="I347" s="99"/>
      <c r="J347" s="99"/>
      <c r="K347" s="99"/>
      <c r="L347" s="99"/>
      <c r="M347" s="99"/>
      <c r="N347" s="99"/>
      <c r="O347" s="100"/>
      <c r="P347" s="28">
        <f t="shared" si="5"/>
        <v>328</v>
      </c>
      <c r="Q347" s="37"/>
      <c r="R347" s="36"/>
      <c r="S347" s="36"/>
      <c r="T347" s="4"/>
      <c r="U347" s="44"/>
      <c r="V347" s="37"/>
      <c r="W347" s="37"/>
      <c r="X347" s="26" t="str">
        <f>IF(Tbl_SoA_HBN_Derogations[[#This Row],[HBN
NIA/m²]]="","",+W347-V347)</f>
        <v/>
      </c>
      <c r="Y347" s="26" t="str">
        <f>IF(Tbl_SoA_HBN_Derogations[[#This Row],[HBN
NIA/m²]]="","",Tbl_SoA_HBN_Derogations[[#This Row],[Proposed NIA/m²]]/Tbl_SoA_HBN_Derogations[[#This Row],[HBN
NIA/m²]])</f>
        <v/>
      </c>
      <c r="Z347" s="1"/>
      <c r="AA347" s="45"/>
      <c r="AB347" s="1"/>
      <c r="AC347" s="1"/>
      <c r="AD347" s="38"/>
      <c r="AE347" s="1"/>
      <c r="AF347" s="38"/>
    </row>
    <row r="348" spans="1:32" ht="40" customHeight="1" x14ac:dyDescent="0.35">
      <c r="A348" s="99"/>
      <c r="B348" s="99"/>
      <c r="C348" s="99"/>
      <c r="D348" s="99"/>
      <c r="E348" s="99"/>
      <c r="F348" s="99"/>
      <c r="G348" s="99"/>
      <c r="H348" s="99"/>
      <c r="I348" s="99"/>
      <c r="J348" s="99"/>
      <c r="K348" s="99"/>
      <c r="L348" s="99"/>
      <c r="M348" s="99"/>
      <c r="N348" s="99"/>
      <c r="O348" s="100"/>
      <c r="P348" s="28">
        <f t="shared" si="5"/>
        <v>329</v>
      </c>
      <c r="Q348" s="37"/>
      <c r="R348" s="36"/>
      <c r="S348" s="36"/>
      <c r="T348" s="4"/>
      <c r="U348" s="44"/>
      <c r="V348" s="37"/>
      <c r="W348" s="37"/>
      <c r="X348" s="26" t="str">
        <f>IF(Tbl_SoA_HBN_Derogations[[#This Row],[HBN
NIA/m²]]="","",+W348-V348)</f>
        <v/>
      </c>
      <c r="Y348" s="26" t="str">
        <f>IF(Tbl_SoA_HBN_Derogations[[#This Row],[HBN
NIA/m²]]="","",Tbl_SoA_HBN_Derogations[[#This Row],[Proposed NIA/m²]]/Tbl_SoA_HBN_Derogations[[#This Row],[HBN
NIA/m²]])</f>
        <v/>
      </c>
      <c r="Z348" s="1"/>
      <c r="AA348" s="45"/>
      <c r="AB348" s="1"/>
      <c r="AC348" s="1"/>
      <c r="AD348" s="38"/>
      <c r="AE348" s="1"/>
      <c r="AF348" s="38"/>
    </row>
    <row r="349" spans="1:32" ht="40" customHeight="1" x14ac:dyDescent="0.35">
      <c r="A349" s="99"/>
      <c r="B349" s="99"/>
      <c r="C349" s="99"/>
      <c r="D349" s="99"/>
      <c r="E349" s="99"/>
      <c r="F349" s="99"/>
      <c r="G349" s="99"/>
      <c r="H349" s="99"/>
      <c r="I349" s="99"/>
      <c r="J349" s="99"/>
      <c r="K349" s="99"/>
      <c r="L349" s="99"/>
      <c r="M349" s="99"/>
      <c r="N349" s="99"/>
      <c r="O349" s="100"/>
      <c r="P349" s="28">
        <f t="shared" si="5"/>
        <v>330</v>
      </c>
      <c r="Q349" s="37"/>
      <c r="R349" s="36"/>
      <c r="S349" s="36"/>
      <c r="T349" s="4"/>
      <c r="U349" s="44"/>
      <c r="V349" s="37"/>
      <c r="W349" s="37"/>
      <c r="X349" s="26" t="str">
        <f>IF(Tbl_SoA_HBN_Derogations[[#This Row],[HBN
NIA/m²]]="","",+W349-V349)</f>
        <v/>
      </c>
      <c r="Y349" s="26" t="str">
        <f>IF(Tbl_SoA_HBN_Derogations[[#This Row],[HBN
NIA/m²]]="","",Tbl_SoA_HBN_Derogations[[#This Row],[Proposed NIA/m²]]/Tbl_SoA_HBN_Derogations[[#This Row],[HBN
NIA/m²]])</f>
        <v/>
      </c>
      <c r="Z349" s="1"/>
      <c r="AA349" s="45"/>
      <c r="AB349" s="1"/>
      <c r="AC349" s="1"/>
      <c r="AD349" s="38"/>
      <c r="AE349" s="1"/>
      <c r="AF349" s="38"/>
    </row>
    <row r="350" spans="1:32" ht="40" customHeight="1" x14ac:dyDescent="0.35">
      <c r="A350" s="99"/>
      <c r="B350" s="99"/>
      <c r="C350" s="99"/>
      <c r="D350" s="99"/>
      <c r="E350" s="99"/>
      <c r="F350" s="99"/>
      <c r="G350" s="99"/>
      <c r="H350" s="99"/>
      <c r="I350" s="99"/>
      <c r="J350" s="99"/>
      <c r="K350" s="99"/>
      <c r="L350" s="99"/>
      <c r="M350" s="99"/>
      <c r="N350" s="99"/>
      <c r="O350" s="100"/>
      <c r="P350" s="28">
        <f t="shared" si="5"/>
        <v>331</v>
      </c>
      <c r="Q350" s="37"/>
      <c r="R350" s="36"/>
      <c r="S350" s="36"/>
      <c r="T350" s="4"/>
      <c r="U350" s="44"/>
      <c r="V350" s="37"/>
      <c r="W350" s="37"/>
      <c r="X350" s="26" t="str">
        <f>IF(Tbl_SoA_HBN_Derogations[[#This Row],[HBN
NIA/m²]]="","",+W350-V350)</f>
        <v/>
      </c>
      <c r="Y350" s="26" t="str">
        <f>IF(Tbl_SoA_HBN_Derogations[[#This Row],[HBN
NIA/m²]]="","",Tbl_SoA_HBN_Derogations[[#This Row],[Proposed NIA/m²]]/Tbl_SoA_HBN_Derogations[[#This Row],[HBN
NIA/m²]])</f>
        <v/>
      </c>
      <c r="Z350" s="1"/>
      <c r="AA350" s="45"/>
      <c r="AB350" s="1"/>
      <c r="AC350" s="1"/>
      <c r="AD350" s="38"/>
      <c r="AE350" s="1"/>
      <c r="AF350" s="38"/>
    </row>
    <row r="351" spans="1:32" ht="40" customHeight="1" x14ac:dyDescent="0.35">
      <c r="A351" s="99"/>
      <c r="B351" s="99"/>
      <c r="C351" s="99"/>
      <c r="D351" s="99"/>
      <c r="E351" s="99"/>
      <c r="F351" s="99"/>
      <c r="G351" s="99"/>
      <c r="H351" s="99"/>
      <c r="I351" s="99"/>
      <c r="J351" s="99"/>
      <c r="K351" s="99"/>
      <c r="L351" s="99"/>
      <c r="M351" s="99"/>
      <c r="N351" s="99"/>
      <c r="O351" s="100"/>
      <c r="P351" s="28">
        <f t="shared" si="5"/>
        <v>332</v>
      </c>
      <c r="Q351" s="37"/>
      <c r="R351" s="36"/>
      <c r="S351" s="36"/>
      <c r="T351" s="4"/>
      <c r="U351" s="44"/>
      <c r="V351" s="37"/>
      <c r="W351" s="37"/>
      <c r="X351" s="26" t="str">
        <f>IF(Tbl_SoA_HBN_Derogations[[#This Row],[HBN
NIA/m²]]="","",+W351-V351)</f>
        <v/>
      </c>
      <c r="Y351" s="26" t="str">
        <f>IF(Tbl_SoA_HBN_Derogations[[#This Row],[HBN
NIA/m²]]="","",Tbl_SoA_HBN_Derogations[[#This Row],[Proposed NIA/m²]]/Tbl_SoA_HBN_Derogations[[#This Row],[HBN
NIA/m²]])</f>
        <v/>
      </c>
      <c r="Z351" s="1"/>
      <c r="AA351" s="45"/>
      <c r="AB351" s="1"/>
      <c r="AC351" s="1"/>
      <c r="AD351" s="38"/>
      <c r="AE351" s="1"/>
      <c r="AF351" s="38"/>
    </row>
    <row r="352" spans="1:32" ht="40" customHeight="1" x14ac:dyDescent="0.35">
      <c r="A352" s="99"/>
      <c r="B352" s="99"/>
      <c r="C352" s="99"/>
      <c r="D352" s="99"/>
      <c r="E352" s="99"/>
      <c r="F352" s="99"/>
      <c r="G352" s="99"/>
      <c r="H352" s="99"/>
      <c r="I352" s="99"/>
      <c r="J352" s="99"/>
      <c r="K352" s="99"/>
      <c r="L352" s="99"/>
      <c r="M352" s="99"/>
      <c r="N352" s="99"/>
      <c r="O352" s="100"/>
      <c r="P352" s="28">
        <f t="shared" si="5"/>
        <v>333</v>
      </c>
      <c r="Q352" s="37"/>
      <c r="R352" s="36"/>
      <c r="S352" s="36"/>
      <c r="T352" s="4"/>
      <c r="U352" s="44"/>
      <c r="V352" s="37"/>
      <c r="W352" s="37"/>
      <c r="X352" s="26" t="str">
        <f>IF(Tbl_SoA_HBN_Derogations[[#This Row],[HBN
NIA/m²]]="","",+W352-V352)</f>
        <v/>
      </c>
      <c r="Y352" s="26" t="str">
        <f>IF(Tbl_SoA_HBN_Derogations[[#This Row],[HBN
NIA/m²]]="","",Tbl_SoA_HBN_Derogations[[#This Row],[Proposed NIA/m²]]/Tbl_SoA_HBN_Derogations[[#This Row],[HBN
NIA/m²]])</f>
        <v/>
      </c>
      <c r="Z352" s="1"/>
      <c r="AA352" s="45"/>
      <c r="AB352" s="1"/>
      <c r="AC352" s="1"/>
      <c r="AD352" s="38"/>
      <c r="AE352" s="1"/>
      <c r="AF352" s="38"/>
    </row>
    <row r="353" spans="1:32" ht="40" customHeight="1" x14ac:dyDescent="0.35">
      <c r="A353" s="99"/>
      <c r="B353" s="99"/>
      <c r="C353" s="99"/>
      <c r="D353" s="99"/>
      <c r="E353" s="99"/>
      <c r="F353" s="99"/>
      <c r="G353" s="99"/>
      <c r="H353" s="99"/>
      <c r="I353" s="99"/>
      <c r="J353" s="99"/>
      <c r="K353" s="99"/>
      <c r="L353" s="99"/>
      <c r="M353" s="99"/>
      <c r="N353" s="99"/>
      <c r="O353" s="100"/>
      <c r="P353" s="28">
        <f t="shared" si="5"/>
        <v>334</v>
      </c>
      <c r="Q353" s="37"/>
      <c r="R353" s="36"/>
      <c r="S353" s="36"/>
      <c r="T353" s="4"/>
      <c r="U353" s="44"/>
      <c r="V353" s="37"/>
      <c r="W353" s="37"/>
      <c r="X353" s="26" t="str">
        <f>IF(Tbl_SoA_HBN_Derogations[[#This Row],[HBN
NIA/m²]]="","",+W353-V353)</f>
        <v/>
      </c>
      <c r="Y353" s="26" t="str">
        <f>IF(Tbl_SoA_HBN_Derogations[[#This Row],[HBN
NIA/m²]]="","",Tbl_SoA_HBN_Derogations[[#This Row],[Proposed NIA/m²]]/Tbl_SoA_HBN_Derogations[[#This Row],[HBN
NIA/m²]])</f>
        <v/>
      </c>
      <c r="Z353" s="1"/>
      <c r="AA353" s="45"/>
      <c r="AB353" s="1"/>
      <c r="AC353" s="1"/>
      <c r="AD353" s="38"/>
      <c r="AE353" s="1"/>
      <c r="AF353" s="38"/>
    </row>
    <row r="354" spans="1:32" ht="40" customHeight="1" x14ac:dyDescent="0.35">
      <c r="A354" s="99"/>
      <c r="B354" s="99"/>
      <c r="C354" s="99"/>
      <c r="D354" s="99"/>
      <c r="E354" s="99"/>
      <c r="F354" s="99"/>
      <c r="G354" s="99"/>
      <c r="H354" s="99"/>
      <c r="I354" s="99"/>
      <c r="J354" s="99"/>
      <c r="K354" s="99"/>
      <c r="L354" s="99"/>
      <c r="M354" s="99"/>
      <c r="N354" s="99"/>
      <c r="O354" s="100"/>
      <c r="P354" s="28">
        <f t="shared" si="5"/>
        <v>335</v>
      </c>
      <c r="Q354" s="37"/>
      <c r="R354" s="36"/>
      <c r="S354" s="36"/>
      <c r="T354" s="4"/>
      <c r="U354" s="44"/>
      <c r="V354" s="37"/>
      <c r="W354" s="37"/>
      <c r="X354" s="26" t="str">
        <f>IF(Tbl_SoA_HBN_Derogations[[#This Row],[HBN
NIA/m²]]="","",+W354-V354)</f>
        <v/>
      </c>
      <c r="Y354" s="26" t="str">
        <f>IF(Tbl_SoA_HBN_Derogations[[#This Row],[HBN
NIA/m²]]="","",Tbl_SoA_HBN_Derogations[[#This Row],[Proposed NIA/m²]]/Tbl_SoA_HBN_Derogations[[#This Row],[HBN
NIA/m²]])</f>
        <v/>
      </c>
      <c r="Z354" s="1"/>
      <c r="AA354" s="45"/>
      <c r="AB354" s="1"/>
      <c r="AC354" s="1"/>
      <c r="AD354" s="38"/>
      <c r="AE354" s="1"/>
      <c r="AF354" s="38"/>
    </row>
    <row r="355" spans="1:32" ht="40" customHeight="1" x14ac:dyDescent="0.35">
      <c r="A355" s="99"/>
      <c r="B355" s="99"/>
      <c r="C355" s="99"/>
      <c r="D355" s="99"/>
      <c r="E355" s="99"/>
      <c r="F355" s="99"/>
      <c r="G355" s="99"/>
      <c r="H355" s="99"/>
      <c r="I355" s="99"/>
      <c r="J355" s="99"/>
      <c r="K355" s="99"/>
      <c r="L355" s="99"/>
      <c r="M355" s="99"/>
      <c r="N355" s="99"/>
      <c r="O355" s="100"/>
      <c r="P355" s="28">
        <f t="shared" si="5"/>
        <v>336</v>
      </c>
      <c r="Q355" s="37"/>
      <c r="R355" s="36"/>
      <c r="S355" s="36"/>
      <c r="T355" s="4"/>
      <c r="U355" s="44"/>
      <c r="V355" s="37"/>
      <c r="W355" s="37"/>
      <c r="X355" s="26" t="str">
        <f>IF(Tbl_SoA_HBN_Derogations[[#This Row],[HBN
NIA/m²]]="","",+W355-V355)</f>
        <v/>
      </c>
      <c r="Y355" s="26" t="str">
        <f>IF(Tbl_SoA_HBN_Derogations[[#This Row],[HBN
NIA/m²]]="","",Tbl_SoA_HBN_Derogations[[#This Row],[Proposed NIA/m²]]/Tbl_SoA_HBN_Derogations[[#This Row],[HBN
NIA/m²]])</f>
        <v/>
      </c>
      <c r="Z355" s="1"/>
      <c r="AA355" s="45"/>
      <c r="AB355" s="1"/>
      <c r="AC355" s="1"/>
      <c r="AD355" s="38"/>
      <c r="AE355" s="1"/>
      <c r="AF355" s="38"/>
    </row>
    <row r="356" spans="1:32" ht="40" customHeight="1" x14ac:dyDescent="0.35">
      <c r="A356" s="99"/>
      <c r="B356" s="99"/>
      <c r="C356" s="99"/>
      <c r="D356" s="99"/>
      <c r="E356" s="99"/>
      <c r="F356" s="99"/>
      <c r="G356" s="99"/>
      <c r="H356" s="99"/>
      <c r="I356" s="99"/>
      <c r="J356" s="99"/>
      <c r="K356" s="99"/>
      <c r="L356" s="99"/>
      <c r="M356" s="99"/>
      <c r="N356" s="99"/>
      <c r="O356" s="100"/>
      <c r="P356" s="28">
        <f t="shared" ref="P356:P419" si="6">P355+1</f>
        <v>337</v>
      </c>
      <c r="Q356" s="37"/>
      <c r="R356" s="36"/>
      <c r="S356" s="36"/>
      <c r="T356" s="4"/>
      <c r="U356" s="44"/>
      <c r="V356" s="37"/>
      <c r="W356" s="37"/>
      <c r="X356" s="26" t="str">
        <f>IF(Tbl_SoA_HBN_Derogations[[#This Row],[HBN
NIA/m²]]="","",+W356-V356)</f>
        <v/>
      </c>
      <c r="Y356" s="26" t="str">
        <f>IF(Tbl_SoA_HBN_Derogations[[#This Row],[HBN
NIA/m²]]="","",Tbl_SoA_HBN_Derogations[[#This Row],[Proposed NIA/m²]]/Tbl_SoA_HBN_Derogations[[#This Row],[HBN
NIA/m²]])</f>
        <v/>
      </c>
      <c r="Z356" s="1"/>
      <c r="AA356" s="45"/>
      <c r="AB356" s="1"/>
      <c r="AC356" s="1"/>
      <c r="AD356" s="38"/>
      <c r="AE356" s="1"/>
      <c r="AF356" s="38"/>
    </row>
    <row r="357" spans="1:32" ht="40" customHeight="1" x14ac:dyDescent="0.35">
      <c r="A357" s="99"/>
      <c r="B357" s="99"/>
      <c r="C357" s="99"/>
      <c r="D357" s="99"/>
      <c r="E357" s="99"/>
      <c r="F357" s="99"/>
      <c r="G357" s="99"/>
      <c r="H357" s="99"/>
      <c r="I357" s="99"/>
      <c r="J357" s="99"/>
      <c r="K357" s="99"/>
      <c r="L357" s="99"/>
      <c r="M357" s="99"/>
      <c r="N357" s="99"/>
      <c r="O357" s="100"/>
      <c r="P357" s="28">
        <f t="shared" si="6"/>
        <v>338</v>
      </c>
      <c r="Q357" s="37"/>
      <c r="R357" s="36"/>
      <c r="S357" s="36"/>
      <c r="T357" s="4"/>
      <c r="U357" s="44"/>
      <c r="V357" s="37"/>
      <c r="W357" s="37"/>
      <c r="X357" s="26" t="str">
        <f>IF(Tbl_SoA_HBN_Derogations[[#This Row],[HBN
NIA/m²]]="","",+W357-V357)</f>
        <v/>
      </c>
      <c r="Y357" s="26" t="str">
        <f>IF(Tbl_SoA_HBN_Derogations[[#This Row],[HBN
NIA/m²]]="","",Tbl_SoA_HBN_Derogations[[#This Row],[Proposed NIA/m²]]/Tbl_SoA_HBN_Derogations[[#This Row],[HBN
NIA/m²]])</f>
        <v/>
      </c>
      <c r="Z357" s="1"/>
      <c r="AA357" s="45"/>
      <c r="AB357" s="1"/>
      <c r="AC357" s="1"/>
      <c r="AD357" s="38"/>
      <c r="AE357" s="1"/>
      <c r="AF357" s="38"/>
    </row>
    <row r="358" spans="1:32" ht="40" customHeight="1" x14ac:dyDescent="0.35">
      <c r="A358" s="99"/>
      <c r="B358" s="99"/>
      <c r="C358" s="99"/>
      <c r="D358" s="99"/>
      <c r="E358" s="99"/>
      <c r="F358" s="99"/>
      <c r="G358" s="99"/>
      <c r="H358" s="99"/>
      <c r="I358" s="99"/>
      <c r="J358" s="99"/>
      <c r="K358" s="99"/>
      <c r="L358" s="99"/>
      <c r="M358" s="99"/>
      <c r="N358" s="99"/>
      <c r="O358" s="100"/>
      <c r="P358" s="28">
        <f t="shared" si="6"/>
        <v>339</v>
      </c>
      <c r="Q358" s="37"/>
      <c r="R358" s="36"/>
      <c r="S358" s="36"/>
      <c r="T358" s="4"/>
      <c r="U358" s="44"/>
      <c r="V358" s="37"/>
      <c r="W358" s="37"/>
      <c r="X358" s="26" t="str">
        <f>IF(Tbl_SoA_HBN_Derogations[[#This Row],[HBN
NIA/m²]]="","",+W358-V358)</f>
        <v/>
      </c>
      <c r="Y358" s="26" t="str">
        <f>IF(Tbl_SoA_HBN_Derogations[[#This Row],[HBN
NIA/m²]]="","",Tbl_SoA_HBN_Derogations[[#This Row],[Proposed NIA/m²]]/Tbl_SoA_HBN_Derogations[[#This Row],[HBN
NIA/m²]])</f>
        <v/>
      </c>
      <c r="Z358" s="1"/>
      <c r="AA358" s="45"/>
      <c r="AB358" s="1"/>
      <c r="AC358" s="1"/>
      <c r="AD358" s="38"/>
      <c r="AE358" s="1"/>
      <c r="AF358" s="38"/>
    </row>
    <row r="359" spans="1:32" ht="40" customHeight="1" x14ac:dyDescent="0.35">
      <c r="A359" s="99"/>
      <c r="B359" s="99"/>
      <c r="C359" s="99"/>
      <c r="D359" s="99"/>
      <c r="E359" s="99"/>
      <c r="F359" s="99"/>
      <c r="G359" s="99"/>
      <c r="H359" s="99"/>
      <c r="I359" s="99"/>
      <c r="J359" s="99"/>
      <c r="K359" s="99"/>
      <c r="L359" s="99"/>
      <c r="M359" s="99"/>
      <c r="N359" s="99"/>
      <c r="O359" s="100"/>
      <c r="P359" s="28">
        <f t="shared" si="6"/>
        <v>340</v>
      </c>
      <c r="Q359" s="37"/>
      <c r="R359" s="36"/>
      <c r="S359" s="36"/>
      <c r="T359" s="4"/>
      <c r="U359" s="44"/>
      <c r="V359" s="37"/>
      <c r="W359" s="37"/>
      <c r="X359" s="26" t="str">
        <f>IF(Tbl_SoA_HBN_Derogations[[#This Row],[HBN
NIA/m²]]="","",+W359-V359)</f>
        <v/>
      </c>
      <c r="Y359" s="26" t="str">
        <f>IF(Tbl_SoA_HBN_Derogations[[#This Row],[HBN
NIA/m²]]="","",Tbl_SoA_HBN_Derogations[[#This Row],[Proposed NIA/m²]]/Tbl_SoA_HBN_Derogations[[#This Row],[HBN
NIA/m²]])</f>
        <v/>
      </c>
      <c r="Z359" s="1"/>
      <c r="AA359" s="45"/>
      <c r="AB359" s="1"/>
      <c r="AC359" s="1"/>
      <c r="AD359" s="38"/>
      <c r="AE359" s="1"/>
      <c r="AF359" s="38"/>
    </row>
    <row r="360" spans="1:32" ht="40" customHeight="1" x14ac:dyDescent="0.35">
      <c r="A360" s="99"/>
      <c r="B360" s="99"/>
      <c r="C360" s="99"/>
      <c r="D360" s="99"/>
      <c r="E360" s="99"/>
      <c r="F360" s="99"/>
      <c r="G360" s="99"/>
      <c r="H360" s="99"/>
      <c r="I360" s="99"/>
      <c r="J360" s="99"/>
      <c r="K360" s="99"/>
      <c r="L360" s="99"/>
      <c r="M360" s="99"/>
      <c r="N360" s="99"/>
      <c r="O360" s="100"/>
      <c r="P360" s="28">
        <f t="shared" si="6"/>
        <v>341</v>
      </c>
      <c r="Q360" s="37"/>
      <c r="R360" s="36"/>
      <c r="S360" s="36"/>
      <c r="T360" s="4"/>
      <c r="U360" s="44"/>
      <c r="V360" s="37"/>
      <c r="W360" s="37"/>
      <c r="X360" s="26" t="str">
        <f>IF(Tbl_SoA_HBN_Derogations[[#This Row],[HBN
NIA/m²]]="","",+W360-V360)</f>
        <v/>
      </c>
      <c r="Y360" s="26" t="str">
        <f>IF(Tbl_SoA_HBN_Derogations[[#This Row],[HBN
NIA/m²]]="","",Tbl_SoA_HBN_Derogations[[#This Row],[Proposed NIA/m²]]/Tbl_SoA_HBN_Derogations[[#This Row],[HBN
NIA/m²]])</f>
        <v/>
      </c>
      <c r="Z360" s="1"/>
      <c r="AA360" s="45"/>
      <c r="AB360" s="1"/>
      <c r="AC360" s="1"/>
      <c r="AD360" s="38"/>
      <c r="AE360" s="1"/>
      <c r="AF360" s="38"/>
    </row>
    <row r="361" spans="1:32" ht="40" customHeight="1" x14ac:dyDescent="0.35">
      <c r="A361" s="99"/>
      <c r="B361" s="99"/>
      <c r="C361" s="99"/>
      <c r="D361" s="99"/>
      <c r="E361" s="99"/>
      <c r="F361" s="99"/>
      <c r="G361" s="99"/>
      <c r="H361" s="99"/>
      <c r="I361" s="99"/>
      <c r="J361" s="99"/>
      <c r="K361" s="99"/>
      <c r="L361" s="99"/>
      <c r="M361" s="99"/>
      <c r="N361" s="99"/>
      <c r="O361" s="100"/>
      <c r="P361" s="28">
        <f t="shared" si="6"/>
        <v>342</v>
      </c>
      <c r="Q361" s="37"/>
      <c r="R361" s="36"/>
      <c r="S361" s="36"/>
      <c r="T361" s="4"/>
      <c r="U361" s="44"/>
      <c r="V361" s="37"/>
      <c r="W361" s="37"/>
      <c r="X361" s="26" t="str">
        <f>IF(Tbl_SoA_HBN_Derogations[[#This Row],[HBN
NIA/m²]]="","",+W361-V361)</f>
        <v/>
      </c>
      <c r="Y361" s="26" t="str">
        <f>IF(Tbl_SoA_HBN_Derogations[[#This Row],[HBN
NIA/m²]]="","",Tbl_SoA_HBN_Derogations[[#This Row],[Proposed NIA/m²]]/Tbl_SoA_HBN_Derogations[[#This Row],[HBN
NIA/m²]])</f>
        <v/>
      </c>
      <c r="Z361" s="1"/>
      <c r="AA361" s="45"/>
      <c r="AB361" s="1"/>
      <c r="AC361" s="1"/>
      <c r="AD361" s="38"/>
      <c r="AE361" s="1"/>
      <c r="AF361" s="38"/>
    </row>
    <row r="362" spans="1:32" ht="40" customHeight="1" x14ac:dyDescent="0.35">
      <c r="A362" s="99"/>
      <c r="B362" s="99"/>
      <c r="C362" s="99"/>
      <c r="D362" s="99"/>
      <c r="E362" s="99"/>
      <c r="F362" s="99"/>
      <c r="G362" s="99"/>
      <c r="H362" s="99"/>
      <c r="I362" s="99"/>
      <c r="J362" s="99"/>
      <c r="K362" s="99"/>
      <c r="L362" s="99"/>
      <c r="M362" s="99"/>
      <c r="N362" s="99"/>
      <c r="O362" s="100"/>
      <c r="P362" s="28">
        <f t="shared" si="6"/>
        <v>343</v>
      </c>
      <c r="Q362" s="37"/>
      <c r="R362" s="36"/>
      <c r="S362" s="36"/>
      <c r="T362" s="4"/>
      <c r="U362" s="44"/>
      <c r="V362" s="37"/>
      <c r="W362" s="37"/>
      <c r="X362" s="26" t="str">
        <f>IF(Tbl_SoA_HBN_Derogations[[#This Row],[HBN
NIA/m²]]="","",+W362-V362)</f>
        <v/>
      </c>
      <c r="Y362" s="26" t="str">
        <f>IF(Tbl_SoA_HBN_Derogations[[#This Row],[HBN
NIA/m²]]="","",Tbl_SoA_HBN_Derogations[[#This Row],[Proposed NIA/m²]]/Tbl_SoA_HBN_Derogations[[#This Row],[HBN
NIA/m²]])</f>
        <v/>
      </c>
      <c r="Z362" s="1"/>
      <c r="AA362" s="45"/>
      <c r="AB362" s="1"/>
      <c r="AC362" s="1"/>
      <c r="AD362" s="38"/>
      <c r="AE362" s="1"/>
      <c r="AF362" s="38"/>
    </row>
    <row r="363" spans="1:32" ht="40" customHeight="1" x14ac:dyDescent="0.35">
      <c r="A363" s="99"/>
      <c r="B363" s="99"/>
      <c r="C363" s="99"/>
      <c r="D363" s="99"/>
      <c r="E363" s="99"/>
      <c r="F363" s="99"/>
      <c r="G363" s="99"/>
      <c r="H363" s="99"/>
      <c r="I363" s="99"/>
      <c r="J363" s="99"/>
      <c r="K363" s="99"/>
      <c r="L363" s="99"/>
      <c r="M363" s="99"/>
      <c r="N363" s="99"/>
      <c r="O363" s="100"/>
      <c r="P363" s="28">
        <f t="shared" si="6"/>
        <v>344</v>
      </c>
      <c r="Q363" s="37"/>
      <c r="R363" s="36"/>
      <c r="S363" s="36"/>
      <c r="T363" s="4"/>
      <c r="U363" s="44"/>
      <c r="V363" s="37"/>
      <c r="W363" s="37"/>
      <c r="X363" s="26" t="str">
        <f>IF(Tbl_SoA_HBN_Derogations[[#This Row],[HBN
NIA/m²]]="","",+W363-V363)</f>
        <v/>
      </c>
      <c r="Y363" s="26" t="str">
        <f>IF(Tbl_SoA_HBN_Derogations[[#This Row],[HBN
NIA/m²]]="","",Tbl_SoA_HBN_Derogations[[#This Row],[Proposed NIA/m²]]/Tbl_SoA_HBN_Derogations[[#This Row],[HBN
NIA/m²]])</f>
        <v/>
      </c>
      <c r="Z363" s="1"/>
      <c r="AA363" s="45"/>
      <c r="AB363" s="1"/>
      <c r="AC363" s="1"/>
      <c r="AD363" s="38"/>
      <c r="AE363" s="1"/>
      <c r="AF363" s="38"/>
    </row>
    <row r="364" spans="1:32" ht="40" customHeight="1" x14ac:dyDescent="0.35">
      <c r="A364" s="99"/>
      <c r="B364" s="99"/>
      <c r="C364" s="99"/>
      <c r="D364" s="99"/>
      <c r="E364" s="99"/>
      <c r="F364" s="99"/>
      <c r="G364" s="99"/>
      <c r="H364" s="99"/>
      <c r="I364" s="99"/>
      <c r="J364" s="99"/>
      <c r="K364" s="99"/>
      <c r="L364" s="99"/>
      <c r="M364" s="99"/>
      <c r="N364" s="99"/>
      <c r="O364" s="100"/>
      <c r="P364" s="28">
        <f t="shared" si="6"/>
        <v>345</v>
      </c>
      <c r="Q364" s="37"/>
      <c r="R364" s="36"/>
      <c r="S364" s="36"/>
      <c r="T364" s="4"/>
      <c r="U364" s="44"/>
      <c r="V364" s="37"/>
      <c r="W364" s="37"/>
      <c r="X364" s="26" t="str">
        <f>IF(Tbl_SoA_HBN_Derogations[[#This Row],[HBN
NIA/m²]]="","",+W364-V364)</f>
        <v/>
      </c>
      <c r="Y364" s="26" t="str">
        <f>IF(Tbl_SoA_HBN_Derogations[[#This Row],[HBN
NIA/m²]]="","",Tbl_SoA_HBN_Derogations[[#This Row],[Proposed NIA/m²]]/Tbl_SoA_HBN_Derogations[[#This Row],[HBN
NIA/m²]])</f>
        <v/>
      </c>
      <c r="Z364" s="1"/>
      <c r="AA364" s="45"/>
      <c r="AB364" s="1"/>
      <c r="AC364" s="1"/>
      <c r="AD364" s="38"/>
      <c r="AE364" s="1"/>
      <c r="AF364" s="38"/>
    </row>
    <row r="365" spans="1:32" ht="40" customHeight="1" x14ac:dyDescent="0.35">
      <c r="A365" s="99"/>
      <c r="B365" s="99"/>
      <c r="C365" s="99"/>
      <c r="D365" s="99"/>
      <c r="E365" s="99"/>
      <c r="F365" s="99"/>
      <c r="G365" s="99"/>
      <c r="H365" s="99"/>
      <c r="I365" s="99"/>
      <c r="J365" s="99"/>
      <c r="K365" s="99"/>
      <c r="L365" s="99"/>
      <c r="M365" s="99"/>
      <c r="N365" s="99"/>
      <c r="O365" s="100"/>
      <c r="P365" s="28">
        <f t="shared" si="6"/>
        <v>346</v>
      </c>
      <c r="Q365" s="37"/>
      <c r="R365" s="36"/>
      <c r="S365" s="36"/>
      <c r="T365" s="4"/>
      <c r="U365" s="44"/>
      <c r="V365" s="37"/>
      <c r="W365" s="37"/>
      <c r="X365" s="26" t="str">
        <f>IF(Tbl_SoA_HBN_Derogations[[#This Row],[HBN
NIA/m²]]="","",+W365-V365)</f>
        <v/>
      </c>
      <c r="Y365" s="26" t="str">
        <f>IF(Tbl_SoA_HBN_Derogations[[#This Row],[HBN
NIA/m²]]="","",Tbl_SoA_HBN_Derogations[[#This Row],[Proposed NIA/m²]]/Tbl_SoA_HBN_Derogations[[#This Row],[HBN
NIA/m²]])</f>
        <v/>
      </c>
      <c r="Z365" s="1"/>
      <c r="AA365" s="45"/>
      <c r="AB365" s="1"/>
      <c r="AC365" s="1"/>
      <c r="AD365" s="38"/>
      <c r="AE365" s="1"/>
      <c r="AF365" s="38"/>
    </row>
    <row r="366" spans="1:32" ht="40" customHeight="1" x14ac:dyDescent="0.35">
      <c r="A366" s="99"/>
      <c r="B366" s="99"/>
      <c r="C366" s="99"/>
      <c r="D366" s="99"/>
      <c r="E366" s="99"/>
      <c r="F366" s="99"/>
      <c r="G366" s="99"/>
      <c r="H366" s="99"/>
      <c r="I366" s="99"/>
      <c r="J366" s="99"/>
      <c r="K366" s="99"/>
      <c r="L366" s="99"/>
      <c r="M366" s="99"/>
      <c r="N366" s="99"/>
      <c r="O366" s="100"/>
      <c r="P366" s="28">
        <f t="shared" si="6"/>
        <v>347</v>
      </c>
      <c r="Q366" s="37"/>
      <c r="R366" s="36"/>
      <c r="S366" s="36"/>
      <c r="T366" s="4"/>
      <c r="U366" s="44"/>
      <c r="V366" s="37"/>
      <c r="W366" s="37"/>
      <c r="X366" s="26" t="str">
        <f>IF(Tbl_SoA_HBN_Derogations[[#This Row],[HBN
NIA/m²]]="","",+W366-V366)</f>
        <v/>
      </c>
      <c r="Y366" s="26" t="str">
        <f>IF(Tbl_SoA_HBN_Derogations[[#This Row],[HBN
NIA/m²]]="","",Tbl_SoA_HBN_Derogations[[#This Row],[Proposed NIA/m²]]/Tbl_SoA_HBN_Derogations[[#This Row],[HBN
NIA/m²]])</f>
        <v/>
      </c>
      <c r="Z366" s="1"/>
      <c r="AA366" s="45"/>
      <c r="AB366" s="1"/>
      <c r="AC366" s="1"/>
      <c r="AD366" s="38"/>
      <c r="AE366" s="1"/>
      <c r="AF366" s="38"/>
    </row>
    <row r="367" spans="1:32" ht="40" customHeight="1" x14ac:dyDescent="0.35">
      <c r="A367" s="99"/>
      <c r="B367" s="99"/>
      <c r="C367" s="99"/>
      <c r="D367" s="99"/>
      <c r="E367" s="99"/>
      <c r="F367" s="99"/>
      <c r="G367" s="99"/>
      <c r="H367" s="99"/>
      <c r="I367" s="99"/>
      <c r="J367" s="99"/>
      <c r="K367" s="99"/>
      <c r="L367" s="99"/>
      <c r="M367" s="99"/>
      <c r="N367" s="99"/>
      <c r="O367" s="100"/>
      <c r="P367" s="28">
        <f t="shared" si="6"/>
        <v>348</v>
      </c>
      <c r="Q367" s="37"/>
      <c r="R367" s="36"/>
      <c r="S367" s="36"/>
      <c r="T367" s="4"/>
      <c r="U367" s="44"/>
      <c r="V367" s="37"/>
      <c r="W367" s="37"/>
      <c r="X367" s="26" t="str">
        <f>IF(Tbl_SoA_HBN_Derogations[[#This Row],[HBN
NIA/m²]]="","",+W367-V367)</f>
        <v/>
      </c>
      <c r="Y367" s="26" t="str">
        <f>IF(Tbl_SoA_HBN_Derogations[[#This Row],[HBN
NIA/m²]]="","",Tbl_SoA_HBN_Derogations[[#This Row],[Proposed NIA/m²]]/Tbl_SoA_HBN_Derogations[[#This Row],[HBN
NIA/m²]])</f>
        <v/>
      </c>
      <c r="Z367" s="1"/>
      <c r="AA367" s="45"/>
      <c r="AB367" s="1"/>
      <c r="AC367" s="1"/>
      <c r="AD367" s="38"/>
      <c r="AE367" s="1"/>
      <c r="AF367" s="38"/>
    </row>
    <row r="368" spans="1:32" ht="40" customHeight="1" x14ac:dyDescent="0.35">
      <c r="A368" s="99"/>
      <c r="B368" s="99"/>
      <c r="C368" s="99"/>
      <c r="D368" s="99"/>
      <c r="E368" s="99"/>
      <c r="F368" s="99"/>
      <c r="G368" s="99"/>
      <c r="H368" s="99"/>
      <c r="I368" s="99"/>
      <c r="J368" s="99"/>
      <c r="K368" s="99"/>
      <c r="L368" s="99"/>
      <c r="M368" s="99"/>
      <c r="N368" s="99"/>
      <c r="O368" s="100"/>
      <c r="P368" s="28">
        <f t="shared" si="6"/>
        <v>349</v>
      </c>
      <c r="Q368" s="37"/>
      <c r="R368" s="36"/>
      <c r="S368" s="36"/>
      <c r="T368" s="4"/>
      <c r="U368" s="44"/>
      <c r="V368" s="37"/>
      <c r="W368" s="37"/>
      <c r="X368" s="26" t="str">
        <f>IF(Tbl_SoA_HBN_Derogations[[#This Row],[HBN
NIA/m²]]="","",+W368-V368)</f>
        <v/>
      </c>
      <c r="Y368" s="26" t="str">
        <f>IF(Tbl_SoA_HBN_Derogations[[#This Row],[HBN
NIA/m²]]="","",Tbl_SoA_HBN_Derogations[[#This Row],[Proposed NIA/m²]]/Tbl_SoA_HBN_Derogations[[#This Row],[HBN
NIA/m²]])</f>
        <v/>
      </c>
      <c r="Z368" s="1"/>
      <c r="AA368" s="45"/>
      <c r="AB368" s="1"/>
      <c r="AC368" s="1"/>
      <c r="AD368" s="38"/>
      <c r="AE368" s="1"/>
      <c r="AF368" s="38"/>
    </row>
    <row r="369" spans="1:32" ht="40" customHeight="1" x14ac:dyDescent="0.35">
      <c r="A369" s="99"/>
      <c r="B369" s="99"/>
      <c r="C369" s="99"/>
      <c r="D369" s="99"/>
      <c r="E369" s="99"/>
      <c r="F369" s="99"/>
      <c r="G369" s="99"/>
      <c r="H369" s="99"/>
      <c r="I369" s="99"/>
      <c r="J369" s="99"/>
      <c r="K369" s="99"/>
      <c r="L369" s="99"/>
      <c r="M369" s="99"/>
      <c r="N369" s="99"/>
      <c r="O369" s="100"/>
      <c r="P369" s="28">
        <f t="shared" si="6"/>
        <v>350</v>
      </c>
      <c r="Q369" s="37"/>
      <c r="R369" s="36"/>
      <c r="S369" s="36"/>
      <c r="T369" s="4"/>
      <c r="U369" s="44"/>
      <c r="V369" s="37"/>
      <c r="W369" s="37"/>
      <c r="X369" s="26" t="str">
        <f>IF(Tbl_SoA_HBN_Derogations[[#This Row],[HBN
NIA/m²]]="","",+W369-V369)</f>
        <v/>
      </c>
      <c r="Y369" s="26" t="str">
        <f>IF(Tbl_SoA_HBN_Derogations[[#This Row],[HBN
NIA/m²]]="","",Tbl_SoA_HBN_Derogations[[#This Row],[Proposed NIA/m²]]/Tbl_SoA_HBN_Derogations[[#This Row],[HBN
NIA/m²]])</f>
        <v/>
      </c>
      <c r="Z369" s="1"/>
      <c r="AA369" s="45"/>
      <c r="AB369" s="1"/>
      <c r="AC369" s="1"/>
      <c r="AD369" s="38"/>
      <c r="AE369" s="1"/>
      <c r="AF369" s="38"/>
    </row>
    <row r="370" spans="1:32" ht="40" customHeight="1" x14ac:dyDescent="0.35">
      <c r="A370" s="99"/>
      <c r="B370" s="99"/>
      <c r="C370" s="99"/>
      <c r="D370" s="99"/>
      <c r="E370" s="99"/>
      <c r="F370" s="99"/>
      <c r="G370" s="99"/>
      <c r="H370" s="99"/>
      <c r="I370" s="99"/>
      <c r="J370" s="99"/>
      <c r="K370" s="99"/>
      <c r="L370" s="99"/>
      <c r="M370" s="99"/>
      <c r="N370" s="99"/>
      <c r="O370" s="100"/>
      <c r="P370" s="28">
        <f t="shared" si="6"/>
        <v>351</v>
      </c>
      <c r="Q370" s="37"/>
      <c r="R370" s="36"/>
      <c r="S370" s="36"/>
      <c r="T370" s="4"/>
      <c r="U370" s="44"/>
      <c r="V370" s="37"/>
      <c r="W370" s="37"/>
      <c r="X370" s="26" t="str">
        <f>IF(Tbl_SoA_HBN_Derogations[[#This Row],[HBN
NIA/m²]]="","",+W370-V370)</f>
        <v/>
      </c>
      <c r="Y370" s="26" t="str">
        <f>IF(Tbl_SoA_HBN_Derogations[[#This Row],[HBN
NIA/m²]]="","",Tbl_SoA_HBN_Derogations[[#This Row],[Proposed NIA/m²]]/Tbl_SoA_HBN_Derogations[[#This Row],[HBN
NIA/m²]])</f>
        <v/>
      </c>
      <c r="Z370" s="1"/>
      <c r="AA370" s="45"/>
      <c r="AB370" s="1"/>
      <c r="AC370" s="1"/>
      <c r="AD370" s="38"/>
      <c r="AE370" s="1"/>
      <c r="AF370" s="38"/>
    </row>
    <row r="371" spans="1:32" ht="40" customHeight="1" x14ac:dyDescent="0.35">
      <c r="A371" s="99"/>
      <c r="B371" s="99"/>
      <c r="C371" s="99"/>
      <c r="D371" s="99"/>
      <c r="E371" s="99"/>
      <c r="F371" s="99"/>
      <c r="G371" s="99"/>
      <c r="H371" s="99"/>
      <c r="I371" s="99"/>
      <c r="J371" s="99"/>
      <c r="K371" s="99"/>
      <c r="L371" s="99"/>
      <c r="M371" s="99"/>
      <c r="N371" s="99"/>
      <c r="O371" s="100"/>
      <c r="P371" s="28">
        <f t="shared" si="6"/>
        <v>352</v>
      </c>
      <c r="Q371" s="37"/>
      <c r="R371" s="36"/>
      <c r="S371" s="36"/>
      <c r="T371" s="4"/>
      <c r="U371" s="44"/>
      <c r="V371" s="37"/>
      <c r="W371" s="37"/>
      <c r="X371" s="26" t="str">
        <f>IF(Tbl_SoA_HBN_Derogations[[#This Row],[HBN
NIA/m²]]="","",+W371-V371)</f>
        <v/>
      </c>
      <c r="Y371" s="26" t="str">
        <f>IF(Tbl_SoA_HBN_Derogations[[#This Row],[HBN
NIA/m²]]="","",Tbl_SoA_HBN_Derogations[[#This Row],[Proposed NIA/m²]]/Tbl_SoA_HBN_Derogations[[#This Row],[HBN
NIA/m²]])</f>
        <v/>
      </c>
      <c r="Z371" s="1"/>
      <c r="AA371" s="45"/>
      <c r="AB371" s="1"/>
      <c r="AC371" s="1"/>
      <c r="AD371" s="38"/>
      <c r="AE371" s="1"/>
      <c r="AF371" s="38"/>
    </row>
    <row r="372" spans="1:32" ht="40" customHeight="1" x14ac:dyDescent="0.35">
      <c r="A372" s="99"/>
      <c r="B372" s="99"/>
      <c r="C372" s="99"/>
      <c r="D372" s="99"/>
      <c r="E372" s="99"/>
      <c r="F372" s="99"/>
      <c r="G372" s="99"/>
      <c r="H372" s="99"/>
      <c r="I372" s="99"/>
      <c r="J372" s="99"/>
      <c r="K372" s="99"/>
      <c r="L372" s="99"/>
      <c r="M372" s="99"/>
      <c r="N372" s="99"/>
      <c r="O372" s="100"/>
      <c r="P372" s="28">
        <f t="shared" si="6"/>
        <v>353</v>
      </c>
      <c r="Q372" s="37"/>
      <c r="R372" s="36"/>
      <c r="S372" s="36"/>
      <c r="T372" s="4"/>
      <c r="U372" s="44"/>
      <c r="V372" s="37"/>
      <c r="W372" s="37"/>
      <c r="X372" s="26" t="str">
        <f>IF(Tbl_SoA_HBN_Derogations[[#This Row],[HBN
NIA/m²]]="","",+W372-V372)</f>
        <v/>
      </c>
      <c r="Y372" s="26" t="str">
        <f>IF(Tbl_SoA_HBN_Derogations[[#This Row],[HBN
NIA/m²]]="","",Tbl_SoA_HBN_Derogations[[#This Row],[Proposed NIA/m²]]/Tbl_SoA_HBN_Derogations[[#This Row],[HBN
NIA/m²]])</f>
        <v/>
      </c>
      <c r="Z372" s="1"/>
      <c r="AA372" s="45"/>
      <c r="AB372" s="1"/>
      <c r="AC372" s="1"/>
      <c r="AD372" s="38"/>
      <c r="AE372" s="1"/>
      <c r="AF372" s="38"/>
    </row>
    <row r="373" spans="1:32" ht="40" customHeight="1" x14ac:dyDescent="0.35">
      <c r="A373" s="99"/>
      <c r="B373" s="99"/>
      <c r="C373" s="99"/>
      <c r="D373" s="99"/>
      <c r="E373" s="99"/>
      <c r="F373" s="99"/>
      <c r="G373" s="99"/>
      <c r="H373" s="99"/>
      <c r="I373" s="99"/>
      <c r="J373" s="99"/>
      <c r="K373" s="99"/>
      <c r="L373" s="99"/>
      <c r="M373" s="99"/>
      <c r="N373" s="99"/>
      <c r="O373" s="100"/>
      <c r="P373" s="28">
        <f t="shared" si="6"/>
        <v>354</v>
      </c>
      <c r="Q373" s="37"/>
      <c r="R373" s="36"/>
      <c r="S373" s="36"/>
      <c r="T373" s="4"/>
      <c r="U373" s="44"/>
      <c r="V373" s="37"/>
      <c r="W373" s="37"/>
      <c r="X373" s="26" t="str">
        <f>IF(Tbl_SoA_HBN_Derogations[[#This Row],[HBN
NIA/m²]]="","",+W373-V373)</f>
        <v/>
      </c>
      <c r="Y373" s="26" t="str">
        <f>IF(Tbl_SoA_HBN_Derogations[[#This Row],[HBN
NIA/m²]]="","",Tbl_SoA_HBN_Derogations[[#This Row],[Proposed NIA/m²]]/Tbl_SoA_HBN_Derogations[[#This Row],[HBN
NIA/m²]])</f>
        <v/>
      </c>
      <c r="Z373" s="1"/>
      <c r="AA373" s="45"/>
      <c r="AB373" s="1"/>
      <c r="AC373" s="1"/>
      <c r="AD373" s="38"/>
      <c r="AE373" s="1"/>
      <c r="AF373" s="38"/>
    </row>
    <row r="374" spans="1:32" ht="40" customHeight="1" x14ac:dyDescent="0.35">
      <c r="A374" s="99"/>
      <c r="B374" s="99"/>
      <c r="C374" s="99"/>
      <c r="D374" s="99"/>
      <c r="E374" s="99"/>
      <c r="F374" s="99"/>
      <c r="G374" s="99"/>
      <c r="H374" s="99"/>
      <c r="I374" s="99"/>
      <c r="J374" s="99"/>
      <c r="K374" s="99"/>
      <c r="L374" s="99"/>
      <c r="M374" s="99"/>
      <c r="N374" s="99"/>
      <c r="O374" s="100"/>
      <c r="P374" s="28">
        <f t="shared" si="6"/>
        <v>355</v>
      </c>
      <c r="Q374" s="37"/>
      <c r="R374" s="36"/>
      <c r="S374" s="36"/>
      <c r="T374" s="4"/>
      <c r="U374" s="44"/>
      <c r="V374" s="37"/>
      <c r="W374" s="37"/>
      <c r="X374" s="26" t="str">
        <f>IF(Tbl_SoA_HBN_Derogations[[#This Row],[HBN
NIA/m²]]="","",+W374-V374)</f>
        <v/>
      </c>
      <c r="Y374" s="26" t="str">
        <f>IF(Tbl_SoA_HBN_Derogations[[#This Row],[HBN
NIA/m²]]="","",Tbl_SoA_HBN_Derogations[[#This Row],[Proposed NIA/m²]]/Tbl_SoA_HBN_Derogations[[#This Row],[HBN
NIA/m²]])</f>
        <v/>
      </c>
      <c r="Z374" s="1"/>
      <c r="AA374" s="45"/>
      <c r="AB374" s="1"/>
      <c r="AC374" s="1"/>
      <c r="AD374" s="38"/>
      <c r="AE374" s="1"/>
      <c r="AF374" s="38"/>
    </row>
    <row r="375" spans="1:32" ht="40" customHeight="1" x14ac:dyDescent="0.35">
      <c r="A375" s="99"/>
      <c r="B375" s="99"/>
      <c r="C375" s="99"/>
      <c r="D375" s="99"/>
      <c r="E375" s="99"/>
      <c r="F375" s="99"/>
      <c r="G375" s="99"/>
      <c r="H375" s="99"/>
      <c r="I375" s="99"/>
      <c r="J375" s="99"/>
      <c r="K375" s="99"/>
      <c r="L375" s="99"/>
      <c r="M375" s="99"/>
      <c r="N375" s="99"/>
      <c r="O375" s="100"/>
      <c r="P375" s="28">
        <f t="shared" si="6"/>
        <v>356</v>
      </c>
      <c r="Q375" s="37"/>
      <c r="R375" s="36"/>
      <c r="S375" s="36"/>
      <c r="T375" s="4"/>
      <c r="U375" s="44"/>
      <c r="V375" s="37"/>
      <c r="W375" s="37"/>
      <c r="X375" s="26" t="str">
        <f>IF(Tbl_SoA_HBN_Derogations[[#This Row],[HBN
NIA/m²]]="","",+W375-V375)</f>
        <v/>
      </c>
      <c r="Y375" s="26" t="str">
        <f>IF(Tbl_SoA_HBN_Derogations[[#This Row],[HBN
NIA/m²]]="","",Tbl_SoA_HBN_Derogations[[#This Row],[Proposed NIA/m²]]/Tbl_SoA_HBN_Derogations[[#This Row],[HBN
NIA/m²]])</f>
        <v/>
      </c>
      <c r="Z375" s="1"/>
      <c r="AA375" s="45"/>
      <c r="AB375" s="1"/>
      <c r="AC375" s="1"/>
      <c r="AD375" s="38"/>
      <c r="AE375" s="1"/>
      <c r="AF375" s="38"/>
    </row>
    <row r="376" spans="1:32" ht="40" customHeight="1" x14ac:dyDescent="0.35">
      <c r="A376" s="99"/>
      <c r="B376" s="99"/>
      <c r="C376" s="99"/>
      <c r="D376" s="99"/>
      <c r="E376" s="99"/>
      <c r="F376" s="99"/>
      <c r="G376" s="99"/>
      <c r="H376" s="99"/>
      <c r="I376" s="99"/>
      <c r="J376" s="99"/>
      <c r="K376" s="99"/>
      <c r="L376" s="99"/>
      <c r="M376" s="99"/>
      <c r="N376" s="99"/>
      <c r="O376" s="100"/>
      <c r="P376" s="28">
        <f t="shared" si="6"/>
        <v>357</v>
      </c>
      <c r="Q376" s="37"/>
      <c r="R376" s="36"/>
      <c r="S376" s="36"/>
      <c r="T376" s="4"/>
      <c r="U376" s="44"/>
      <c r="V376" s="37"/>
      <c r="W376" s="37"/>
      <c r="X376" s="26" t="str">
        <f>IF(Tbl_SoA_HBN_Derogations[[#This Row],[HBN
NIA/m²]]="","",+W376-V376)</f>
        <v/>
      </c>
      <c r="Y376" s="26" t="str">
        <f>IF(Tbl_SoA_HBN_Derogations[[#This Row],[HBN
NIA/m²]]="","",Tbl_SoA_HBN_Derogations[[#This Row],[Proposed NIA/m²]]/Tbl_SoA_HBN_Derogations[[#This Row],[HBN
NIA/m²]])</f>
        <v/>
      </c>
      <c r="Z376" s="1"/>
      <c r="AA376" s="45"/>
      <c r="AB376" s="1"/>
      <c r="AC376" s="1"/>
      <c r="AD376" s="38"/>
      <c r="AE376" s="1"/>
      <c r="AF376" s="38"/>
    </row>
    <row r="377" spans="1:32" ht="40" customHeight="1" x14ac:dyDescent="0.35">
      <c r="A377" s="99"/>
      <c r="B377" s="99"/>
      <c r="C377" s="99"/>
      <c r="D377" s="99"/>
      <c r="E377" s="99"/>
      <c r="F377" s="99"/>
      <c r="G377" s="99"/>
      <c r="H377" s="99"/>
      <c r="I377" s="99"/>
      <c r="J377" s="99"/>
      <c r="K377" s="99"/>
      <c r="L377" s="99"/>
      <c r="M377" s="99"/>
      <c r="N377" s="99"/>
      <c r="O377" s="100"/>
      <c r="P377" s="28">
        <f t="shared" si="6"/>
        <v>358</v>
      </c>
      <c r="Q377" s="37"/>
      <c r="R377" s="36"/>
      <c r="S377" s="36"/>
      <c r="T377" s="4"/>
      <c r="U377" s="44"/>
      <c r="V377" s="37"/>
      <c r="W377" s="37"/>
      <c r="X377" s="26" t="str">
        <f>IF(Tbl_SoA_HBN_Derogations[[#This Row],[HBN
NIA/m²]]="","",+W377-V377)</f>
        <v/>
      </c>
      <c r="Y377" s="26" t="str">
        <f>IF(Tbl_SoA_HBN_Derogations[[#This Row],[HBN
NIA/m²]]="","",Tbl_SoA_HBN_Derogations[[#This Row],[Proposed NIA/m²]]/Tbl_SoA_HBN_Derogations[[#This Row],[HBN
NIA/m²]])</f>
        <v/>
      </c>
      <c r="Z377" s="1"/>
      <c r="AA377" s="45"/>
      <c r="AB377" s="1"/>
      <c r="AC377" s="1"/>
      <c r="AD377" s="38"/>
      <c r="AE377" s="1"/>
      <c r="AF377" s="38"/>
    </row>
    <row r="378" spans="1:32" ht="40" customHeight="1" x14ac:dyDescent="0.35">
      <c r="A378" s="99"/>
      <c r="B378" s="99"/>
      <c r="C378" s="99"/>
      <c r="D378" s="99"/>
      <c r="E378" s="99"/>
      <c r="F378" s="99"/>
      <c r="G378" s="99"/>
      <c r="H378" s="99"/>
      <c r="I378" s="99"/>
      <c r="J378" s="99"/>
      <c r="K378" s="99"/>
      <c r="L378" s="99"/>
      <c r="M378" s="99"/>
      <c r="N378" s="99"/>
      <c r="O378" s="100"/>
      <c r="P378" s="28">
        <f t="shared" si="6"/>
        <v>359</v>
      </c>
      <c r="Q378" s="37"/>
      <c r="R378" s="36"/>
      <c r="S378" s="36"/>
      <c r="T378" s="4"/>
      <c r="U378" s="44"/>
      <c r="V378" s="37"/>
      <c r="W378" s="37"/>
      <c r="X378" s="26" t="str">
        <f>IF(Tbl_SoA_HBN_Derogations[[#This Row],[HBN
NIA/m²]]="","",+W378-V378)</f>
        <v/>
      </c>
      <c r="Y378" s="26" t="str">
        <f>IF(Tbl_SoA_HBN_Derogations[[#This Row],[HBN
NIA/m²]]="","",Tbl_SoA_HBN_Derogations[[#This Row],[Proposed NIA/m²]]/Tbl_SoA_HBN_Derogations[[#This Row],[HBN
NIA/m²]])</f>
        <v/>
      </c>
      <c r="Z378" s="1"/>
      <c r="AA378" s="45"/>
      <c r="AB378" s="1"/>
      <c r="AC378" s="1"/>
      <c r="AD378" s="38"/>
      <c r="AE378" s="1"/>
      <c r="AF378" s="38"/>
    </row>
    <row r="379" spans="1:32" ht="40" customHeight="1" x14ac:dyDescent="0.35">
      <c r="A379" s="99"/>
      <c r="B379" s="99"/>
      <c r="C379" s="99"/>
      <c r="D379" s="99"/>
      <c r="E379" s="99"/>
      <c r="F379" s="99"/>
      <c r="G379" s="99"/>
      <c r="H379" s="99"/>
      <c r="I379" s="99"/>
      <c r="J379" s="99"/>
      <c r="K379" s="99"/>
      <c r="L379" s="99"/>
      <c r="M379" s="99"/>
      <c r="N379" s="99"/>
      <c r="O379" s="100"/>
      <c r="P379" s="28">
        <f t="shared" si="6"/>
        <v>360</v>
      </c>
      <c r="Q379" s="37"/>
      <c r="R379" s="36"/>
      <c r="S379" s="36"/>
      <c r="T379" s="4"/>
      <c r="U379" s="44"/>
      <c r="V379" s="37"/>
      <c r="W379" s="37"/>
      <c r="X379" s="26" t="str">
        <f>IF(Tbl_SoA_HBN_Derogations[[#This Row],[HBN
NIA/m²]]="","",+W379-V379)</f>
        <v/>
      </c>
      <c r="Y379" s="26" t="str">
        <f>IF(Tbl_SoA_HBN_Derogations[[#This Row],[HBN
NIA/m²]]="","",Tbl_SoA_HBN_Derogations[[#This Row],[Proposed NIA/m²]]/Tbl_SoA_HBN_Derogations[[#This Row],[HBN
NIA/m²]])</f>
        <v/>
      </c>
      <c r="Z379" s="1"/>
      <c r="AA379" s="45"/>
      <c r="AB379" s="1"/>
      <c r="AC379" s="1"/>
      <c r="AD379" s="38"/>
      <c r="AE379" s="1"/>
      <c r="AF379" s="38"/>
    </row>
    <row r="380" spans="1:32" ht="40" customHeight="1" x14ac:dyDescent="0.35">
      <c r="A380" s="99"/>
      <c r="B380" s="99"/>
      <c r="C380" s="99"/>
      <c r="D380" s="99"/>
      <c r="E380" s="99"/>
      <c r="F380" s="99"/>
      <c r="G380" s="99"/>
      <c r="H380" s="99"/>
      <c r="I380" s="99"/>
      <c r="J380" s="99"/>
      <c r="K380" s="99"/>
      <c r="L380" s="99"/>
      <c r="M380" s="99"/>
      <c r="N380" s="99"/>
      <c r="O380" s="100"/>
      <c r="P380" s="28">
        <f t="shared" si="6"/>
        <v>361</v>
      </c>
      <c r="Q380" s="37"/>
      <c r="R380" s="36"/>
      <c r="S380" s="36"/>
      <c r="T380" s="4"/>
      <c r="U380" s="44"/>
      <c r="V380" s="37"/>
      <c r="W380" s="37"/>
      <c r="X380" s="26" t="str">
        <f>IF(Tbl_SoA_HBN_Derogations[[#This Row],[HBN
NIA/m²]]="","",+W380-V380)</f>
        <v/>
      </c>
      <c r="Y380" s="26" t="str">
        <f>IF(Tbl_SoA_HBN_Derogations[[#This Row],[HBN
NIA/m²]]="","",Tbl_SoA_HBN_Derogations[[#This Row],[Proposed NIA/m²]]/Tbl_SoA_HBN_Derogations[[#This Row],[HBN
NIA/m²]])</f>
        <v/>
      </c>
      <c r="Z380" s="1"/>
      <c r="AA380" s="45"/>
      <c r="AB380" s="1"/>
      <c r="AC380" s="1"/>
      <c r="AD380" s="38"/>
      <c r="AE380" s="1"/>
      <c r="AF380" s="38"/>
    </row>
    <row r="381" spans="1:32" ht="40" customHeight="1" x14ac:dyDescent="0.35">
      <c r="A381" s="99"/>
      <c r="B381" s="99"/>
      <c r="C381" s="99"/>
      <c r="D381" s="99"/>
      <c r="E381" s="99"/>
      <c r="F381" s="99"/>
      <c r="G381" s="99"/>
      <c r="H381" s="99"/>
      <c r="I381" s="99"/>
      <c r="J381" s="99"/>
      <c r="K381" s="99"/>
      <c r="L381" s="99"/>
      <c r="M381" s="99"/>
      <c r="N381" s="99"/>
      <c r="O381" s="100"/>
      <c r="P381" s="28">
        <f t="shared" si="6"/>
        <v>362</v>
      </c>
      <c r="Q381" s="37"/>
      <c r="R381" s="36"/>
      <c r="S381" s="36"/>
      <c r="T381" s="4"/>
      <c r="U381" s="44"/>
      <c r="V381" s="37"/>
      <c r="W381" s="37"/>
      <c r="X381" s="26" t="str">
        <f>IF(Tbl_SoA_HBN_Derogations[[#This Row],[HBN
NIA/m²]]="","",+W381-V381)</f>
        <v/>
      </c>
      <c r="Y381" s="26" t="str">
        <f>IF(Tbl_SoA_HBN_Derogations[[#This Row],[HBN
NIA/m²]]="","",Tbl_SoA_HBN_Derogations[[#This Row],[Proposed NIA/m²]]/Tbl_SoA_HBN_Derogations[[#This Row],[HBN
NIA/m²]])</f>
        <v/>
      </c>
      <c r="Z381" s="1"/>
      <c r="AA381" s="45"/>
      <c r="AB381" s="1"/>
      <c r="AC381" s="1"/>
      <c r="AD381" s="38"/>
      <c r="AE381" s="1"/>
      <c r="AF381" s="38"/>
    </row>
    <row r="382" spans="1:32" ht="40" customHeight="1" x14ac:dyDescent="0.35">
      <c r="A382" s="99"/>
      <c r="B382" s="99"/>
      <c r="C382" s="99"/>
      <c r="D382" s="99"/>
      <c r="E382" s="99"/>
      <c r="F382" s="99"/>
      <c r="G382" s="99"/>
      <c r="H382" s="99"/>
      <c r="I382" s="99"/>
      <c r="J382" s="99"/>
      <c r="K382" s="99"/>
      <c r="L382" s="99"/>
      <c r="M382" s="99"/>
      <c r="N382" s="99"/>
      <c r="O382" s="100"/>
      <c r="P382" s="28">
        <f t="shared" si="6"/>
        <v>363</v>
      </c>
      <c r="Q382" s="37"/>
      <c r="R382" s="36"/>
      <c r="S382" s="36"/>
      <c r="T382" s="4"/>
      <c r="U382" s="44"/>
      <c r="V382" s="37"/>
      <c r="W382" s="37"/>
      <c r="X382" s="26" t="str">
        <f>IF(Tbl_SoA_HBN_Derogations[[#This Row],[HBN
NIA/m²]]="","",+W382-V382)</f>
        <v/>
      </c>
      <c r="Y382" s="26" t="str">
        <f>IF(Tbl_SoA_HBN_Derogations[[#This Row],[HBN
NIA/m²]]="","",Tbl_SoA_HBN_Derogations[[#This Row],[Proposed NIA/m²]]/Tbl_SoA_HBN_Derogations[[#This Row],[HBN
NIA/m²]])</f>
        <v/>
      </c>
      <c r="Z382" s="1"/>
      <c r="AA382" s="45"/>
      <c r="AB382" s="1"/>
      <c r="AC382" s="1"/>
      <c r="AD382" s="38"/>
      <c r="AE382" s="1"/>
      <c r="AF382" s="38"/>
    </row>
    <row r="383" spans="1:32" ht="40" customHeight="1" x14ac:dyDescent="0.35">
      <c r="A383" s="99"/>
      <c r="B383" s="99"/>
      <c r="C383" s="99"/>
      <c r="D383" s="99"/>
      <c r="E383" s="99"/>
      <c r="F383" s="99"/>
      <c r="G383" s="99"/>
      <c r="H383" s="99"/>
      <c r="I383" s="99"/>
      <c r="J383" s="99"/>
      <c r="K383" s="99"/>
      <c r="L383" s="99"/>
      <c r="M383" s="99"/>
      <c r="N383" s="99"/>
      <c r="O383" s="100"/>
      <c r="P383" s="28">
        <f t="shared" si="6"/>
        <v>364</v>
      </c>
      <c r="Q383" s="37"/>
      <c r="R383" s="36"/>
      <c r="S383" s="36"/>
      <c r="T383" s="4"/>
      <c r="U383" s="44"/>
      <c r="V383" s="37"/>
      <c r="W383" s="37"/>
      <c r="X383" s="26" t="str">
        <f>IF(Tbl_SoA_HBN_Derogations[[#This Row],[HBN
NIA/m²]]="","",+W383-V383)</f>
        <v/>
      </c>
      <c r="Y383" s="26" t="str">
        <f>IF(Tbl_SoA_HBN_Derogations[[#This Row],[HBN
NIA/m²]]="","",Tbl_SoA_HBN_Derogations[[#This Row],[Proposed NIA/m²]]/Tbl_SoA_HBN_Derogations[[#This Row],[HBN
NIA/m²]])</f>
        <v/>
      </c>
      <c r="Z383" s="1"/>
      <c r="AA383" s="45"/>
      <c r="AB383" s="1"/>
      <c r="AC383" s="1"/>
      <c r="AD383" s="38"/>
      <c r="AE383" s="1"/>
      <c r="AF383" s="38"/>
    </row>
    <row r="384" spans="1:32" ht="40" customHeight="1" x14ac:dyDescent="0.35">
      <c r="A384" s="99"/>
      <c r="B384" s="99"/>
      <c r="C384" s="99"/>
      <c r="D384" s="99"/>
      <c r="E384" s="99"/>
      <c r="F384" s="99"/>
      <c r="G384" s="99"/>
      <c r="H384" s="99"/>
      <c r="I384" s="99"/>
      <c r="J384" s="99"/>
      <c r="K384" s="99"/>
      <c r="L384" s="99"/>
      <c r="M384" s="99"/>
      <c r="N384" s="99"/>
      <c r="O384" s="100"/>
      <c r="P384" s="28">
        <f t="shared" si="6"/>
        <v>365</v>
      </c>
      <c r="Q384" s="37"/>
      <c r="R384" s="36"/>
      <c r="S384" s="36"/>
      <c r="T384" s="4"/>
      <c r="U384" s="44"/>
      <c r="V384" s="37"/>
      <c r="W384" s="37"/>
      <c r="X384" s="26" t="str">
        <f>IF(Tbl_SoA_HBN_Derogations[[#This Row],[HBN
NIA/m²]]="","",+W384-V384)</f>
        <v/>
      </c>
      <c r="Y384" s="26" t="str">
        <f>IF(Tbl_SoA_HBN_Derogations[[#This Row],[HBN
NIA/m²]]="","",Tbl_SoA_HBN_Derogations[[#This Row],[Proposed NIA/m²]]/Tbl_SoA_HBN_Derogations[[#This Row],[HBN
NIA/m²]])</f>
        <v/>
      </c>
      <c r="Z384" s="1"/>
      <c r="AA384" s="45"/>
      <c r="AB384" s="1"/>
      <c r="AC384" s="1"/>
      <c r="AD384" s="38"/>
      <c r="AE384" s="1"/>
      <c r="AF384" s="38"/>
    </row>
    <row r="385" spans="1:32" ht="40" customHeight="1" x14ac:dyDescent="0.35">
      <c r="A385" s="99"/>
      <c r="B385" s="99"/>
      <c r="C385" s="99"/>
      <c r="D385" s="99"/>
      <c r="E385" s="99"/>
      <c r="F385" s="99"/>
      <c r="G385" s="99"/>
      <c r="H385" s="99"/>
      <c r="I385" s="99"/>
      <c r="J385" s="99"/>
      <c r="K385" s="99"/>
      <c r="L385" s="99"/>
      <c r="M385" s="99"/>
      <c r="N385" s="99"/>
      <c r="O385" s="100"/>
      <c r="P385" s="28">
        <f t="shared" si="6"/>
        <v>366</v>
      </c>
      <c r="Q385" s="37"/>
      <c r="R385" s="36"/>
      <c r="S385" s="36"/>
      <c r="T385" s="4"/>
      <c r="U385" s="44"/>
      <c r="V385" s="37"/>
      <c r="W385" s="37"/>
      <c r="X385" s="26" t="str">
        <f>IF(Tbl_SoA_HBN_Derogations[[#This Row],[HBN
NIA/m²]]="","",+W385-V385)</f>
        <v/>
      </c>
      <c r="Y385" s="26" t="str">
        <f>IF(Tbl_SoA_HBN_Derogations[[#This Row],[HBN
NIA/m²]]="","",Tbl_SoA_HBN_Derogations[[#This Row],[Proposed NIA/m²]]/Tbl_SoA_HBN_Derogations[[#This Row],[HBN
NIA/m²]])</f>
        <v/>
      </c>
      <c r="Z385" s="1"/>
      <c r="AA385" s="45"/>
      <c r="AB385" s="1"/>
      <c r="AC385" s="1"/>
      <c r="AD385" s="38"/>
      <c r="AE385" s="1"/>
      <c r="AF385" s="38"/>
    </row>
    <row r="386" spans="1:32" ht="40" customHeight="1" x14ac:dyDescent="0.35">
      <c r="A386" s="99"/>
      <c r="B386" s="99"/>
      <c r="C386" s="99"/>
      <c r="D386" s="99"/>
      <c r="E386" s="99"/>
      <c r="F386" s="99"/>
      <c r="G386" s="99"/>
      <c r="H386" s="99"/>
      <c r="I386" s="99"/>
      <c r="J386" s="99"/>
      <c r="K386" s="99"/>
      <c r="L386" s="99"/>
      <c r="M386" s="99"/>
      <c r="N386" s="99"/>
      <c r="O386" s="100"/>
      <c r="P386" s="28">
        <f t="shared" si="6"/>
        <v>367</v>
      </c>
      <c r="Q386" s="37"/>
      <c r="R386" s="36"/>
      <c r="S386" s="36"/>
      <c r="T386" s="4"/>
      <c r="U386" s="44"/>
      <c r="V386" s="37"/>
      <c r="W386" s="37"/>
      <c r="X386" s="26" t="str">
        <f>IF(Tbl_SoA_HBN_Derogations[[#This Row],[HBN
NIA/m²]]="","",+W386-V386)</f>
        <v/>
      </c>
      <c r="Y386" s="26" t="str">
        <f>IF(Tbl_SoA_HBN_Derogations[[#This Row],[HBN
NIA/m²]]="","",Tbl_SoA_HBN_Derogations[[#This Row],[Proposed NIA/m²]]/Tbl_SoA_HBN_Derogations[[#This Row],[HBN
NIA/m²]])</f>
        <v/>
      </c>
      <c r="Z386" s="1"/>
      <c r="AA386" s="45"/>
      <c r="AB386" s="1"/>
      <c r="AC386" s="1"/>
      <c r="AD386" s="38"/>
      <c r="AE386" s="1"/>
      <c r="AF386" s="38"/>
    </row>
    <row r="387" spans="1:32" ht="40" customHeight="1" x14ac:dyDescent="0.35">
      <c r="A387" s="99"/>
      <c r="B387" s="99"/>
      <c r="C387" s="99"/>
      <c r="D387" s="99"/>
      <c r="E387" s="99"/>
      <c r="F387" s="99"/>
      <c r="G387" s="99"/>
      <c r="H387" s="99"/>
      <c r="I387" s="99"/>
      <c r="J387" s="99"/>
      <c r="K387" s="99"/>
      <c r="L387" s="99"/>
      <c r="M387" s="99"/>
      <c r="N387" s="99"/>
      <c r="O387" s="100"/>
      <c r="P387" s="28">
        <f t="shared" si="6"/>
        <v>368</v>
      </c>
      <c r="Q387" s="37"/>
      <c r="R387" s="36"/>
      <c r="S387" s="36"/>
      <c r="T387" s="4"/>
      <c r="U387" s="44"/>
      <c r="V387" s="37"/>
      <c r="W387" s="37"/>
      <c r="X387" s="26" t="str">
        <f>IF(Tbl_SoA_HBN_Derogations[[#This Row],[HBN
NIA/m²]]="","",+W387-V387)</f>
        <v/>
      </c>
      <c r="Y387" s="26" t="str">
        <f>IF(Tbl_SoA_HBN_Derogations[[#This Row],[HBN
NIA/m²]]="","",Tbl_SoA_HBN_Derogations[[#This Row],[Proposed NIA/m²]]/Tbl_SoA_HBN_Derogations[[#This Row],[HBN
NIA/m²]])</f>
        <v/>
      </c>
      <c r="Z387" s="1"/>
      <c r="AA387" s="45"/>
      <c r="AB387" s="1"/>
      <c r="AC387" s="1"/>
      <c r="AD387" s="38"/>
      <c r="AE387" s="1"/>
      <c r="AF387" s="38"/>
    </row>
    <row r="388" spans="1:32" ht="40" customHeight="1" x14ac:dyDescent="0.35">
      <c r="A388" s="99"/>
      <c r="B388" s="99"/>
      <c r="C388" s="99"/>
      <c r="D388" s="99"/>
      <c r="E388" s="99"/>
      <c r="F388" s="99"/>
      <c r="G388" s="99"/>
      <c r="H388" s="99"/>
      <c r="I388" s="99"/>
      <c r="J388" s="99"/>
      <c r="K388" s="99"/>
      <c r="L388" s="99"/>
      <c r="M388" s="99"/>
      <c r="N388" s="99"/>
      <c r="O388" s="100"/>
      <c r="P388" s="28">
        <f t="shared" si="6"/>
        <v>369</v>
      </c>
      <c r="Q388" s="37"/>
      <c r="R388" s="36"/>
      <c r="S388" s="36"/>
      <c r="T388" s="4"/>
      <c r="U388" s="44"/>
      <c r="V388" s="37"/>
      <c r="W388" s="37"/>
      <c r="X388" s="26" t="str">
        <f>IF(Tbl_SoA_HBN_Derogations[[#This Row],[HBN
NIA/m²]]="","",+W388-V388)</f>
        <v/>
      </c>
      <c r="Y388" s="26" t="str">
        <f>IF(Tbl_SoA_HBN_Derogations[[#This Row],[HBN
NIA/m²]]="","",Tbl_SoA_HBN_Derogations[[#This Row],[Proposed NIA/m²]]/Tbl_SoA_HBN_Derogations[[#This Row],[HBN
NIA/m²]])</f>
        <v/>
      </c>
      <c r="Z388" s="1"/>
      <c r="AA388" s="45"/>
      <c r="AB388" s="1"/>
      <c r="AC388" s="1"/>
      <c r="AD388" s="38"/>
      <c r="AE388" s="1"/>
      <c r="AF388" s="38"/>
    </row>
    <row r="389" spans="1:32" ht="40" customHeight="1" x14ac:dyDescent="0.35">
      <c r="A389" s="99"/>
      <c r="B389" s="99"/>
      <c r="C389" s="99"/>
      <c r="D389" s="99"/>
      <c r="E389" s="99"/>
      <c r="F389" s="99"/>
      <c r="G389" s="99"/>
      <c r="H389" s="99"/>
      <c r="I389" s="99"/>
      <c r="J389" s="99"/>
      <c r="K389" s="99"/>
      <c r="L389" s="99"/>
      <c r="M389" s="99"/>
      <c r="N389" s="99"/>
      <c r="O389" s="100"/>
      <c r="P389" s="28">
        <f t="shared" si="6"/>
        <v>370</v>
      </c>
      <c r="Q389" s="37"/>
      <c r="R389" s="36"/>
      <c r="S389" s="36"/>
      <c r="T389" s="4"/>
      <c r="U389" s="44"/>
      <c r="V389" s="37"/>
      <c r="W389" s="37"/>
      <c r="X389" s="26" t="str">
        <f>IF(Tbl_SoA_HBN_Derogations[[#This Row],[HBN
NIA/m²]]="","",+W389-V389)</f>
        <v/>
      </c>
      <c r="Y389" s="26" t="str">
        <f>IF(Tbl_SoA_HBN_Derogations[[#This Row],[HBN
NIA/m²]]="","",Tbl_SoA_HBN_Derogations[[#This Row],[Proposed NIA/m²]]/Tbl_SoA_HBN_Derogations[[#This Row],[HBN
NIA/m²]])</f>
        <v/>
      </c>
      <c r="Z389" s="1"/>
      <c r="AA389" s="45"/>
      <c r="AB389" s="1"/>
      <c r="AC389" s="1"/>
      <c r="AD389" s="38"/>
      <c r="AE389" s="1"/>
      <c r="AF389" s="38"/>
    </row>
    <row r="390" spans="1:32" ht="40" customHeight="1" x14ac:dyDescent="0.35">
      <c r="A390" s="99"/>
      <c r="B390" s="99"/>
      <c r="C390" s="99"/>
      <c r="D390" s="99"/>
      <c r="E390" s="99"/>
      <c r="F390" s="99"/>
      <c r="G390" s="99"/>
      <c r="H390" s="99"/>
      <c r="I390" s="99"/>
      <c r="J390" s="99"/>
      <c r="K390" s="99"/>
      <c r="L390" s="99"/>
      <c r="M390" s="99"/>
      <c r="N390" s="99"/>
      <c r="O390" s="100"/>
      <c r="P390" s="28">
        <f t="shared" si="6"/>
        <v>371</v>
      </c>
      <c r="Q390" s="37"/>
      <c r="R390" s="36"/>
      <c r="S390" s="36"/>
      <c r="T390" s="4"/>
      <c r="U390" s="44"/>
      <c r="V390" s="37"/>
      <c r="W390" s="37"/>
      <c r="X390" s="26" t="str">
        <f>IF(Tbl_SoA_HBN_Derogations[[#This Row],[HBN
NIA/m²]]="","",+W390-V390)</f>
        <v/>
      </c>
      <c r="Y390" s="26" t="str">
        <f>IF(Tbl_SoA_HBN_Derogations[[#This Row],[HBN
NIA/m²]]="","",Tbl_SoA_HBN_Derogations[[#This Row],[Proposed NIA/m²]]/Tbl_SoA_HBN_Derogations[[#This Row],[HBN
NIA/m²]])</f>
        <v/>
      </c>
      <c r="Z390" s="1"/>
      <c r="AA390" s="45"/>
      <c r="AB390" s="1"/>
      <c r="AC390" s="1"/>
      <c r="AD390" s="38"/>
      <c r="AE390" s="1"/>
      <c r="AF390" s="38"/>
    </row>
    <row r="391" spans="1:32" ht="40" customHeight="1" x14ac:dyDescent="0.35">
      <c r="A391" s="99"/>
      <c r="B391" s="99"/>
      <c r="C391" s="99"/>
      <c r="D391" s="99"/>
      <c r="E391" s="99"/>
      <c r="F391" s="99"/>
      <c r="G391" s="99"/>
      <c r="H391" s="99"/>
      <c r="I391" s="99"/>
      <c r="J391" s="99"/>
      <c r="K391" s="99"/>
      <c r="L391" s="99"/>
      <c r="M391" s="99"/>
      <c r="N391" s="99"/>
      <c r="O391" s="100"/>
      <c r="P391" s="28">
        <f t="shared" si="6"/>
        <v>372</v>
      </c>
      <c r="Q391" s="37"/>
      <c r="R391" s="36"/>
      <c r="S391" s="36"/>
      <c r="T391" s="4"/>
      <c r="U391" s="44"/>
      <c r="V391" s="37"/>
      <c r="W391" s="37"/>
      <c r="X391" s="26" t="str">
        <f>IF(Tbl_SoA_HBN_Derogations[[#This Row],[HBN
NIA/m²]]="","",+W391-V391)</f>
        <v/>
      </c>
      <c r="Y391" s="26" t="str">
        <f>IF(Tbl_SoA_HBN_Derogations[[#This Row],[HBN
NIA/m²]]="","",Tbl_SoA_HBN_Derogations[[#This Row],[Proposed NIA/m²]]/Tbl_SoA_HBN_Derogations[[#This Row],[HBN
NIA/m²]])</f>
        <v/>
      </c>
      <c r="Z391" s="1"/>
      <c r="AA391" s="45"/>
      <c r="AB391" s="1"/>
      <c r="AC391" s="1"/>
      <c r="AD391" s="38"/>
      <c r="AE391" s="1"/>
      <c r="AF391" s="38"/>
    </row>
    <row r="392" spans="1:32" ht="40" customHeight="1" x14ac:dyDescent="0.35">
      <c r="A392" s="99"/>
      <c r="B392" s="99"/>
      <c r="C392" s="99"/>
      <c r="D392" s="99"/>
      <c r="E392" s="99"/>
      <c r="F392" s="99"/>
      <c r="G392" s="99"/>
      <c r="H392" s="99"/>
      <c r="I392" s="99"/>
      <c r="J392" s="99"/>
      <c r="K392" s="99"/>
      <c r="L392" s="99"/>
      <c r="M392" s="99"/>
      <c r="N392" s="99"/>
      <c r="O392" s="100"/>
      <c r="P392" s="28">
        <f t="shared" si="6"/>
        <v>373</v>
      </c>
      <c r="Q392" s="37"/>
      <c r="R392" s="36"/>
      <c r="S392" s="36"/>
      <c r="T392" s="4"/>
      <c r="U392" s="44"/>
      <c r="V392" s="37"/>
      <c r="W392" s="37"/>
      <c r="X392" s="26" t="str">
        <f>IF(Tbl_SoA_HBN_Derogations[[#This Row],[HBN
NIA/m²]]="","",+W392-V392)</f>
        <v/>
      </c>
      <c r="Y392" s="26" t="str">
        <f>IF(Tbl_SoA_HBN_Derogations[[#This Row],[HBN
NIA/m²]]="","",Tbl_SoA_HBN_Derogations[[#This Row],[Proposed NIA/m²]]/Tbl_SoA_HBN_Derogations[[#This Row],[HBN
NIA/m²]])</f>
        <v/>
      </c>
      <c r="Z392" s="1"/>
      <c r="AA392" s="45"/>
      <c r="AB392" s="1"/>
      <c r="AC392" s="1"/>
      <c r="AD392" s="38"/>
      <c r="AE392" s="1"/>
      <c r="AF392" s="38"/>
    </row>
    <row r="393" spans="1:32" ht="40" customHeight="1" x14ac:dyDescent="0.35">
      <c r="A393" s="99"/>
      <c r="B393" s="99"/>
      <c r="C393" s="99"/>
      <c r="D393" s="99"/>
      <c r="E393" s="99"/>
      <c r="F393" s="99"/>
      <c r="G393" s="99"/>
      <c r="H393" s="99"/>
      <c r="I393" s="99"/>
      <c r="J393" s="99"/>
      <c r="K393" s="99"/>
      <c r="L393" s="99"/>
      <c r="M393" s="99"/>
      <c r="N393" s="99"/>
      <c r="O393" s="100"/>
      <c r="P393" s="28">
        <f t="shared" si="6"/>
        <v>374</v>
      </c>
      <c r="Q393" s="37"/>
      <c r="R393" s="36"/>
      <c r="S393" s="36"/>
      <c r="T393" s="4"/>
      <c r="U393" s="44"/>
      <c r="V393" s="37"/>
      <c r="W393" s="37"/>
      <c r="X393" s="26" t="str">
        <f>IF(Tbl_SoA_HBN_Derogations[[#This Row],[HBN
NIA/m²]]="","",+W393-V393)</f>
        <v/>
      </c>
      <c r="Y393" s="26" t="str">
        <f>IF(Tbl_SoA_HBN_Derogations[[#This Row],[HBN
NIA/m²]]="","",Tbl_SoA_HBN_Derogations[[#This Row],[Proposed NIA/m²]]/Tbl_SoA_HBN_Derogations[[#This Row],[HBN
NIA/m²]])</f>
        <v/>
      </c>
      <c r="Z393" s="1"/>
      <c r="AA393" s="45"/>
      <c r="AB393" s="1"/>
      <c r="AC393" s="1"/>
      <c r="AD393" s="38"/>
      <c r="AE393" s="1"/>
      <c r="AF393" s="38"/>
    </row>
    <row r="394" spans="1:32" ht="40" customHeight="1" x14ac:dyDescent="0.35">
      <c r="A394" s="99"/>
      <c r="B394" s="99"/>
      <c r="C394" s="99"/>
      <c r="D394" s="99"/>
      <c r="E394" s="99"/>
      <c r="F394" s="99"/>
      <c r="G394" s="99"/>
      <c r="H394" s="99"/>
      <c r="I394" s="99"/>
      <c r="J394" s="99"/>
      <c r="K394" s="99"/>
      <c r="L394" s="99"/>
      <c r="M394" s="99"/>
      <c r="N394" s="99"/>
      <c r="O394" s="100"/>
      <c r="P394" s="28">
        <f t="shared" si="6"/>
        <v>375</v>
      </c>
      <c r="Q394" s="37"/>
      <c r="R394" s="36"/>
      <c r="S394" s="36"/>
      <c r="T394" s="4"/>
      <c r="U394" s="44"/>
      <c r="V394" s="37"/>
      <c r="W394" s="37"/>
      <c r="X394" s="26" t="str">
        <f>IF(Tbl_SoA_HBN_Derogations[[#This Row],[HBN
NIA/m²]]="","",+W394-V394)</f>
        <v/>
      </c>
      <c r="Y394" s="26" t="str">
        <f>IF(Tbl_SoA_HBN_Derogations[[#This Row],[HBN
NIA/m²]]="","",Tbl_SoA_HBN_Derogations[[#This Row],[Proposed NIA/m²]]/Tbl_SoA_HBN_Derogations[[#This Row],[HBN
NIA/m²]])</f>
        <v/>
      </c>
      <c r="Z394" s="1"/>
      <c r="AA394" s="45"/>
      <c r="AB394" s="1"/>
      <c r="AC394" s="1"/>
      <c r="AD394" s="38"/>
      <c r="AE394" s="1"/>
      <c r="AF394" s="38"/>
    </row>
    <row r="395" spans="1:32" ht="40" customHeight="1" x14ac:dyDescent="0.35">
      <c r="A395" s="99"/>
      <c r="B395" s="99"/>
      <c r="C395" s="99"/>
      <c r="D395" s="99"/>
      <c r="E395" s="99"/>
      <c r="F395" s="99"/>
      <c r="G395" s="99"/>
      <c r="H395" s="99"/>
      <c r="I395" s="99"/>
      <c r="J395" s="99"/>
      <c r="K395" s="99"/>
      <c r="L395" s="99"/>
      <c r="M395" s="99"/>
      <c r="N395" s="99"/>
      <c r="O395" s="100"/>
      <c r="P395" s="28">
        <f t="shared" si="6"/>
        <v>376</v>
      </c>
      <c r="Q395" s="37"/>
      <c r="R395" s="36"/>
      <c r="S395" s="36"/>
      <c r="T395" s="4"/>
      <c r="U395" s="44"/>
      <c r="V395" s="37"/>
      <c r="W395" s="37"/>
      <c r="X395" s="26" t="str">
        <f>IF(Tbl_SoA_HBN_Derogations[[#This Row],[HBN
NIA/m²]]="","",+W395-V395)</f>
        <v/>
      </c>
      <c r="Y395" s="26" t="str">
        <f>IF(Tbl_SoA_HBN_Derogations[[#This Row],[HBN
NIA/m²]]="","",Tbl_SoA_HBN_Derogations[[#This Row],[Proposed NIA/m²]]/Tbl_SoA_HBN_Derogations[[#This Row],[HBN
NIA/m²]])</f>
        <v/>
      </c>
      <c r="Z395" s="1"/>
      <c r="AA395" s="45"/>
      <c r="AB395" s="1"/>
      <c r="AC395" s="1"/>
      <c r="AD395" s="38"/>
      <c r="AE395" s="1"/>
      <c r="AF395" s="38"/>
    </row>
    <row r="396" spans="1:32" ht="40" customHeight="1" x14ac:dyDescent="0.35">
      <c r="A396" s="99"/>
      <c r="B396" s="99"/>
      <c r="C396" s="99"/>
      <c r="D396" s="99"/>
      <c r="E396" s="99"/>
      <c r="F396" s="99"/>
      <c r="G396" s="99"/>
      <c r="H396" s="99"/>
      <c r="I396" s="99"/>
      <c r="J396" s="99"/>
      <c r="K396" s="99"/>
      <c r="L396" s="99"/>
      <c r="M396" s="99"/>
      <c r="N396" s="99"/>
      <c r="O396" s="100"/>
      <c r="P396" s="28">
        <f t="shared" si="6"/>
        <v>377</v>
      </c>
      <c r="Q396" s="37"/>
      <c r="R396" s="36"/>
      <c r="S396" s="36"/>
      <c r="T396" s="4"/>
      <c r="U396" s="44"/>
      <c r="V396" s="37"/>
      <c r="W396" s="37"/>
      <c r="X396" s="26" t="str">
        <f>IF(Tbl_SoA_HBN_Derogations[[#This Row],[HBN
NIA/m²]]="","",+W396-V396)</f>
        <v/>
      </c>
      <c r="Y396" s="26" t="str">
        <f>IF(Tbl_SoA_HBN_Derogations[[#This Row],[HBN
NIA/m²]]="","",Tbl_SoA_HBN_Derogations[[#This Row],[Proposed NIA/m²]]/Tbl_SoA_HBN_Derogations[[#This Row],[HBN
NIA/m²]])</f>
        <v/>
      </c>
      <c r="Z396" s="1"/>
      <c r="AA396" s="45"/>
      <c r="AB396" s="1"/>
      <c r="AC396" s="1"/>
      <c r="AD396" s="38"/>
      <c r="AE396" s="1"/>
      <c r="AF396" s="38"/>
    </row>
    <row r="397" spans="1:32" ht="40" customHeight="1" x14ac:dyDescent="0.35">
      <c r="A397" s="99"/>
      <c r="B397" s="99"/>
      <c r="C397" s="99"/>
      <c r="D397" s="99"/>
      <c r="E397" s="99"/>
      <c r="F397" s="99"/>
      <c r="G397" s="99"/>
      <c r="H397" s="99"/>
      <c r="I397" s="99"/>
      <c r="J397" s="99"/>
      <c r="K397" s="99"/>
      <c r="L397" s="99"/>
      <c r="M397" s="99"/>
      <c r="N397" s="99"/>
      <c r="O397" s="100"/>
      <c r="P397" s="28">
        <f t="shared" si="6"/>
        <v>378</v>
      </c>
      <c r="Q397" s="37"/>
      <c r="R397" s="36"/>
      <c r="S397" s="36"/>
      <c r="T397" s="4"/>
      <c r="U397" s="44"/>
      <c r="V397" s="37"/>
      <c r="W397" s="37"/>
      <c r="X397" s="26" t="str">
        <f>IF(Tbl_SoA_HBN_Derogations[[#This Row],[HBN
NIA/m²]]="","",+W397-V397)</f>
        <v/>
      </c>
      <c r="Y397" s="26" t="str">
        <f>IF(Tbl_SoA_HBN_Derogations[[#This Row],[HBN
NIA/m²]]="","",Tbl_SoA_HBN_Derogations[[#This Row],[Proposed NIA/m²]]/Tbl_SoA_HBN_Derogations[[#This Row],[HBN
NIA/m²]])</f>
        <v/>
      </c>
      <c r="Z397" s="1"/>
      <c r="AA397" s="45"/>
      <c r="AB397" s="1"/>
      <c r="AC397" s="1"/>
      <c r="AD397" s="38"/>
      <c r="AE397" s="1"/>
      <c r="AF397" s="38"/>
    </row>
    <row r="398" spans="1:32" ht="40" customHeight="1" x14ac:dyDescent="0.35">
      <c r="A398" s="99"/>
      <c r="B398" s="99"/>
      <c r="C398" s="99"/>
      <c r="D398" s="99"/>
      <c r="E398" s="99"/>
      <c r="F398" s="99"/>
      <c r="G398" s="99"/>
      <c r="H398" s="99"/>
      <c r="I398" s="99"/>
      <c r="J398" s="99"/>
      <c r="K398" s="99"/>
      <c r="L398" s="99"/>
      <c r="M398" s="99"/>
      <c r="N398" s="99"/>
      <c r="O398" s="100"/>
      <c r="P398" s="28">
        <f t="shared" si="6"/>
        <v>379</v>
      </c>
      <c r="Q398" s="37"/>
      <c r="R398" s="36"/>
      <c r="S398" s="36"/>
      <c r="T398" s="4"/>
      <c r="U398" s="44"/>
      <c r="V398" s="37"/>
      <c r="W398" s="37"/>
      <c r="X398" s="26" t="str">
        <f>IF(Tbl_SoA_HBN_Derogations[[#This Row],[HBN
NIA/m²]]="","",+W398-V398)</f>
        <v/>
      </c>
      <c r="Y398" s="26" t="str">
        <f>IF(Tbl_SoA_HBN_Derogations[[#This Row],[HBN
NIA/m²]]="","",Tbl_SoA_HBN_Derogations[[#This Row],[Proposed NIA/m²]]/Tbl_SoA_HBN_Derogations[[#This Row],[HBN
NIA/m²]])</f>
        <v/>
      </c>
      <c r="Z398" s="1"/>
      <c r="AA398" s="45"/>
      <c r="AB398" s="1"/>
      <c r="AC398" s="1"/>
      <c r="AD398" s="38"/>
      <c r="AE398" s="1"/>
      <c r="AF398" s="38"/>
    </row>
    <row r="399" spans="1:32" ht="40" customHeight="1" x14ac:dyDescent="0.35">
      <c r="A399" s="99"/>
      <c r="B399" s="99"/>
      <c r="C399" s="99"/>
      <c r="D399" s="99"/>
      <c r="E399" s="99"/>
      <c r="F399" s="99"/>
      <c r="G399" s="99"/>
      <c r="H399" s="99"/>
      <c r="I399" s="99"/>
      <c r="J399" s="99"/>
      <c r="K399" s="99"/>
      <c r="L399" s="99"/>
      <c r="M399" s="99"/>
      <c r="N399" s="99"/>
      <c r="O399" s="100"/>
      <c r="P399" s="28">
        <f t="shared" si="6"/>
        <v>380</v>
      </c>
      <c r="Q399" s="37"/>
      <c r="R399" s="36"/>
      <c r="S399" s="36"/>
      <c r="T399" s="4"/>
      <c r="U399" s="44"/>
      <c r="V399" s="37"/>
      <c r="W399" s="37"/>
      <c r="X399" s="26" t="str">
        <f>IF(Tbl_SoA_HBN_Derogations[[#This Row],[HBN
NIA/m²]]="","",+W399-V399)</f>
        <v/>
      </c>
      <c r="Y399" s="26" t="str">
        <f>IF(Tbl_SoA_HBN_Derogations[[#This Row],[HBN
NIA/m²]]="","",Tbl_SoA_HBN_Derogations[[#This Row],[Proposed NIA/m²]]/Tbl_SoA_HBN_Derogations[[#This Row],[HBN
NIA/m²]])</f>
        <v/>
      </c>
      <c r="Z399" s="1"/>
      <c r="AA399" s="45"/>
      <c r="AB399" s="1"/>
      <c r="AC399" s="1"/>
      <c r="AD399" s="38"/>
      <c r="AE399" s="1"/>
      <c r="AF399" s="38"/>
    </row>
    <row r="400" spans="1:32" ht="40" customHeight="1" x14ac:dyDescent="0.35">
      <c r="A400" s="99"/>
      <c r="B400" s="99"/>
      <c r="C400" s="99"/>
      <c r="D400" s="99"/>
      <c r="E400" s="99"/>
      <c r="F400" s="99"/>
      <c r="G400" s="99"/>
      <c r="H400" s="99"/>
      <c r="I400" s="99"/>
      <c r="J400" s="99"/>
      <c r="K400" s="99"/>
      <c r="L400" s="99"/>
      <c r="M400" s="99"/>
      <c r="N400" s="99"/>
      <c r="O400" s="100"/>
      <c r="P400" s="28">
        <f t="shared" si="6"/>
        <v>381</v>
      </c>
      <c r="Q400" s="37"/>
      <c r="R400" s="36"/>
      <c r="S400" s="36"/>
      <c r="T400" s="4"/>
      <c r="U400" s="44"/>
      <c r="V400" s="37"/>
      <c r="W400" s="37"/>
      <c r="X400" s="26" t="str">
        <f>IF(Tbl_SoA_HBN_Derogations[[#This Row],[HBN
NIA/m²]]="","",+W400-V400)</f>
        <v/>
      </c>
      <c r="Y400" s="26" t="str">
        <f>IF(Tbl_SoA_HBN_Derogations[[#This Row],[HBN
NIA/m²]]="","",Tbl_SoA_HBN_Derogations[[#This Row],[Proposed NIA/m²]]/Tbl_SoA_HBN_Derogations[[#This Row],[HBN
NIA/m²]])</f>
        <v/>
      </c>
      <c r="Z400" s="1"/>
      <c r="AA400" s="45"/>
      <c r="AB400" s="1"/>
      <c r="AC400" s="1"/>
      <c r="AD400" s="38"/>
      <c r="AE400" s="1"/>
      <c r="AF400" s="38"/>
    </row>
    <row r="401" spans="1:32" ht="40" customHeight="1" x14ac:dyDescent="0.35">
      <c r="A401" s="99"/>
      <c r="B401" s="99"/>
      <c r="C401" s="99"/>
      <c r="D401" s="99"/>
      <c r="E401" s="99"/>
      <c r="F401" s="99"/>
      <c r="G401" s="99"/>
      <c r="H401" s="99"/>
      <c r="I401" s="99"/>
      <c r="J401" s="99"/>
      <c r="K401" s="99"/>
      <c r="L401" s="99"/>
      <c r="M401" s="99"/>
      <c r="N401" s="99"/>
      <c r="O401" s="100"/>
      <c r="P401" s="28">
        <f t="shared" si="6"/>
        <v>382</v>
      </c>
      <c r="Q401" s="37"/>
      <c r="R401" s="36"/>
      <c r="S401" s="36"/>
      <c r="T401" s="4"/>
      <c r="U401" s="44"/>
      <c r="V401" s="37"/>
      <c r="W401" s="37"/>
      <c r="X401" s="26" t="str">
        <f>IF(Tbl_SoA_HBN_Derogations[[#This Row],[HBN
NIA/m²]]="","",+W401-V401)</f>
        <v/>
      </c>
      <c r="Y401" s="26" t="str">
        <f>IF(Tbl_SoA_HBN_Derogations[[#This Row],[HBN
NIA/m²]]="","",Tbl_SoA_HBN_Derogations[[#This Row],[Proposed NIA/m²]]/Tbl_SoA_HBN_Derogations[[#This Row],[HBN
NIA/m²]])</f>
        <v/>
      </c>
      <c r="Z401" s="1"/>
      <c r="AA401" s="45"/>
      <c r="AB401" s="1"/>
      <c r="AC401" s="1"/>
      <c r="AD401" s="38"/>
      <c r="AE401" s="1"/>
      <c r="AF401" s="38"/>
    </row>
    <row r="402" spans="1:32" ht="40" customHeight="1" x14ac:dyDescent="0.35">
      <c r="A402" s="99"/>
      <c r="B402" s="99"/>
      <c r="C402" s="99"/>
      <c r="D402" s="99"/>
      <c r="E402" s="99"/>
      <c r="F402" s="99"/>
      <c r="G402" s="99"/>
      <c r="H402" s="99"/>
      <c r="I402" s="99"/>
      <c r="J402" s="99"/>
      <c r="K402" s="99"/>
      <c r="L402" s="99"/>
      <c r="M402" s="99"/>
      <c r="N402" s="99"/>
      <c r="O402" s="100"/>
      <c r="P402" s="28">
        <f t="shared" si="6"/>
        <v>383</v>
      </c>
      <c r="Q402" s="37"/>
      <c r="R402" s="36"/>
      <c r="S402" s="36"/>
      <c r="T402" s="4"/>
      <c r="U402" s="44"/>
      <c r="V402" s="37"/>
      <c r="W402" s="37"/>
      <c r="X402" s="26" t="str">
        <f>IF(Tbl_SoA_HBN_Derogations[[#This Row],[HBN
NIA/m²]]="","",+W402-V402)</f>
        <v/>
      </c>
      <c r="Y402" s="26" t="str">
        <f>IF(Tbl_SoA_HBN_Derogations[[#This Row],[HBN
NIA/m²]]="","",Tbl_SoA_HBN_Derogations[[#This Row],[Proposed NIA/m²]]/Tbl_SoA_HBN_Derogations[[#This Row],[HBN
NIA/m²]])</f>
        <v/>
      </c>
      <c r="Z402" s="1"/>
      <c r="AA402" s="45"/>
      <c r="AB402" s="1"/>
      <c r="AC402" s="1"/>
      <c r="AD402" s="38"/>
      <c r="AE402" s="1"/>
      <c r="AF402" s="38"/>
    </row>
    <row r="403" spans="1:32" ht="40" customHeight="1" x14ac:dyDescent="0.35">
      <c r="A403" s="99"/>
      <c r="B403" s="99"/>
      <c r="C403" s="99"/>
      <c r="D403" s="99"/>
      <c r="E403" s="99"/>
      <c r="F403" s="99"/>
      <c r="G403" s="99"/>
      <c r="H403" s="99"/>
      <c r="I403" s="99"/>
      <c r="J403" s="99"/>
      <c r="K403" s="99"/>
      <c r="L403" s="99"/>
      <c r="M403" s="99"/>
      <c r="N403" s="99"/>
      <c r="O403" s="100"/>
      <c r="P403" s="28">
        <f t="shared" si="6"/>
        <v>384</v>
      </c>
      <c r="Q403" s="37"/>
      <c r="R403" s="36"/>
      <c r="S403" s="36"/>
      <c r="T403" s="4"/>
      <c r="U403" s="44"/>
      <c r="V403" s="37"/>
      <c r="W403" s="37"/>
      <c r="X403" s="26" t="str">
        <f>IF(Tbl_SoA_HBN_Derogations[[#This Row],[HBN
NIA/m²]]="","",+W403-V403)</f>
        <v/>
      </c>
      <c r="Y403" s="26" t="str">
        <f>IF(Tbl_SoA_HBN_Derogations[[#This Row],[HBN
NIA/m²]]="","",Tbl_SoA_HBN_Derogations[[#This Row],[Proposed NIA/m²]]/Tbl_SoA_HBN_Derogations[[#This Row],[HBN
NIA/m²]])</f>
        <v/>
      </c>
      <c r="Z403" s="1"/>
      <c r="AA403" s="45"/>
      <c r="AB403" s="1"/>
      <c r="AC403" s="1"/>
      <c r="AD403" s="38"/>
      <c r="AE403" s="1"/>
      <c r="AF403" s="38"/>
    </row>
    <row r="404" spans="1:32" ht="40" customHeight="1" x14ac:dyDescent="0.35">
      <c r="A404" s="99"/>
      <c r="B404" s="99"/>
      <c r="C404" s="99"/>
      <c r="D404" s="99"/>
      <c r="E404" s="99"/>
      <c r="F404" s="99"/>
      <c r="G404" s="99"/>
      <c r="H404" s="99"/>
      <c r="I404" s="99"/>
      <c r="J404" s="99"/>
      <c r="K404" s="99"/>
      <c r="L404" s="99"/>
      <c r="M404" s="99"/>
      <c r="N404" s="99"/>
      <c r="O404" s="100"/>
      <c r="P404" s="28">
        <f t="shared" si="6"/>
        <v>385</v>
      </c>
      <c r="Q404" s="37"/>
      <c r="R404" s="36"/>
      <c r="S404" s="36"/>
      <c r="T404" s="4"/>
      <c r="U404" s="44"/>
      <c r="V404" s="37"/>
      <c r="W404" s="37"/>
      <c r="X404" s="26" t="str">
        <f>IF(Tbl_SoA_HBN_Derogations[[#This Row],[HBN
NIA/m²]]="","",+W404-V404)</f>
        <v/>
      </c>
      <c r="Y404" s="26" t="str">
        <f>IF(Tbl_SoA_HBN_Derogations[[#This Row],[HBN
NIA/m²]]="","",Tbl_SoA_HBN_Derogations[[#This Row],[Proposed NIA/m²]]/Tbl_SoA_HBN_Derogations[[#This Row],[HBN
NIA/m²]])</f>
        <v/>
      </c>
      <c r="Z404" s="1"/>
      <c r="AA404" s="45"/>
      <c r="AB404" s="1"/>
      <c r="AC404" s="1"/>
      <c r="AD404" s="38"/>
      <c r="AE404" s="1"/>
      <c r="AF404" s="38"/>
    </row>
    <row r="405" spans="1:32" ht="40" customHeight="1" x14ac:dyDescent="0.35">
      <c r="A405" s="99"/>
      <c r="B405" s="99"/>
      <c r="C405" s="99"/>
      <c r="D405" s="99"/>
      <c r="E405" s="99"/>
      <c r="F405" s="99"/>
      <c r="G405" s="99"/>
      <c r="H405" s="99"/>
      <c r="I405" s="99"/>
      <c r="J405" s="99"/>
      <c r="K405" s="99"/>
      <c r="L405" s="99"/>
      <c r="M405" s="99"/>
      <c r="N405" s="99"/>
      <c r="O405" s="100"/>
      <c r="P405" s="28">
        <f t="shared" si="6"/>
        <v>386</v>
      </c>
      <c r="Q405" s="37"/>
      <c r="R405" s="36"/>
      <c r="S405" s="36"/>
      <c r="T405" s="4"/>
      <c r="U405" s="44"/>
      <c r="V405" s="37"/>
      <c r="W405" s="37"/>
      <c r="X405" s="26" t="str">
        <f>IF(Tbl_SoA_HBN_Derogations[[#This Row],[HBN
NIA/m²]]="","",+W405-V405)</f>
        <v/>
      </c>
      <c r="Y405" s="26" t="str">
        <f>IF(Tbl_SoA_HBN_Derogations[[#This Row],[HBN
NIA/m²]]="","",Tbl_SoA_HBN_Derogations[[#This Row],[Proposed NIA/m²]]/Tbl_SoA_HBN_Derogations[[#This Row],[HBN
NIA/m²]])</f>
        <v/>
      </c>
      <c r="Z405" s="1"/>
      <c r="AA405" s="45"/>
      <c r="AB405" s="1"/>
      <c r="AC405" s="1"/>
      <c r="AD405" s="38"/>
      <c r="AE405" s="1"/>
      <c r="AF405" s="38"/>
    </row>
    <row r="406" spans="1:32" ht="40" customHeight="1" x14ac:dyDescent="0.35">
      <c r="A406" s="99"/>
      <c r="B406" s="99"/>
      <c r="C406" s="99"/>
      <c r="D406" s="99"/>
      <c r="E406" s="99"/>
      <c r="F406" s="99"/>
      <c r="G406" s="99"/>
      <c r="H406" s="99"/>
      <c r="I406" s="99"/>
      <c r="J406" s="99"/>
      <c r="K406" s="99"/>
      <c r="L406" s="99"/>
      <c r="M406" s="99"/>
      <c r="N406" s="99"/>
      <c r="O406" s="100"/>
      <c r="P406" s="28">
        <f t="shared" si="6"/>
        <v>387</v>
      </c>
      <c r="Q406" s="37"/>
      <c r="R406" s="36"/>
      <c r="S406" s="36"/>
      <c r="T406" s="4"/>
      <c r="U406" s="44"/>
      <c r="V406" s="37"/>
      <c r="W406" s="37"/>
      <c r="X406" s="26" t="str">
        <f>IF(Tbl_SoA_HBN_Derogations[[#This Row],[HBN
NIA/m²]]="","",+W406-V406)</f>
        <v/>
      </c>
      <c r="Y406" s="26" t="str">
        <f>IF(Tbl_SoA_HBN_Derogations[[#This Row],[HBN
NIA/m²]]="","",Tbl_SoA_HBN_Derogations[[#This Row],[Proposed NIA/m²]]/Tbl_SoA_HBN_Derogations[[#This Row],[HBN
NIA/m²]])</f>
        <v/>
      </c>
      <c r="Z406" s="1"/>
      <c r="AA406" s="45"/>
      <c r="AB406" s="1"/>
      <c r="AC406" s="1"/>
      <c r="AD406" s="38"/>
      <c r="AE406" s="1"/>
      <c r="AF406" s="38"/>
    </row>
    <row r="407" spans="1:32" ht="40" customHeight="1" x14ac:dyDescent="0.35">
      <c r="A407" s="99"/>
      <c r="B407" s="99"/>
      <c r="C407" s="99"/>
      <c r="D407" s="99"/>
      <c r="E407" s="99"/>
      <c r="F407" s="99"/>
      <c r="G407" s="99"/>
      <c r="H407" s="99"/>
      <c r="I407" s="99"/>
      <c r="J407" s="99"/>
      <c r="K407" s="99"/>
      <c r="L407" s="99"/>
      <c r="M407" s="99"/>
      <c r="N407" s="99"/>
      <c r="O407" s="100"/>
      <c r="P407" s="28">
        <f t="shared" si="6"/>
        <v>388</v>
      </c>
      <c r="Q407" s="37"/>
      <c r="R407" s="36"/>
      <c r="S407" s="36"/>
      <c r="T407" s="4"/>
      <c r="U407" s="44"/>
      <c r="V407" s="37"/>
      <c r="W407" s="37"/>
      <c r="X407" s="26" t="str">
        <f>IF(Tbl_SoA_HBN_Derogations[[#This Row],[HBN
NIA/m²]]="","",+W407-V407)</f>
        <v/>
      </c>
      <c r="Y407" s="26" t="str">
        <f>IF(Tbl_SoA_HBN_Derogations[[#This Row],[HBN
NIA/m²]]="","",Tbl_SoA_HBN_Derogations[[#This Row],[Proposed NIA/m²]]/Tbl_SoA_HBN_Derogations[[#This Row],[HBN
NIA/m²]])</f>
        <v/>
      </c>
      <c r="Z407" s="1"/>
      <c r="AA407" s="45"/>
      <c r="AB407" s="1"/>
      <c r="AC407" s="1"/>
      <c r="AD407" s="38"/>
      <c r="AE407" s="1"/>
      <c r="AF407" s="38"/>
    </row>
    <row r="408" spans="1:32" ht="40" customHeight="1" x14ac:dyDescent="0.35">
      <c r="A408" s="99"/>
      <c r="B408" s="99"/>
      <c r="C408" s="99"/>
      <c r="D408" s="99"/>
      <c r="E408" s="99"/>
      <c r="F408" s="99"/>
      <c r="G408" s="99"/>
      <c r="H408" s="99"/>
      <c r="I408" s="99"/>
      <c r="J408" s="99"/>
      <c r="K408" s="99"/>
      <c r="L408" s="99"/>
      <c r="M408" s="99"/>
      <c r="N408" s="99"/>
      <c r="O408" s="100"/>
      <c r="P408" s="28">
        <f t="shared" si="6"/>
        <v>389</v>
      </c>
      <c r="Q408" s="37"/>
      <c r="R408" s="36"/>
      <c r="S408" s="36"/>
      <c r="T408" s="4"/>
      <c r="U408" s="44"/>
      <c r="V408" s="37"/>
      <c r="W408" s="37"/>
      <c r="X408" s="26" t="str">
        <f>IF(Tbl_SoA_HBN_Derogations[[#This Row],[HBN
NIA/m²]]="","",+W408-V408)</f>
        <v/>
      </c>
      <c r="Y408" s="26" t="str">
        <f>IF(Tbl_SoA_HBN_Derogations[[#This Row],[HBN
NIA/m²]]="","",Tbl_SoA_HBN_Derogations[[#This Row],[Proposed NIA/m²]]/Tbl_SoA_HBN_Derogations[[#This Row],[HBN
NIA/m²]])</f>
        <v/>
      </c>
      <c r="Z408" s="1"/>
      <c r="AA408" s="45"/>
      <c r="AB408" s="1"/>
      <c r="AC408" s="1"/>
      <c r="AD408" s="38"/>
      <c r="AE408" s="1"/>
      <c r="AF408" s="38"/>
    </row>
    <row r="409" spans="1:32" ht="40" customHeight="1" x14ac:dyDescent="0.35">
      <c r="A409" s="99"/>
      <c r="B409" s="99"/>
      <c r="C409" s="99"/>
      <c r="D409" s="99"/>
      <c r="E409" s="99"/>
      <c r="F409" s="99"/>
      <c r="G409" s="99"/>
      <c r="H409" s="99"/>
      <c r="I409" s="99"/>
      <c r="J409" s="99"/>
      <c r="K409" s="99"/>
      <c r="L409" s="99"/>
      <c r="M409" s="99"/>
      <c r="N409" s="99"/>
      <c r="O409" s="100"/>
      <c r="P409" s="28">
        <f t="shared" si="6"/>
        <v>390</v>
      </c>
      <c r="Q409" s="37"/>
      <c r="R409" s="36"/>
      <c r="S409" s="36"/>
      <c r="T409" s="4"/>
      <c r="U409" s="44"/>
      <c r="V409" s="37"/>
      <c r="W409" s="37"/>
      <c r="X409" s="26" t="str">
        <f>IF(Tbl_SoA_HBN_Derogations[[#This Row],[HBN
NIA/m²]]="","",+W409-V409)</f>
        <v/>
      </c>
      <c r="Y409" s="26" t="str">
        <f>IF(Tbl_SoA_HBN_Derogations[[#This Row],[HBN
NIA/m²]]="","",Tbl_SoA_HBN_Derogations[[#This Row],[Proposed NIA/m²]]/Tbl_SoA_HBN_Derogations[[#This Row],[HBN
NIA/m²]])</f>
        <v/>
      </c>
      <c r="Z409" s="1"/>
      <c r="AA409" s="45"/>
      <c r="AB409" s="1"/>
      <c r="AC409" s="1"/>
      <c r="AD409" s="38"/>
      <c r="AE409" s="1"/>
      <c r="AF409" s="38"/>
    </row>
    <row r="410" spans="1:32" ht="40" customHeight="1" x14ac:dyDescent="0.35">
      <c r="A410" s="99"/>
      <c r="B410" s="99"/>
      <c r="C410" s="99"/>
      <c r="D410" s="99"/>
      <c r="E410" s="99"/>
      <c r="F410" s="99"/>
      <c r="G410" s="99"/>
      <c r="H410" s="99"/>
      <c r="I410" s="99"/>
      <c r="J410" s="99"/>
      <c r="K410" s="99"/>
      <c r="L410" s="99"/>
      <c r="M410" s="99"/>
      <c r="N410" s="99"/>
      <c r="O410" s="100"/>
      <c r="P410" s="28">
        <f t="shared" si="6"/>
        <v>391</v>
      </c>
      <c r="Q410" s="37"/>
      <c r="R410" s="36"/>
      <c r="S410" s="36"/>
      <c r="T410" s="4"/>
      <c r="U410" s="44"/>
      <c r="V410" s="37"/>
      <c r="W410" s="37"/>
      <c r="X410" s="26" t="str">
        <f>IF(Tbl_SoA_HBN_Derogations[[#This Row],[HBN
NIA/m²]]="","",+W410-V410)</f>
        <v/>
      </c>
      <c r="Y410" s="26" t="str">
        <f>IF(Tbl_SoA_HBN_Derogations[[#This Row],[HBN
NIA/m²]]="","",Tbl_SoA_HBN_Derogations[[#This Row],[Proposed NIA/m²]]/Tbl_SoA_HBN_Derogations[[#This Row],[HBN
NIA/m²]])</f>
        <v/>
      </c>
      <c r="Z410" s="1"/>
      <c r="AA410" s="45"/>
      <c r="AB410" s="1"/>
      <c r="AC410" s="1"/>
      <c r="AD410" s="38"/>
      <c r="AE410" s="1"/>
      <c r="AF410" s="38"/>
    </row>
    <row r="411" spans="1:32" ht="40" customHeight="1" x14ac:dyDescent="0.35">
      <c r="A411" s="99"/>
      <c r="B411" s="99"/>
      <c r="C411" s="99"/>
      <c r="D411" s="99"/>
      <c r="E411" s="99"/>
      <c r="F411" s="99"/>
      <c r="G411" s="99"/>
      <c r="H411" s="99"/>
      <c r="I411" s="99"/>
      <c r="J411" s="99"/>
      <c r="K411" s="99"/>
      <c r="L411" s="99"/>
      <c r="M411" s="99"/>
      <c r="N411" s="99"/>
      <c r="O411" s="100"/>
      <c r="P411" s="28">
        <f t="shared" si="6"/>
        <v>392</v>
      </c>
      <c r="Q411" s="37"/>
      <c r="R411" s="36"/>
      <c r="S411" s="36"/>
      <c r="T411" s="4"/>
      <c r="U411" s="44"/>
      <c r="V411" s="37"/>
      <c r="W411" s="37"/>
      <c r="X411" s="26" t="str">
        <f>IF(Tbl_SoA_HBN_Derogations[[#This Row],[HBN
NIA/m²]]="","",+W411-V411)</f>
        <v/>
      </c>
      <c r="Y411" s="26" t="str">
        <f>IF(Tbl_SoA_HBN_Derogations[[#This Row],[HBN
NIA/m²]]="","",Tbl_SoA_HBN_Derogations[[#This Row],[Proposed NIA/m²]]/Tbl_SoA_HBN_Derogations[[#This Row],[HBN
NIA/m²]])</f>
        <v/>
      </c>
      <c r="Z411" s="1"/>
      <c r="AA411" s="45"/>
      <c r="AB411" s="1"/>
      <c r="AC411" s="1"/>
      <c r="AD411" s="38"/>
      <c r="AE411" s="1"/>
      <c r="AF411" s="38"/>
    </row>
    <row r="412" spans="1:32" ht="40" customHeight="1" x14ac:dyDescent="0.35">
      <c r="A412" s="99"/>
      <c r="B412" s="99"/>
      <c r="C412" s="99"/>
      <c r="D412" s="99"/>
      <c r="E412" s="99"/>
      <c r="F412" s="99"/>
      <c r="G412" s="99"/>
      <c r="H412" s="99"/>
      <c r="I412" s="99"/>
      <c r="J412" s="99"/>
      <c r="K412" s="99"/>
      <c r="L412" s="99"/>
      <c r="M412" s="99"/>
      <c r="N412" s="99"/>
      <c r="O412" s="100"/>
      <c r="P412" s="28">
        <f t="shared" si="6"/>
        <v>393</v>
      </c>
      <c r="Q412" s="37"/>
      <c r="R412" s="36"/>
      <c r="S412" s="36"/>
      <c r="T412" s="4"/>
      <c r="U412" s="44"/>
      <c r="V412" s="37"/>
      <c r="W412" s="37"/>
      <c r="X412" s="26" t="str">
        <f>IF(Tbl_SoA_HBN_Derogations[[#This Row],[HBN
NIA/m²]]="","",+W412-V412)</f>
        <v/>
      </c>
      <c r="Y412" s="26" t="str">
        <f>IF(Tbl_SoA_HBN_Derogations[[#This Row],[HBN
NIA/m²]]="","",Tbl_SoA_HBN_Derogations[[#This Row],[Proposed NIA/m²]]/Tbl_SoA_HBN_Derogations[[#This Row],[HBN
NIA/m²]])</f>
        <v/>
      </c>
      <c r="Z412" s="1"/>
      <c r="AA412" s="45"/>
      <c r="AB412" s="1"/>
      <c r="AC412" s="1"/>
      <c r="AD412" s="38"/>
      <c r="AE412" s="1"/>
      <c r="AF412" s="38"/>
    </row>
    <row r="413" spans="1:32" ht="40" customHeight="1" x14ac:dyDescent="0.35">
      <c r="A413" s="99"/>
      <c r="B413" s="99"/>
      <c r="C413" s="99"/>
      <c r="D413" s="99"/>
      <c r="E413" s="99"/>
      <c r="F413" s="99"/>
      <c r="G413" s="99"/>
      <c r="H413" s="99"/>
      <c r="I413" s="99"/>
      <c r="J413" s="99"/>
      <c r="K413" s="99"/>
      <c r="L413" s="99"/>
      <c r="M413" s="99"/>
      <c r="N413" s="99"/>
      <c r="O413" s="100"/>
      <c r="P413" s="28">
        <f t="shared" si="6"/>
        <v>394</v>
      </c>
      <c r="Q413" s="37"/>
      <c r="R413" s="36"/>
      <c r="S413" s="36"/>
      <c r="T413" s="4"/>
      <c r="U413" s="44"/>
      <c r="V413" s="37"/>
      <c r="W413" s="37"/>
      <c r="X413" s="26" t="str">
        <f>IF(Tbl_SoA_HBN_Derogations[[#This Row],[HBN
NIA/m²]]="","",+W413-V413)</f>
        <v/>
      </c>
      <c r="Y413" s="26" t="str">
        <f>IF(Tbl_SoA_HBN_Derogations[[#This Row],[HBN
NIA/m²]]="","",Tbl_SoA_HBN_Derogations[[#This Row],[Proposed NIA/m²]]/Tbl_SoA_HBN_Derogations[[#This Row],[HBN
NIA/m²]])</f>
        <v/>
      </c>
      <c r="Z413" s="1"/>
      <c r="AA413" s="45"/>
      <c r="AB413" s="1"/>
      <c r="AC413" s="1"/>
      <c r="AD413" s="38"/>
      <c r="AE413" s="1"/>
      <c r="AF413" s="38"/>
    </row>
    <row r="414" spans="1:32" ht="40" customHeight="1" x14ac:dyDescent="0.35">
      <c r="A414" s="99"/>
      <c r="B414" s="99"/>
      <c r="C414" s="99"/>
      <c r="D414" s="99"/>
      <c r="E414" s="99"/>
      <c r="F414" s="99"/>
      <c r="G414" s="99"/>
      <c r="H414" s="99"/>
      <c r="I414" s="99"/>
      <c r="J414" s="99"/>
      <c r="K414" s="99"/>
      <c r="L414" s="99"/>
      <c r="M414" s="99"/>
      <c r="N414" s="99"/>
      <c r="O414" s="100"/>
      <c r="P414" s="28">
        <f t="shared" si="6"/>
        <v>395</v>
      </c>
      <c r="Q414" s="37"/>
      <c r="R414" s="36"/>
      <c r="S414" s="36"/>
      <c r="T414" s="4"/>
      <c r="U414" s="44"/>
      <c r="V414" s="37"/>
      <c r="W414" s="37"/>
      <c r="X414" s="26" t="str">
        <f>IF(Tbl_SoA_HBN_Derogations[[#This Row],[HBN
NIA/m²]]="","",+W414-V414)</f>
        <v/>
      </c>
      <c r="Y414" s="26" t="str">
        <f>IF(Tbl_SoA_HBN_Derogations[[#This Row],[HBN
NIA/m²]]="","",Tbl_SoA_HBN_Derogations[[#This Row],[Proposed NIA/m²]]/Tbl_SoA_HBN_Derogations[[#This Row],[HBN
NIA/m²]])</f>
        <v/>
      </c>
      <c r="Z414" s="1"/>
      <c r="AA414" s="45"/>
      <c r="AB414" s="1"/>
      <c r="AC414" s="1"/>
      <c r="AD414" s="38"/>
      <c r="AE414" s="1"/>
      <c r="AF414" s="38"/>
    </row>
    <row r="415" spans="1:32" ht="40" customHeight="1" x14ac:dyDescent="0.35">
      <c r="A415" s="99"/>
      <c r="B415" s="99"/>
      <c r="C415" s="99"/>
      <c r="D415" s="99"/>
      <c r="E415" s="99"/>
      <c r="F415" s="99"/>
      <c r="G415" s="99"/>
      <c r="H415" s="99"/>
      <c r="I415" s="99"/>
      <c r="J415" s="99"/>
      <c r="K415" s="99"/>
      <c r="L415" s="99"/>
      <c r="M415" s="99"/>
      <c r="N415" s="99"/>
      <c r="O415" s="100"/>
      <c r="P415" s="28">
        <f t="shared" si="6"/>
        <v>396</v>
      </c>
      <c r="Q415" s="37"/>
      <c r="R415" s="36"/>
      <c r="S415" s="36"/>
      <c r="T415" s="4"/>
      <c r="U415" s="44"/>
      <c r="V415" s="37"/>
      <c r="W415" s="37"/>
      <c r="X415" s="26" t="str">
        <f>IF(Tbl_SoA_HBN_Derogations[[#This Row],[HBN
NIA/m²]]="","",+W415-V415)</f>
        <v/>
      </c>
      <c r="Y415" s="26" t="str">
        <f>IF(Tbl_SoA_HBN_Derogations[[#This Row],[HBN
NIA/m²]]="","",Tbl_SoA_HBN_Derogations[[#This Row],[Proposed NIA/m²]]/Tbl_SoA_HBN_Derogations[[#This Row],[HBN
NIA/m²]])</f>
        <v/>
      </c>
      <c r="Z415" s="1"/>
      <c r="AA415" s="45"/>
      <c r="AB415" s="1"/>
      <c r="AC415" s="1"/>
      <c r="AD415" s="38"/>
      <c r="AE415" s="1"/>
      <c r="AF415" s="38"/>
    </row>
    <row r="416" spans="1:32" ht="40" customHeight="1" x14ac:dyDescent="0.35">
      <c r="A416" s="99"/>
      <c r="B416" s="99"/>
      <c r="C416" s="99"/>
      <c r="D416" s="99"/>
      <c r="E416" s="99"/>
      <c r="F416" s="99"/>
      <c r="G416" s="99"/>
      <c r="H416" s="99"/>
      <c r="I416" s="99"/>
      <c r="J416" s="99"/>
      <c r="K416" s="99"/>
      <c r="L416" s="99"/>
      <c r="M416" s="99"/>
      <c r="N416" s="99"/>
      <c r="O416" s="100"/>
      <c r="P416" s="28">
        <f t="shared" si="6"/>
        <v>397</v>
      </c>
      <c r="Q416" s="37"/>
      <c r="R416" s="36"/>
      <c r="S416" s="36"/>
      <c r="T416" s="4"/>
      <c r="U416" s="44"/>
      <c r="V416" s="37"/>
      <c r="W416" s="37"/>
      <c r="X416" s="26" t="str">
        <f>IF(Tbl_SoA_HBN_Derogations[[#This Row],[HBN
NIA/m²]]="","",+W416-V416)</f>
        <v/>
      </c>
      <c r="Y416" s="26" t="str">
        <f>IF(Tbl_SoA_HBN_Derogations[[#This Row],[HBN
NIA/m²]]="","",Tbl_SoA_HBN_Derogations[[#This Row],[Proposed NIA/m²]]/Tbl_SoA_HBN_Derogations[[#This Row],[HBN
NIA/m²]])</f>
        <v/>
      </c>
      <c r="Z416" s="1"/>
      <c r="AA416" s="45"/>
      <c r="AB416" s="1"/>
      <c r="AC416" s="1"/>
      <c r="AD416" s="38"/>
      <c r="AE416" s="1"/>
      <c r="AF416" s="38"/>
    </row>
    <row r="417" spans="1:32" ht="40" customHeight="1" x14ac:dyDescent="0.35">
      <c r="A417" s="99"/>
      <c r="B417" s="99"/>
      <c r="C417" s="99"/>
      <c r="D417" s="99"/>
      <c r="E417" s="99"/>
      <c r="F417" s="99"/>
      <c r="G417" s="99"/>
      <c r="H417" s="99"/>
      <c r="I417" s="99"/>
      <c r="J417" s="99"/>
      <c r="K417" s="99"/>
      <c r="L417" s="99"/>
      <c r="M417" s="99"/>
      <c r="N417" s="99"/>
      <c r="O417" s="100"/>
      <c r="P417" s="28">
        <f t="shared" si="6"/>
        <v>398</v>
      </c>
      <c r="Q417" s="37"/>
      <c r="R417" s="36"/>
      <c r="S417" s="36"/>
      <c r="T417" s="4"/>
      <c r="U417" s="44"/>
      <c r="V417" s="37"/>
      <c r="W417" s="37"/>
      <c r="X417" s="26" t="str">
        <f>IF(Tbl_SoA_HBN_Derogations[[#This Row],[HBN
NIA/m²]]="","",+W417-V417)</f>
        <v/>
      </c>
      <c r="Y417" s="26" t="str">
        <f>IF(Tbl_SoA_HBN_Derogations[[#This Row],[HBN
NIA/m²]]="","",Tbl_SoA_HBN_Derogations[[#This Row],[Proposed NIA/m²]]/Tbl_SoA_HBN_Derogations[[#This Row],[HBN
NIA/m²]])</f>
        <v/>
      </c>
      <c r="Z417" s="1"/>
      <c r="AA417" s="45"/>
      <c r="AB417" s="1"/>
      <c r="AC417" s="1"/>
      <c r="AD417" s="38"/>
      <c r="AE417" s="1"/>
      <c r="AF417" s="38"/>
    </row>
    <row r="418" spans="1:32" ht="40" customHeight="1" x14ac:dyDescent="0.35">
      <c r="A418" s="99"/>
      <c r="B418" s="99"/>
      <c r="C418" s="99"/>
      <c r="D418" s="99"/>
      <c r="E418" s="99"/>
      <c r="F418" s="99"/>
      <c r="G418" s="99"/>
      <c r="H418" s="99"/>
      <c r="I418" s="99"/>
      <c r="J418" s="99"/>
      <c r="K418" s="99"/>
      <c r="L418" s="99"/>
      <c r="M418" s="99"/>
      <c r="N418" s="99"/>
      <c r="O418" s="100"/>
      <c r="P418" s="28">
        <f t="shared" si="6"/>
        <v>399</v>
      </c>
      <c r="Q418" s="37"/>
      <c r="R418" s="36"/>
      <c r="S418" s="36"/>
      <c r="T418" s="4"/>
      <c r="U418" s="44"/>
      <c r="V418" s="37"/>
      <c r="W418" s="37"/>
      <c r="X418" s="26" t="str">
        <f>IF(Tbl_SoA_HBN_Derogations[[#This Row],[HBN
NIA/m²]]="","",+W418-V418)</f>
        <v/>
      </c>
      <c r="Y418" s="26" t="str">
        <f>IF(Tbl_SoA_HBN_Derogations[[#This Row],[HBN
NIA/m²]]="","",Tbl_SoA_HBN_Derogations[[#This Row],[Proposed NIA/m²]]/Tbl_SoA_HBN_Derogations[[#This Row],[HBN
NIA/m²]])</f>
        <v/>
      </c>
      <c r="Z418" s="1"/>
      <c r="AA418" s="45"/>
      <c r="AB418" s="1"/>
      <c r="AC418" s="1"/>
      <c r="AD418" s="38"/>
      <c r="AE418" s="1"/>
      <c r="AF418" s="38"/>
    </row>
    <row r="419" spans="1:32" ht="40" customHeight="1" x14ac:dyDescent="0.35">
      <c r="A419" s="99"/>
      <c r="B419" s="99"/>
      <c r="C419" s="99"/>
      <c r="D419" s="99"/>
      <c r="E419" s="99"/>
      <c r="F419" s="99"/>
      <c r="G419" s="99"/>
      <c r="H419" s="99"/>
      <c r="I419" s="99"/>
      <c r="J419" s="99"/>
      <c r="K419" s="99"/>
      <c r="L419" s="99"/>
      <c r="M419" s="99"/>
      <c r="N419" s="99"/>
      <c r="O419" s="100"/>
      <c r="P419" s="28">
        <f t="shared" si="6"/>
        <v>400</v>
      </c>
      <c r="Q419" s="37"/>
      <c r="R419" s="36"/>
      <c r="S419" s="36"/>
      <c r="T419" s="4"/>
      <c r="U419" s="44"/>
      <c r="V419" s="37"/>
      <c r="W419" s="37"/>
      <c r="X419" s="26" t="str">
        <f>IF(Tbl_SoA_HBN_Derogations[[#This Row],[HBN
NIA/m²]]="","",+W419-V419)</f>
        <v/>
      </c>
      <c r="Y419" s="26" t="str">
        <f>IF(Tbl_SoA_HBN_Derogations[[#This Row],[HBN
NIA/m²]]="","",Tbl_SoA_HBN_Derogations[[#This Row],[Proposed NIA/m²]]/Tbl_SoA_HBN_Derogations[[#This Row],[HBN
NIA/m²]])</f>
        <v/>
      </c>
      <c r="Z419" s="1"/>
      <c r="AA419" s="45"/>
      <c r="AB419" s="1"/>
      <c r="AC419" s="1"/>
      <c r="AD419" s="38"/>
      <c r="AE419" s="1"/>
      <c r="AF419" s="38"/>
    </row>
    <row r="420" spans="1:32" ht="40" customHeight="1" x14ac:dyDescent="0.35">
      <c r="A420" s="99"/>
      <c r="B420" s="99"/>
      <c r="C420" s="99"/>
      <c r="D420" s="99"/>
      <c r="E420" s="99"/>
      <c r="F420" s="99"/>
      <c r="G420" s="99"/>
      <c r="H420" s="99"/>
      <c r="I420" s="99"/>
      <c r="J420" s="99"/>
      <c r="K420" s="99"/>
      <c r="L420" s="99"/>
      <c r="M420" s="99"/>
      <c r="N420" s="99"/>
      <c r="O420" s="100"/>
      <c r="P420" s="28">
        <f t="shared" ref="P420:P483" si="7">P419+1</f>
        <v>401</v>
      </c>
      <c r="Q420" s="37"/>
      <c r="R420" s="36"/>
      <c r="S420" s="36"/>
      <c r="T420" s="4"/>
      <c r="U420" s="44"/>
      <c r="V420" s="37"/>
      <c r="W420" s="37"/>
      <c r="X420" s="26" t="str">
        <f>IF(Tbl_SoA_HBN_Derogations[[#This Row],[HBN
NIA/m²]]="","",+W420-V420)</f>
        <v/>
      </c>
      <c r="Y420" s="26" t="str">
        <f>IF(Tbl_SoA_HBN_Derogations[[#This Row],[HBN
NIA/m²]]="","",Tbl_SoA_HBN_Derogations[[#This Row],[Proposed NIA/m²]]/Tbl_SoA_HBN_Derogations[[#This Row],[HBN
NIA/m²]])</f>
        <v/>
      </c>
      <c r="Z420" s="1"/>
      <c r="AA420" s="45"/>
      <c r="AB420" s="1"/>
      <c r="AC420" s="1"/>
      <c r="AD420" s="38"/>
      <c r="AE420" s="1"/>
      <c r="AF420" s="38"/>
    </row>
    <row r="421" spans="1:32" ht="40" customHeight="1" x14ac:dyDescent="0.35">
      <c r="A421" s="99"/>
      <c r="B421" s="99"/>
      <c r="C421" s="99"/>
      <c r="D421" s="99"/>
      <c r="E421" s="99"/>
      <c r="F421" s="99"/>
      <c r="G421" s="99"/>
      <c r="H421" s="99"/>
      <c r="I421" s="99"/>
      <c r="J421" s="99"/>
      <c r="K421" s="99"/>
      <c r="L421" s="99"/>
      <c r="M421" s="99"/>
      <c r="N421" s="99"/>
      <c r="O421" s="100"/>
      <c r="P421" s="28">
        <f t="shared" si="7"/>
        <v>402</v>
      </c>
      <c r="Q421" s="37"/>
      <c r="R421" s="36"/>
      <c r="S421" s="36"/>
      <c r="T421" s="4"/>
      <c r="U421" s="44"/>
      <c r="V421" s="37"/>
      <c r="W421" s="37"/>
      <c r="X421" s="26" t="str">
        <f>IF(Tbl_SoA_HBN_Derogations[[#This Row],[HBN
NIA/m²]]="","",+W421-V421)</f>
        <v/>
      </c>
      <c r="Y421" s="26" t="str">
        <f>IF(Tbl_SoA_HBN_Derogations[[#This Row],[HBN
NIA/m²]]="","",Tbl_SoA_HBN_Derogations[[#This Row],[Proposed NIA/m²]]/Tbl_SoA_HBN_Derogations[[#This Row],[HBN
NIA/m²]])</f>
        <v/>
      </c>
      <c r="Z421" s="1"/>
      <c r="AA421" s="45"/>
      <c r="AB421" s="1"/>
      <c r="AC421" s="1"/>
      <c r="AD421" s="38"/>
      <c r="AE421" s="1"/>
      <c r="AF421" s="38"/>
    </row>
    <row r="422" spans="1:32" ht="40" customHeight="1" x14ac:dyDescent="0.35">
      <c r="A422" s="99"/>
      <c r="B422" s="99"/>
      <c r="C422" s="99"/>
      <c r="D422" s="99"/>
      <c r="E422" s="99"/>
      <c r="F422" s="99"/>
      <c r="G422" s="99"/>
      <c r="H422" s="99"/>
      <c r="I422" s="99"/>
      <c r="J422" s="99"/>
      <c r="K422" s="99"/>
      <c r="L422" s="99"/>
      <c r="M422" s="99"/>
      <c r="N422" s="99"/>
      <c r="O422" s="100"/>
      <c r="P422" s="28">
        <f t="shared" si="7"/>
        <v>403</v>
      </c>
      <c r="Q422" s="37"/>
      <c r="R422" s="36"/>
      <c r="S422" s="36"/>
      <c r="T422" s="4"/>
      <c r="U422" s="44"/>
      <c r="V422" s="37"/>
      <c r="W422" s="37"/>
      <c r="X422" s="26" t="str">
        <f>IF(Tbl_SoA_HBN_Derogations[[#This Row],[HBN
NIA/m²]]="","",+W422-V422)</f>
        <v/>
      </c>
      <c r="Y422" s="26" t="str">
        <f>IF(Tbl_SoA_HBN_Derogations[[#This Row],[HBN
NIA/m²]]="","",Tbl_SoA_HBN_Derogations[[#This Row],[Proposed NIA/m²]]/Tbl_SoA_HBN_Derogations[[#This Row],[HBN
NIA/m²]])</f>
        <v/>
      </c>
      <c r="Z422" s="1"/>
      <c r="AA422" s="45"/>
      <c r="AB422" s="1"/>
      <c r="AC422" s="1"/>
      <c r="AD422" s="38"/>
      <c r="AE422" s="1"/>
      <c r="AF422" s="38"/>
    </row>
    <row r="423" spans="1:32" ht="40" customHeight="1" x14ac:dyDescent="0.35">
      <c r="A423" s="99"/>
      <c r="B423" s="99"/>
      <c r="C423" s="99"/>
      <c r="D423" s="99"/>
      <c r="E423" s="99"/>
      <c r="F423" s="99"/>
      <c r="G423" s="99"/>
      <c r="H423" s="99"/>
      <c r="I423" s="99"/>
      <c r="J423" s="99"/>
      <c r="K423" s="99"/>
      <c r="L423" s="99"/>
      <c r="M423" s="99"/>
      <c r="N423" s="99"/>
      <c r="O423" s="100"/>
      <c r="P423" s="28">
        <f t="shared" si="7"/>
        <v>404</v>
      </c>
      <c r="Q423" s="37"/>
      <c r="R423" s="36"/>
      <c r="S423" s="36"/>
      <c r="T423" s="4"/>
      <c r="U423" s="44"/>
      <c r="V423" s="37"/>
      <c r="W423" s="37"/>
      <c r="X423" s="26" t="str">
        <f>IF(Tbl_SoA_HBN_Derogations[[#This Row],[HBN
NIA/m²]]="","",+W423-V423)</f>
        <v/>
      </c>
      <c r="Y423" s="26" t="str">
        <f>IF(Tbl_SoA_HBN_Derogations[[#This Row],[HBN
NIA/m²]]="","",Tbl_SoA_HBN_Derogations[[#This Row],[Proposed NIA/m²]]/Tbl_SoA_HBN_Derogations[[#This Row],[HBN
NIA/m²]])</f>
        <v/>
      </c>
      <c r="Z423" s="1"/>
      <c r="AA423" s="45"/>
      <c r="AB423" s="1"/>
      <c r="AC423" s="1"/>
      <c r="AD423" s="38"/>
      <c r="AE423" s="1"/>
      <c r="AF423" s="38"/>
    </row>
    <row r="424" spans="1:32" ht="40" customHeight="1" x14ac:dyDescent="0.35">
      <c r="A424" s="99"/>
      <c r="B424" s="99"/>
      <c r="C424" s="99"/>
      <c r="D424" s="99"/>
      <c r="E424" s="99"/>
      <c r="F424" s="99"/>
      <c r="G424" s="99"/>
      <c r="H424" s="99"/>
      <c r="I424" s="99"/>
      <c r="J424" s="99"/>
      <c r="K424" s="99"/>
      <c r="L424" s="99"/>
      <c r="M424" s="99"/>
      <c r="N424" s="99"/>
      <c r="O424" s="100"/>
      <c r="P424" s="28">
        <f t="shared" si="7"/>
        <v>405</v>
      </c>
      <c r="Q424" s="37"/>
      <c r="R424" s="36"/>
      <c r="S424" s="36"/>
      <c r="T424" s="4"/>
      <c r="U424" s="44"/>
      <c r="V424" s="37"/>
      <c r="W424" s="37"/>
      <c r="X424" s="26" t="str">
        <f>IF(Tbl_SoA_HBN_Derogations[[#This Row],[HBN
NIA/m²]]="","",+W424-V424)</f>
        <v/>
      </c>
      <c r="Y424" s="26" t="str">
        <f>IF(Tbl_SoA_HBN_Derogations[[#This Row],[HBN
NIA/m²]]="","",Tbl_SoA_HBN_Derogations[[#This Row],[Proposed NIA/m²]]/Tbl_SoA_HBN_Derogations[[#This Row],[HBN
NIA/m²]])</f>
        <v/>
      </c>
      <c r="Z424" s="1"/>
      <c r="AA424" s="45"/>
      <c r="AB424" s="1"/>
      <c r="AC424" s="1"/>
      <c r="AD424" s="38"/>
      <c r="AE424" s="1"/>
      <c r="AF424" s="38"/>
    </row>
    <row r="425" spans="1:32" ht="40" customHeight="1" x14ac:dyDescent="0.35">
      <c r="A425" s="99"/>
      <c r="B425" s="99"/>
      <c r="C425" s="99"/>
      <c r="D425" s="99"/>
      <c r="E425" s="99"/>
      <c r="F425" s="99"/>
      <c r="G425" s="99"/>
      <c r="H425" s="99"/>
      <c r="I425" s="99"/>
      <c r="J425" s="99"/>
      <c r="K425" s="99"/>
      <c r="L425" s="99"/>
      <c r="M425" s="99"/>
      <c r="N425" s="99"/>
      <c r="O425" s="100"/>
      <c r="P425" s="28">
        <f t="shared" si="7"/>
        <v>406</v>
      </c>
      <c r="Q425" s="37"/>
      <c r="R425" s="36"/>
      <c r="S425" s="36"/>
      <c r="T425" s="4"/>
      <c r="U425" s="44"/>
      <c r="V425" s="37"/>
      <c r="W425" s="37"/>
      <c r="X425" s="26" t="str">
        <f>IF(Tbl_SoA_HBN_Derogations[[#This Row],[HBN
NIA/m²]]="","",+W425-V425)</f>
        <v/>
      </c>
      <c r="Y425" s="26" t="str">
        <f>IF(Tbl_SoA_HBN_Derogations[[#This Row],[HBN
NIA/m²]]="","",Tbl_SoA_HBN_Derogations[[#This Row],[Proposed NIA/m²]]/Tbl_SoA_HBN_Derogations[[#This Row],[HBN
NIA/m²]])</f>
        <v/>
      </c>
      <c r="Z425" s="1"/>
      <c r="AA425" s="45"/>
      <c r="AB425" s="1"/>
      <c r="AC425" s="1"/>
      <c r="AD425" s="38"/>
      <c r="AE425" s="1"/>
      <c r="AF425" s="38"/>
    </row>
    <row r="426" spans="1:32" ht="40" customHeight="1" x14ac:dyDescent="0.35">
      <c r="A426" s="99"/>
      <c r="B426" s="99"/>
      <c r="C426" s="99"/>
      <c r="D426" s="99"/>
      <c r="E426" s="99"/>
      <c r="F426" s="99"/>
      <c r="G426" s="99"/>
      <c r="H426" s="99"/>
      <c r="I426" s="99"/>
      <c r="J426" s="99"/>
      <c r="K426" s="99"/>
      <c r="L426" s="99"/>
      <c r="M426" s="99"/>
      <c r="N426" s="99"/>
      <c r="O426" s="100"/>
      <c r="P426" s="28">
        <f t="shared" si="7"/>
        <v>407</v>
      </c>
      <c r="Q426" s="37"/>
      <c r="R426" s="36"/>
      <c r="S426" s="36"/>
      <c r="T426" s="4"/>
      <c r="U426" s="44"/>
      <c r="V426" s="37"/>
      <c r="W426" s="37"/>
      <c r="X426" s="26" t="str">
        <f>IF(Tbl_SoA_HBN_Derogations[[#This Row],[HBN
NIA/m²]]="","",+W426-V426)</f>
        <v/>
      </c>
      <c r="Y426" s="26" t="str">
        <f>IF(Tbl_SoA_HBN_Derogations[[#This Row],[HBN
NIA/m²]]="","",Tbl_SoA_HBN_Derogations[[#This Row],[Proposed NIA/m²]]/Tbl_SoA_HBN_Derogations[[#This Row],[HBN
NIA/m²]])</f>
        <v/>
      </c>
      <c r="Z426" s="1"/>
      <c r="AA426" s="45"/>
      <c r="AB426" s="1"/>
      <c r="AC426" s="1"/>
      <c r="AD426" s="38"/>
      <c r="AE426" s="1"/>
      <c r="AF426" s="38"/>
    </row>
    <row r="427" spans="1:32" ht="40" customHeight="1" x14ac:dyDescent="0.35">
      <c r="A427" s="99"/>
      <c r="B427" s="99"/>
      <c r="C427" s="99"/>
      <c r="D427" s="99"/>
      <c r="E427" s="99"/>
      <c r="F427" s="99"/>
      <c r="G427" s="99"/>
      <c r="H427" s="99"/>
      <c r="I427" s="99"/>
      <c r="J427" s="99"/>
      <c r="K427" s="99"/>
      <c r="L427" s="99"/>
      <c r="M427" s="99"/>
      <c r="N427" s="99"/>
      <c r="O427" s="100"/>
      <c r="P427" s="28">
        <f t="shared" si="7"/>
        <v>408</v>
      </c>
      <c r="Q427" s="37"/>
      <c r="R427" s="36"/>
      <c r="S427" s="36"/>
      <c r="T427" s="4"/>
      <c r="U427" s="44"/>
      <c r="V427" s="37"/>
      <c r="W427" s="37"/>
      <c r="X427" s="26" t="str">
        <f>IF(Tbl_SoA_HBN_Derogations[[#This Row],[HBN
NIA/m²]]="","",+W427-V427)</f>
        <v/>
      </c>
      <c r="Y427" s="26" t="str">
        <f>IF(Tbl_SoA_HBN_Derogations[[#This Row],[HBN
NIA/m²]]="","",Tbl_SoA_HBN_Derogations[[#This Row],[Proposed NIA/m²]]/Tbl_SoA_HBN_Derogations[[#This Row],[HBN
NIA/m²]])</f>
        <v/>
      </c>
      <c r="Z427" s="1"/>
      <c r="AA427" s="45"/>
      <c r="AB427" s="1"/>
      <c r="AC427" s="1"/>
      <c r="AD427" s="38"/>
      <c r="AE427" s="1"/>
      <c r="AF427" s="38"/>
    </row>
    <row r="428" spans="1:32" ht="40" customHeight="1" x14ac:dyDescent="0.35">
      <c r="A428" s="99"/>
      <c r="B428" s="99"/>
      <c r="C428" s="99"/>
      <c r="D428" s="99"/>
      <c r="E428" s="99"/>
      <c r="F428" s="99"/>
      <c r="G428" s="99"/>
      <c r="H428" s="99"/>
      <c r="I428" s="99"/>
      <c r="J428" s="99"/>
      <c r="K428" s="99"/>
      <c r="L428" s="99"/>
      <c r="M428" s="99"/>
      <c r="N428" s="99"/>
      <c r="O428" s="100"/>
      <c r="P428" s="28">
        <f t="shared" si="7"/>
        <v>409</v>
      </c>
      <c r="Q428" s="37"/>
      <c r="R428" s="36"/>
      <c r="S428" s="36"/>
      <c r="T428" s="4"/>
      <c r="U428" s="44"/>
      <c r="V428" s="37"/>
      <c r="W428" s="37"/>
      <c r="X428" s="26" t="str">
        <f>IF(Tbl_SoA_HBN_Derogations[[#This Row],[HBN
NIA/m²]]="","",+W428-V428)</f>
        <v/>
      </c>
      <c r="Y428" s="26" t="str">
        <f>IF(Tbl_SoA_HBN_Derogations[[#This Row],[HBN
NIA/m²]]="","",Tbl_SoA_HBN_Derogations[[#This Row],[Proposed NIA/m²]]/Tbl_SoA_HBN_Derogations[[#This Row],[HBN
NIA/m²]])</f>
        <v/>
      </c>
      <c r="Z428" s="1"/>
      <c r="AA428" s="45"/>
      <c r="AB428" s="1"/>
      <c r="AC428" s="1"/>
      <c r="AD428" s="38"/>
      <c r="AE428" s="1"/>
      <c r="AF428" s="38"/>
    </row>
    <row r="429" spans="1:32" ht="40" customHeight="1" x14ac:dyDescent="0.35">
      <c r="A429" s="99"/>
      <c r="B429" s="99"/>
      <c r="C429" s="99"/>
      <c r="D429" s="99"/>
      <c r="E429" s="99"/>
      <c r="F429" s="99"/>
      <c r="G429" s="99"/>
      <c r="H429" s="99"/>
      <c r="I429" s="99"/>
      <c r="J429" s="99"/>
      <c r="K429" s="99"/>
      <c r="L429" s="99"/>
      <c r="M429" s="99"/>
      <c r="N429" s="99"/>
      <c r="O429" s="100"/>
      <c r="P429" s="28">
        <f t="shared" si="7"/>
        <v>410</v>
      </c>
      <c r="Q429" s="37"/>
      <c r="R429" s="36"/>
      <c r="S429" s="36"/>
      <c r="T429" s="4"/>
      <c r="U429" s="44"/>
      <c r="V429" s="37"/>
      <c r="W429" s="37"/>
      <c r="X429" s="26" t="str">
        <f>IF(Tbl_SoA_HBN_Derogations[[#This Row],[HBN
NIA/m²]]="","",+W429-V429)</f>
        <v/>
      </c>
      <c r="Y429" s="26" t="str">
        <f>IF(Tbl_SoA_HBN_Derogations[[#This Row],[HBN
NIA/m²]]="","",Tbl_SoA_HBN_Derogations[[#This Row],[Proposed NIA/m²]]/Tbl_SoA_HBN_Derogations[[#This Row],[HBN
NIA/m²]])</f>
        <v/>
      </c>
      <c r="Z429" s="1"/>
      <c r="AA429" s="45"/>
      <c r="AB429" s="1"/>
      <c r="AC429" s="1"/>
      <c r="AD429" s="38"/>
      <c r="AE429" s="1"/>
      <c r="AF429" s="38"/>
    </row>
    <row r="430" spans="1:32" ht="40" customHeight="1" x14ac:dyDescent="0.35">
      <c r="A430" s="99"/>
      <c r="B430" s="99"/>
      <c r="C430" s="99"/>
      <c r="D430" s="99"/>
      <c r="E430" s="99"/>
      <c r="F430" s="99"/>
      <c r="G430" s="99"/>
      <c r="H430" s="99"/>
      <c r="I430" s="99"/>
      <c r="J430" s="99"/>
      <c r="K430" s="99"/>
      <c r="L430" s="99"/>
      <c r="M430" s="99"/>
      <c r="N430" s="99"/>
      <c r="O430" s="100"/>
      <c r="P430" s="28">
        <f t="shared" si="7"/>
        <v>411</v>
      </c>
      <c r="Q430" s="37"/>
      <c r="R430" s="36"/>
      <c r="S430" s="36"/>
      <c r="T430" s="4"/>
      <c r="U430" s="44"/>
      <c r="V430" s="37"/>
      <c r="W430" s="37"/>
      <c r="X430" s="26" t="str">
        <f>IF(Tbl_SoA_HBN_Derogations[[#This Row],[HBN
NIA/m²]]="","",+W430-V430)</f>
        <v/>
      </c>
      <c r="Y430" s="26" t="str">
        <f>IF(Tbl_SoA_HBN_Derogations[[#This Row],[HBN
NIA/m²]]="","",Tbl_SoA_HBN_Derogations[[#This Row],[Proposed NIA/m²]]/Tbl_SoA_HBN_Derogations[[#This Row],[HBN
NIA/m²]])</f>
        <v/>
      </c>
      <c r="Z430" s="1"/>
      <c r="AA430" s="45"/>
      <c r="AB430" s="1"/>
      <c r="AC430" s="1"/>
      <c r="AD430" s="38"/>
      <c r="AE430" s="1"/>
      <c r="AF430" s="38"/>
    </row>
    <row r="431" spans="1:32" ht="40" customHeight="1" x14ac:dyDescent="0.35">
      <c r="A431" s="99"/>
      <c r="B431" s="99"/>
      <c r="C431" s="99"/>
      <c r="D431" s="99"/>
      <c r="E431" s="99"/>
      <c r="F431" s="99"/>
      <c r="G431" s="99"/>
      <c r="H431" s="99"/>
      <c r="I431" s="99"/>
      <c r="J431" s="99"/>
      <c r="K431" s="99"/>
      <c r="L431" s="99"/>
      <c r="M431" s="99"/>
      <c r="N431" s="99"/>
      <c r="O431" s="100"/>
      <c r="P431" s="28">
        <f t="shared" si="7"/>
        <v>412</v>
      </c>
      <c r="Q431" s="37"/>
      <c r="R431" s="36"/>
      <c r="S431" s="36"/>
      <c r="T431" s="4"/>
      <c r="U431" s="44"/>
      <c r="V431" s="37"/>
      <c r="W431" s="37"/>
      <c r="X431" s="26" t="str">
        <f>IF(Tbl_SoA_HBN_Derogations[[#This Row],[HBN
NIA/m²]]="","",+W431-V431)</f>
        <v/>
      </c>
      <c r="Y431" s="26" t="str">
        <f>IF(Tbl_SoA_HBN_Derogations[[#This Row],[HBN
NIA/m²]]="","",Tbl_SoA_HBN_Derogations[[#This Row],[Proposed NIA/m²]]/Tbl_SoA_HBN_Derogations[[#This Row],[HBN
NIA/m²]])</f>
        <v/>
      </c>
      <c r="Z431" s="1"/>
      <c r="AA431" s="45"/>
      <c r="AB431" s="1"/>
      <c r="AC431" s="1"/>
      <c r="AD431" s="38"/>
      <c r="AE431" s="1"/>
      <c r="AF431" s="38"/>
    </row>
    <row r="432" spans="1:32" ht="40" customHeight="1" x14ac:dyDescent="0.35">
      <c r="A432" s="99"/>
      <c r="B432" s="99"/>
      <c r="C432" s="99"/>
      <c r="D432" s="99"/>
      <c r="E432" s="99"/>
      <c r="F432" s="99"/>
      <c r="G432" s="99"/>
      <c r="H432" s="99"/>
      <c r="I432" s="99"/>
      <c r="J432" s="99"/>
      <c r="K432" s="99"/>
      <c r="L432" s="99"/>
      <c r="M432" s="99"/>
      <c r="N432" s="99"/>
      <c r="O432" s="100"/>
      <c r="P432" s="28">
        <f t="shared" si="7"/>
        <v>413</v>
      </c>
      <c r="Q432" s="37"/>
      <c r="R432" s="36"/>
      <c r="S432" s="36"/>
      <c r="T432" s="4"/>
      <c r="U432" s="44"/>
      <c r="V432" s="37"/>
      <c r="W432" s="37"/>
      <c r="X432" s="26" t="str">
        <f>IF(Tbl_SoA_HBN_Derogations[[#This Row],[HBN
NIA/m²]]="","",+W432-V432)</f>
        <v/>
      </c>
      <c r="Y432" s="26" t="str">
        <f>IF(Tbl_SoA_HBN_Derogations[[#This Row],[HBN
NIA/m²]]="","",Tbl_SoA_HBN_Derogations[[#This Row],[Proposed NIA/m²]]/Tbl_SoA_HBN_Derogations[[#This Row],[HBN
NIA/m²]])</f>
        <v/>
      </c>
      <c r="Z432" s="1"/>
      <c r="AA432" s="45"/>
      <c r="AB432" s="1"/>
      <c r="AC432" s="1"/>
      <c r="AD432" s="38"/>
      <c r="AE432" s="1"/>
      <c r="AF432" s="38"/>
    </row>
    <row r="433" spans="1:32" ht="40" customHeight="1" x14ac:dyDescent="0.35">
      <c r="A433" s="99"/>
      <c r="B433" s="99"/>
      <c r="C433" s="99"/>
      <c r="D433" s="99"/>
      <c r="E433" s="99"/>
      <c r="F433" s="99"/>
      <c r="G433" s="99"/>
      <c r="H433" s="99"/>
      <c r="I433" s="99"/>
      <c r="J433" s="99"/>
      <c r="K433" s="99"/>
      <c r="L433" s="99"/>
      <c r="M433" s="99"/>
      <c r="N433" s="99"/>
      <c r="O433" s="100"/>
      <c r="P433" s="28">
        <f t="shared" si="7"/>
        <v>414</v>
      </c>
      <c r="Q433" s="37"/>
      <c r="R433" s="36"/>
      <c r="S433" s="36"/>
      <c r="T433" s="4"/>
      <c r="U433" s="44"/>
      <c r="V433" s="37"/>
      <c r="W433" s="37"/>
      <c r="X433" s="26" t="str">
        <f>IF(Tbl_SoA_HBN_Derogations[[#This Row],[HBN
NIA/m²]]="","",+W433-V433)</f>
        <v/>
      </c>
      <c r="Y433" s="26" t="str">
        <f>IF(Tbl_SoA_HBN_Derogations[[#This Row],[HBN
NIA/m²]]="","",Tbl_SoA_HBN_Derogations[[#This Row],[Proposed NIA/m²]]/Tbl_SoA_HBN_Derogations[[#This Row],[HBN
NIA/m²]])</f>
        <v/>
      </c>
      <c r="Z433" s="1"/>
      <c r="AA433" s="45"/>
      <c r="AB433" s="1"/>
      <c r="AC433" s="1"/>
      <c r="AD433" s="38"/>
      <c r="AE433" s="1"/>
      <c r="AF433" s="38"/>
    </row>
    <row r="434" spans="1:32" ht="40" customHeight="1" x14ac:dyDescent="0.35">
      <c r="A434" s="99"/>
      <c r="B434" s="99"/>
      <c r="C434" s="99"/>
      <c r="D434" s="99"/>
      <c r="E434" s="99"/>
      <c r="F434" s="99"/>
      <c r="G434" s="99"/>
      <c r="H434" s="99"/>
      <c r="I434" s="99"/>
      <c r="J434" s="99"/>
      <c r="K434" s="99"/>
      <c r="L434" s="99"/>
      <c r="M434" s="99"/>
      <c r="N434" s="99"/>
      <c r="O434" s="100"/>
      <c r="P434" s="28">
        <f t="shared" si="7"/>
        <v>415</v>
      </c>
      <c r="Q434" s="37"/>
      <c r="R434" s="36"/>
      <c r="S434" s="36"/>
      <c r="T434" s="4"/>
      <c r="U434" s="44"/>
      <c r="V434" s="37"/>
      <c r="W434" s="37"/>
      <c r="X434" s="26" t="str">
        <f>IF(Tbl_SoA_HBN_Derogations[[#This Row],[HBN
NIA/m²]]="","",+W434-V434)</f>
        <v/>
      </c>
      <c r="Y434" s="26" t="str">
        <f>IF(Tbl_SoA_HBN_Derogations[[#This Row],[HBN
NIA/m²]]="","",Tbl_SoA_HBN_Derogations[[#This Row],[Proposed NIA/m²]]/Tbl_SoA_HBN_Derogations[[#This Row],[HBN
NIA/m²]])</f>
        <v/>
      </c>
      <c r="Z434" s="1"/>
      <c r="AA434" s="45"/>
      <c r="AB434" s="1"/>
      <c r="AC434" s="1"/>
      <c r="AD434" s="38"/>
      <c r="AE434" s="1"/>
      <c r="AF434" s="38"/>
    </row>
    <row r="435" spans="1:32" ht="40" customHeight="1" x14ac:dyDescent="0.35">
      <c r="A435" s="99"/>
      <c r="B435" s="99"/>
      <c r="C435" s="99"/>
      <c r="D435" s="99"/>
      <c r="E435" s="99"/>
      <c r="F435" s="99"/>
      <c r="G435" s="99"/>
      <c r="H435" s="99"/>
      <c r="I435" s="99"/>
      <c r="J435" s="99"/>
      <c r="K435" s="99"/>
      <c r="L435" s="99"/>
      <c r="M435" s="99"/>
      <c r="N435" s="99"/>
      <c r="O435" s="100"/>
      <c r="P435" s="28">
        <f t="shared" si="7"/>
        <v>416</v>
      </c>
      <c r="Q435" s="37"/>
      <c r="R435" s="36"/>
      <c r="S435" s="36"/>
      <c r="T435" s="4"/>
      <c r="U435" s="44"/>
      <c r="V435" s="37"/>
      <c r="W435" s="37"/>
      <c r="X435" s="26" t="str">
        <f>IF(Tbl_SoA_HBN_Derogations[[#This Row],[HBN
NIA/m²]]="","",+W435-V435)</f>
        <v/>
      </c>
      <c r="Y435" s="26" t="str">
        <f>IF(Tbl_SoA_HBN_Derogations[[#This Row],[HBN
NIA/m²]]="","",Tbl_SoA_HBN_Derogations[[#This Row],[Proposed NIA/m²]]/Tbl_SoA_HBN_Derogations[[#This Row],[HBN
NIA/m²]])</f>
        <v/>
      </c>
      <c r="Z435" s="1"/>
      <c r="AA435" s="45"/>
      <c r="AB435" s="1"/>
      <c r="AC435" s="1"/>
      <c r="AD435" s="38"/>
      <c r="AE435" s="1"/>
      <c r="AF435" s="38"/>
    </row>
    <row r="436" spans="1:32" ht="40" customHeight="1" x14ac:dyDescent="0.35">
      <c r="A436" s="99"/>
      <c r="B436" s="99"/>
      <c r="C436" s="99"/>
      <c r="D436" s="99"/>
      <c r="E436" s="99"/>
      <c r="F436" s="99"/>
      <c r="G436" s="99"/>
      <c r="H436" s="99"/>
      <c r="I436" s="99"/>
      <c r="J436" s="99"/>
      <c r="K436" s="99"/>
      <c r="L436" s="99"/>
      <c r="M436" s="99"/>
      <c r="N436" s="99"/>
      <c r="O436" s="100"/>
      <c r="P436" s="28">
        <f t="shared" si="7"/>
        <v>417</v>
      </c>
      <c r="Q436" s="37"/>
      <c r="R436" s="36"/>
      <c r="S436" s="36"/>
      <c r="T436" s="4"/>
      <c r="U436" s="44"/>
      <c r="V436" s="37"/>
      <c r="W436" s="37"/>
      <c r="X436" s="26" t="str">
        <f>IF(Tbl_SoA_HBN_Derogations[[#This Row],[HBN
NIA/m²]]="","",+W436-V436)</f>
        <v/>
      </c>
      <c r="Y436" s="26" t="str">
        <f>IF(Tbl_SoA_HBN_Derogations[[#This Row],[HBN
NIA/m²]]="","",Tbl_SoA_HBN_Derogations[[#This Row],[Proposed NIA/m²]]/Tbl_SoA_HBN_Derogations[[#This Row],[HBN
NIA/m²]])</f>
        <v/>
      </c>
      <c r="Z436" s="1"/>
      <c r="AA436" s="45"/>
      <c r="AB436" s="1"/>
      <c r="AC436" s="1"/>
      <c r="AD436" s="38"/>
      <c r="AE436" s="1"/>
      <c r="AF436" s="38"/>
    </row>
    <row r="437" spans="1:32" ht="40" customHeight="1" x14ac:dyDescent="0.35">
      <c r="A437" s="99"/>
      <c r="B437" s="99"/>
      <c r="C437" s="99"/>
      <c r="D437" s="99"/>
      <c r="E437" s="99"/>
      <c r="F437" s="99"/>
      <c r="G437" s="99"/>
      <c r="H437" s="99"/>
      <c r="I437" s="99"/>
      <c r="J437" s="99"/>
      <c r="K437" s="99"/>
      <c r="L437" s="99"/>
      <c r="M437" s="99"/>
      <c r="N437" s="99"/>
      <c r="O437" s="100"/>
      <c r="P437" s="28">
        <f t="shared" si="7"/>
        <v>418</v>
      </c>
      <c r="Q437" s="37"/>
      <c r="R437" s="36"/>
      <c r="S437" s="36"/>
      <c r="T437" s="4"/>
      <c r="U437" s="44"/>
      <c r="V437" s="37"/>
      <c r="W437" s="37"/>
      <c r="X437" s="26" t="str">
        <f>IF(Tbl_SoA_HBN_Derogations[[#This Row],[HBN
NIA/m²]]="","",+W437-V437)</f>
        <v/>
      </c>
      <c r="Y437" s="26" t="str">
        <f>IF(Tbl_SoA_HBN_Derogations[[#This Row],[HBN
NIA/m²]]="","",Tbl_SoA_HBN_Derogations[[#This Row],[Proposed NIA/m²]]/Tbl_SoA_HBN_Derogations[[#This Row],[HBN
NIA/m²]])</f>
        <v/>
      </c>
      <c r="Z437" s="1"/>
      <c r="AA437" s="45"/>
      <c r="AB437" s="1"/>
      <c r="AC437" s="1"/>
      <c r="AD437" s="38"/>
      <c r="AE437" s="1"/>
      <c r="AF437" s="38"/>
    </row>
    <row r="438" spans="1:32" ht="40" customHeight="1" x14ac:dyDescent="0.35">
      <c r="A438" s="99"/>
      <c r="B438" s="99"/>
      <c r="C438" s="99"/>
      <c r="D438" s="99"/>
      <c r="E438" s="99"/>
      <c r="F438" s="99"/>
      <c r="G438" s="99"/>
      <c r="H438" s="99"/>
      <c r="I438" s="99"/>
      <c r="J438" s="99"/>
      <c r="K438" s="99"/>
      <c r="L438" s="99"/>
      <c r="M438" s="99"/>
      <c r="N438" s="99"/>
      <c r="O438" s="100"/>
      <c r="P438" s="28">
        <f t="shared" si="7"/>
        <v>419</v>
      </c>
      <c r="Q438" s="37"/>
      <c r="R438" s="36"/>
      <c r="S438" s="36"/>
      <c r="T438" s="4"/>
      <c r="U438" s="44"/>
      <c r="V438" s="37"/>
      <c r="W438" s="37"/>
      <c r="X438" s="26" t="str">
        <f>IF(Tbl_SoA_HBN_Derogations[[#This Row],[HBN
NIA/m²]]="","",+W438-V438)</f>
        <v/>
      </c>
      <c r="Y438" s="26" t="str">
        <f>IF(Tbl_SoA_HBN_Derogations[[#This Row],[HBN
NIA/m²]]="","",Tbl_SoA_HBN_Derogations[[#This Row],[Proposed NIA/m²]]/Tbl_SoA_HBN_Derogations[[#This Row],[HBN
NIA/m²]])</f>
        <v/>
      </c>
      <c r="Z438" s="1"/>
      <c r="AA438" s="45"/>
      <c r="AB438" s="1"/>
      <c r="AC438" s="1"/>
      <c r="AD438" s="38"/>
      <c r="AE438" s="1"/>
      <c r="AF438" s="38"/>
    </row>
    <row r="439" spans="1:32" ht="40" customHeight="1" x14ac:dyDescent="0.35">
      <c r="A439" s="99"/>
      <c r="B439" s="99"/>
      <c r="C439" s="99"/>
      <c r="D439" s="99"/>
      <c r="E439" s="99"/>
      <c r="F439" s="99"/>
      <c r="G439" s="99"/>
      <c r="H439" s="99"/>
      <c r="I439" s="99"/>
      <c r="J439" s="99"/>
      <c r="K439" s="99"/>
      <c r="L439" s="99"/>
      <c r="M439" s="99"/>
      <c r="N439" s="99"/>
      <c r="O439" s="100"/>
      <c r="P439" s="28">
        <f t="shared" si="7"/>
        <v>420</v>
      </c>
      <c r="Q439" s="37"/>
      <c r="R439" s="36"/>
      <c r="S439" s="36"/>
      <c r="T439" s="4"/>
      <c r="U439" s="44"/>
      <c r="V439" s="37"/>
      <c r="W439" s="37"/>
      <c r="X439" s="26" t="str">
        <f>IF(Tbl_SoA_HBN_Derogations[[#This Row],[HBN
NIA/m²]]="","",+W439-V439)</f>
        <v/>
      </c>
      <c r="Y439" s="26" t="str">
        <f>IF(Tbl_SoA_HBN_Derogations[[#This Row],[HBN
NIA/m²]]="","",Tbl_SoA_HBN_Derogations[[#This Row],[Proposed NIA/m²]]/Tbl_SoA_HBN_Derogations[[#This Row],[HBN
NIA/m²]])</f>
        <v/>
      </c>
      <c r="Z439" s="1"/>
      <c r="AA439" s="45"/>
      <c r="AB439" s="1"/>
      <c r="AC439" s="1"/>
      <c r="AD439" s="38"/>
      <c r="AE439" s="1"/>
      <c r="AF439" s="38"/>
    </row>
    <row r="440" spans="1:32" ht="40" customHeight="1" x14ac:dyDescent="0.35">
      <c r="A440" s="99"/>
      <c r="B440" s="99"/>
      <c r="C440" s="99"/>
      <c r="D440" s="99"/>
      <c r="E440" s="99"/>
      <c r="F440" s="99"/>
      <c r="G440" s="99"/>
      <c r="H440" s="99"/>
      <c r="I440" s="99"/>
      <c r="J440" s="99"/>
      <c r="K440" s="99"/>
      <c r="L440" s="99"/>
      <c r="M440" s="99"/>
      <c r="N440" s="99"/>
      <c r="O440" s="100"/>
      <c r="P440" s="28">
        <f t="shared" si="7"/>
        <v>421</v>
      </c>
      <c r="Q440" s="37"/>
      <c r="R440" s="36"/>
      <c r="S440" s="36"/>
      <c r="T440" s="4"/>
      <c r="U440" s="44"/>
      <c r="V440" s="37"/>
      <c r="W440" s="37"/>
      <c r="X440" s="26" t="str">
        <f>IF(Tbl_SoA_HBN_Derogations[[#This Row],[HBN
NIA/m²]]="","",+W440-V440)</f>
        <v/>
      </c>
      <c r="Y440" s="26" t="str">
        <f>IF(Tbl_SoA_HBN_Derogations[[#This Row],[HBN
NIA/m²]]="","",Tbl_SoA_HBN_Derogations[[#This Row],[Proposed NIA/m²]]/Tbl_SoA_HBN_Derogations[[#This Row],[HBN
NIA/m²]])</f>
        <v/>
      </c>
      <c r="Z440" s="1"/>
      <c r="AA440" s="45"/>
      <c r="AB440" s="1"/>
      <c r="AC440" s="1"/>
      <c r="AD440" s="38"/>
      <c r="AE440" s="1"/>
      <c r="AF440" s="38"/>
    </row>
    <row r="441" spans="1:32" ht="40" customHeight="1" x14ac:dyDescent="0.35">
      <c r="A441" s="99"/>
      <c r="B441" s="99"/>
      <c r="C441" s="99"/>
      <c r="D441" s="99"/>
      <c r="E441" s="99"/>
      <c r="F441" s="99"/>
      <c r="G441" s="99"/>
      <c r="H441" s="99"/>
      <c r="I441" s="99"/>
      <c r="J441" s="99"/>
      <c r="K441" s="99"/>
      <c r="L441" s="99"/>
      <c r="M441" s="99"/>
      <c r="N441" s="99"/>
      <c r="O441" s="100"/>
      <c r="P441" s="28">
        <f t="shared" si="7"/>
        <v>422</v>
      </c>
      <c r="Q441" s="37"/>
      <c r="R441" s="36"/>
      <c r="S441" s="36"/>
      <c r="T441" s="4"/>
      <c r="U441" s="44"/>
      <c r="V441" s="37"/>
      <c r="W441" s="37"/>
      <c r="X441" s="26" t="str">
        <f>IF(Tbl_SoA_HBN_Derogations[[#This Row],[HBN
NIA/m²]]="","",+W441-V441)</f>
        <v/>
      </c>
      <c r="Y441" s="26" t="str">
        <f>IF(Tbl_SoA_HBN_Derogations[[#This Row],[HBN
NIA/m²]]="","",Tbl_SoA_HBN_Derogations[[#This Row],[Proposed NIA/m²]]/Tbl_SoA_HBN_Derogations[[#This Row],[HBN
NIA/m²]])</f>
        <v/>
      </c>
      <c r="Z441" s="1"/>
      <c r="AA441" s="45"/>
      <c r="AB441" s="1"/>
      <c r="AC441" s="1"/>
      <c r="AD441" s="38"/>
      <c r="AE441" s="1"/>
      <c r="AF441" s="38"/>
    </row>
    <row r="442" spans="1:32" ht="40" customHeight="1" x14ac:dyDescent="0.35">
      <c r="A442" s="99"/>
      <c r="B442" s="99"/>
      <c r="C442" s="99"/>
      <c r="D442" s="99"/>
      <c r="E442" s="99"/>
      <c r="F442" s="99"/>
      <c r="G442" s="99"/>
      <c r="H442" s="99"/>
      <c r="I442" s="99"/>
      <c r="J442" s="99"/>
      <c r="K442" s="99"/>
      <c r="L442" s="99"/>
      <c r="M442" s="99"/>
      <c r="N442" s="99"/>
      <c r="O442" s="100"/>
      <c r="P442" s="28">
        <f t="shared" si="7"/>
        <v>423</v>
      </c>
      <c r="Q442" s="37"/>
      <c r="R442" s="36"/>
      <c r="S442" s="36"/>
      <c r="T442" s="4"/>
      <c r="U442" s="44"/>
      <c r="V442" s="37"/>
      <c r="W442" s="37"/>
      <c r="X442" s="26" t="str">
        <f>IF(Tbl_SoA_HBN_Derogations[[#This Row],[HBN
NIA/m²]]="","",+W442-V442)</f>
        <v/>
      </c>
      <c r="Y442" s="26" t="str">
        <f>IF(Tbl_SoA_HBN_Derogations[[#This Row],[HBN
NIA/m²]]="","",Tbl_SoA_HBN_Derogations[[#This Row],[Proposed NIA/m²]]/Tbl_SoA_HBN_Derogations[[#This Row],[HBN
NIA/m²]])</f>
        <v/>
      </c>
      <c r="Z442" s="1"/>
      <c r="AA442" s="45"/>
      <c r="AB442" s="1"/>
      <c r="AC442" s="1"/>
      <c r="AD442" s="38"/>
      <c r="AE442" s="1"/>
      <c r="AF442" s="38"/>
    </row>
    <row r="443" spans="1:32" ht="40" customHeight="1" x14ac:dyDescent="0.35">
      <c r="A443" s="99"/>
      <c r="B443" s="99"/>
      <c r="C443" s="99"/>
      <c r="D443" s="99"/>
      <c r="E443" s="99"/>
      <c r="F443" s="99"/>
      <c r="G443" s="99"/>
      <c r="H443" s="99"/>
      <c r="I443" s="99"/>
      <c r="J443" s="99"/>
      <c r="K443" s="99"/>
      <c r="L443" s="99"/>
      <c r="M443" s="99"/>
      <c r="N443" s="99"/>
      <c r="O443" s="100"/>
      <c r="P443" s="28">
        <f t="shared" si="7"/>
        <v>424</v>
      </c>
      <c r="Q443" s="37"/>
      <c r="R443" s="36"/>
      <c r="S443" s="36"/>
      <c r="T443" s="4"/>
      <c r="U443" s="44"/>
      <c r="V443" s="37"/>
      <c r="W443" s="37"/>
      <c r="X443" s="26" t="str">
        <f>IF(Tbl_SoA_HBN_Derogations[[#This Row],[HBN
NIA/m²]]="","",+W443-V443)</f>
        <v/>
      </c>
      <c r="Y443" s="26" t="str">
        <f>IF(Tbl_SoA_HBN_Derogations[[#This Row],[HBN
NIA/m²]]="","",Tbl_SoA_HBN_Derogations[[#This Row],[Proposed NIA/m²]]/Tbl_SoA_HBN_Derogations[[#This Row],[HBN
NIA/m²]])</f>
        <v/>
      </c>
      <c r="Z443" s="1"/>
      <c r="AA443" s="45"/>
      <c r="AB443" s="1"/>
      <c r="AC443" s="1"/>
      <c r="AD443" s="38"/>
      <c r="AE443" s="1"/>
      <c r="AF443" s="38"/>
    </row>
    <row r="444" spans="1:32" ht="40" customHeight="1" x14ac:dyDescent="0.35">
      <c r="A444" s="99"/>
      <c r="B444" s="99"/>
      <c r="C444" s="99"/>
      <c r="D444" s="99"/>
      <c r="E444" s="99"/>
      <c r="F444" s="99"/>
      <c r="G444" s="99"/>
      <c r="H444" s="99"/>
      <c r="I444" s="99"/>
      <c r="J444" s="99"/>
      <c r="K444" s="99"/>
      <c r="L444" s="99"/>
      <c r="M444" s="99"/>
      <c r="N444" s="99"/>
      <c r="O444" s="100"/>
      <c r="P444" s="28">
        <f t="shared" si="7"/>
        <v>425</v>
      </c>
      <c r="Q444" s="37"/>
      <c r="R444" s="36"/>
      <c r="S444" s="36"/>
      <c r="T444" s="4"/>
      <c r="U444" s="44"/>
      <c r="V444" s="37"/>
      <c r="W444" s="37"/>
      <c r="X444" s="26" t="str">
        <f>IF(Tbl_SoA_HBN_Derogations[[#This Row],[HBN
NIA/m²]]="","",+W444-V444)</f>
        <v/>
      </c>
      <c r="Y444" s="26" t="str">
        <f>IF(Tbl_SoA_HBN_Derogations[[#This Row],[HBN
NIA/m²]]="","",Tbl_SoA_HBN_Derogations[[#This Row],[Proposed NIA/m²]]/Tbl_SoA_HBN_Derogations[[#This Row],[HBN
NIA/m²]])</f>
        <v/>
      </c>
      <c r="Z444" s="1"/>
      <c r="AA444" s="45"/>
      <c r="AB444" s="1"/>
      <c r="AC444" s="1"/>
      <c r="AD444" s="38"/>
      <c r="AE444" s="1"/>
      <c r="AF444" s="38"/>
    </row>
    <row r="445" spans="1:32" ht="40" customHeight="1" x14ac:dyDescent="0.35">
      <c r="A445" s="99"/>
      <c r="B445" s="99"/>
      <c r="C445" s="99"/>
      <c r="D445" s="99"/>
      <c r="E445" s="99"/>
      <c r="F445" s="99"/>
      <c r="G445" s="99"/>
      <c r="H445" s="99"/>
      <c r="I445" s="99"/>
      <c r="J445" s="99"/>
      <c r="K445" s="99"/>
      <c r="L445" s="99"/>
      <c r="M445" s="99"/>
      <c r="N445" s="99"/>
      <c r="O445" s="100"/>
      <c r="P445" s="28">
        <f t="shared" si="7"/>
        <v>426</v>
      </c>
      <c r="Q445" s="37"/>
      <c r="R445" s="36"/>
      <c r="S445" s="36"/>
      <c r="T445" s="4"/>
      <c r="U445" s="44"/>
      <c r="V445" s="37"/>
      <c r="W445" s="37"/>
      <c r="X445" s="26" t="str">
        <f>IF(Tbl_SoA_HBN_Derogations[[#This Row],[HBN
NIA/m²]]="","",+W445-V445)</f>
        <v/>
      </c>
      <c r="Y445" s="26" t="str">
        <f>IF(Tbl_SoA_HBN_Derogations[[#This Row],[HBN
NIA/m²]]="","",Tbl_SoA_HBN_Derogations[[#This Row],[Proposed NIA/m²]]/Tbl_SoA_HBN_Derogations[[#This Row],[HBN
NIA/m²]])</f>
        <v/>
      </c>
      <c r="Z445" s="1"/>
      <c r="AA445" s="45"/>
      <c r="AB445" s="1"/>
      <c r="AC445" s="1"/>
      <c r="AD445" s="38"/>
      <c r="AE445" s="1"/>
      <c r="AF445" s="38"/>
    </row>
    <row r="446" spans="1:32" ht="40" customHeight="1" x14ac:dyDescent="0.35">
      <c r="A446" s="99"/>
      <c r="B446" s="99"/>
      <c r="C446" s="99"/>
      <c r="D446" s="99"/>
      <c r="E446" s="99"/>
      <c r="F446" s="99"/>
      <c r="G446" s="99"/>
      <c r="H446" s="99"/>
      <c r="I446" s="99"/>
      <c r="J446" s="99"/>
      <c r="K446" s="99"/>
      <c r="L446" s="99"/>
      <c r="M446" s="99"/>
      <c r="N446" s="99"/>
      <c r="O446" s="100"/>
      <c r="P446" s="28">
        <f t="shared" si="7"/>
        <v>427</v>
      </c>
      <c r="Q446" s="37"/>
      <c r="R446" s="36"/>
      <c r="S446" s="36"/>
      <c r="T446" s="4"/>
      <c r="U446" s="44"/>
      <c r="V446" s="37"/>
      <c r="W446" s="37"/>
      <c r="X446" s="26" t="str">
        <f>IF(Tbl_SoA_HBN_Derogations[[#This Row],[HBN
NIA/m²]]="","",+W446-V446)</f>
        <v/>
      </c>
      <c r="Y446" s="26" t="str">
        <f>IF(Tbl_SoA_HBN_Derogations[[#This Row],[HBN
NIA/m²]]="","",Tbl_SoA_HBN_Derogations[[#This Row],[Proposed NIA/m²]]/Tbl_SoA_HBN_Derogations[[#This Row],[HBN
NIA/m²]])</f>
        <v/>
      </c>
      <c r="Z446" s="1"/>
      <c r="AA446" s="45"/>
      <c r="AB446" s="1"/>
      <c r="AC446" s="1"/>
      <c r="AD446" s="38"/>
      <c r="AE446" s="1"/>
      <c r="AF446" s="38"/>
    </row>
    <row r="447" spans="1:32" ht="40" customHeight="1" x14ac:dyDescent="0.35">
      <c r="A447" s="99"/>
      <c r="B447" s="99"/>
      <c r="C447" s="99"/>
      <c r="D447" s="99"/>
      <c r="E447" s="99"/>
      <c r="F447" s="99"/>
      <c r="G447" s="99"/>
      <c r="H447" s="99"/>
      <c r="I447" s="99"/>
      <c r="J447" s="99"/>
      <c r="K447" s="99"/>
      <c r="L447" s="99"/>
      <c r="M447" s="99"/>
      <c r="N447" s="99"/>
      <c r="O447" s="100"/>
      <c r="P447" s="28">
        <f t="shared" si="7"/>
        <v>428</v>
      </c>
      <c r="Q447" s="37"/>
      <c r="R447" s="36"/>
      <c r="S447" s="36"/>
      <c r="T447" s="4"/>
      <c r="U447" s="44"/>
      <c r="V447" s="37"/>
      <c r="W447" s="37"/>
      <c r="X447" s="26" t="str">
        <f>IF(Tbl_SoA_HBN_Derogations[[#This Row],[HBN
NIA/m²]]="","",+W447-V447)</f>
        <v/>
      </c>
      <c r="Y447" s="26" t="str">
        <f>IF(Tbl_SoA_HBN_Derogations[[#This Row],[HBN
NIA/m²]]="","",Tbl_SoA_HBN_Derogations[[#This Row],[Proposed NIA/m²]]/Tbl_SoA_HBN_Derogations[[#This Row],[HBN
NIA/m²]])</f>
        <v/>
      </c>
      <c r="Z447" s="1"/>
      <c r="AA447" s="45"/>
      <c r="AB447" s="1"/>
      <c r="AC447" s="1"/>
      <c r="AD447" s="38"/>
      <c r="AE447" s="1"/>
      <c r="AF447" s="38"/>
    </row>
    <row r="448" spans="1:32" ht="40" customHeight="1" x14ac:dyDescent="0.35">
      <c r="A448" s="99"/>
      <c r="B448" s="99"/>
      <c r="C448" s="99"/>
      <c r="D448" s="99"/>
      <c r="E448" s="99"/>
      <c r="F448" s="99"/>
      <c r="G448" s="99"/>
      <c r="H448" s="99"/>
      <c r="I448" s="99"/>
      <c r="J448" s="99"/>
      <c r="K448" s="99"/>
      <c r="L448" s="99"/>
      <c r="M448" s="99"/>
      <c r="N448" s="99"/>
      <c r="O448" s="100"/>
      <c r="P448" s="28">
        <f t="shared" si="7"/>
        <v>429</v>
      </c>
      <c r="Q448" s="37"/>
      <c r="R448" s="36"/>
      <c r="S448" s="36"/>
      <c r="T448" s="4"/>
      <c r="U448" s="44"/>
      <c r="V448" s="37"/>
      <c r="W448" s="37"/>
      <c r="X448" s="26" t="str">
        <f>IF(Tbl_SoA_HBN_Derogations[[#This Row],[HBN
NIA/m²]]="","",+W448-V448)</f>
        <v/>
      </c>
      <c r="Y448" s="26" t="str">
        <f>IF(Tbl_SoA_HBN_Derogations[[#This Row],[HBN
NIA/m²]]="","",Tbl_SoA_HBN_Derogations[[#This Row],[Proposed NIA/m²]]/Tbl_SoA_HBN_Derogations[[#This Row],[HBN
NIA/m²]])</f>
        <v/>
      </c>
      <c r="Z448" s="1"/>
      <c r="AA448" s="45"/>
      <c r="AB448" s="1"/>
      <c r="AC448" s="1"/>
      <c r="AD448" s="38"/>
      <c r="AE448" s="1"/>
      <c r="AF448" s="38"/>
    </row>
    <row r="449" spans="1:32" ht="40" customHeight="1" x14ac:dyDescent="0.35">
      <c r="A449" s="99"/>
      <c r="B449" s="99"/>
      <c r="C449" s="99"/>
      <c r="D449" s="99"/>
      <c r="E449" s="99"/>
      <c r="F449" s="99"/>
      <c r="G449" s="99"/>
      <c r="H449" s="99"/>
      <c r="I449" s="99"/>
      <c r="J449" s="99"/>
      <c r="K449" s="99"/>
      <c r="L449" s="99"/>
      <c r="M449" s="99"/>
      <c r="N449" s="99"/>
      <c r="O449" s="100"/>
      <c r="P449" s="28">
        <f t="shared" si="7"/>
        <v>430</v>
      </c>
      <c r="Q449" s="37"/>
      <c r="R449" s="36"/>
      <c r="S449" s="36"/>
      <c r="T449" s="4"/>
      <c r="U449" s="44"/>
      <c r="V449" s="37"/>
      <c r="W449" s="37"/>
      <c r="X449" s="26" t="str">
        <f>IF(Tbl_SoA_HBN_Derogations[[#This Row],[HBN
NIA/m²]]="","",+W449-V449)</f>
        <v/>
      </c>
      <c r="Y449" s="26" t="str">
        <f>IF(Tbl_SoA_HBN_Derogations[[#This Row],[HBN
NIA/m²]]="","",Tbl_SoA_HBN_Derogations[[#This Row],[Proposed NIA/m²]]/Tbl_SoA_HBN_Derogations[[#This Row],[HBN
NIA/m²]])</f>
        <v/>
      </c>
      <c r="Z449" s="1"/>
      <c r="AA449" s="45"/>
      <c r="AB449" s="1"/>
      <c r="AC449" s="1"/>
      <c r="AD449" s="38"/>
      <c r="AE449" s="1"/>
      <c r="AF449" s="38"/>
    </row>
    <row r="450" spans="1:32" ht="40" customHeight="1" x14ac:dyDescent="0.35">
      <c r="A450" s="99"/>
      <c r="B450" s="99"/>
      <c r="C450" s="99"/>
      <c r="D450" s="99"/>
      <c r="E450" s="99"/>
      <c r="F450" s="99"/>
      <c r="G450" s="99"/>
      <c r="H450" s="99"/>
      <c r="I450" s="99"/>
      <c r="J450" s="99"/>
      <c r="K450" s="99"/>
      <c r="L450" s="99"/>
      <c r="M450" s="99"/>
      <c r="N450" s="99"/>
      <c r="O450" s="100"/>
      <c r="P450" s="28">
        <f t="shared" si="7"/>
        <v>431</v>
      </c>
      <c r="Q450" s="37"/>
      <c r="R450" s="36"/>
      <c r="S450" s="36"/>
      <c r="T450" s="4"/>
      <c r="U450" s="44"/>
      <c r="V450" s="37"/>
      <c r="W450" s="37"/>
      <c r="X450" s="26" t="str">
        <f>IF(Tbl_SoA_HBN_Derogations[[#This Row],[HBN
NIA/m²]]="","",+W450-V450)</f>
        <v/>
      </c>
      <c r="Y450" s="26" t="str">
        <f>IF(Tbl_SoA_HBN_Derogations[[#This Row],[HBN
NIA/m²]]="","",Tbl_SoA_HBN_Derogations[[#This Row],[Proposed NIA/m²]]/Tbl_SoA_HBN_Derogations[[#This Row],[HBN
NIA/m²]])</f>
        <v/>
      </c>
      <c r="Z450" s="1"/>
      <c r="AA450" s="45"/>
      <c r="AB450" s="1"/>
      <c r="AC450" s="1"/>
      <c r="AD450" s="38"/>
      <c r="AE450" s="1"/>
      <c r="AF450" s="38"/>
    </row>
    <row r="451" spans="1:32" ht="40" customHeight="1" x14ac:dyDescent="0.35">
      <c r="A451" s="99"/>
      <c r="B451" s="99"/>
      <c r="C451" s="99"/>
      <c r="D451" s="99"/>
      <c r="E451" s="99"/>
      <c r="F451" s="99"/>
      <c r="G451" s="99"/>
      <c r="H451" s="99"/>
      <c r="I451" s="99"/>
      <c r="J451" s="99"/>
      <c r="K451" s="99"/>
      <c r="L451" s="99"/>
      <c r="M451" s="99"/>
      <c r="N451" s="99"/>
      <c r="O451" s="100"/>
      <c r="P451" s="28">
        <f t="shared" si="7"/>
        <v>432</v>
      </c>
      <c r="Q451" s="37"/>
      <c r="R451" s="36"/>
      <c r="S451" s="36"/>
      <c r="T451" s="4"/>
      <c r="U451" s="44"/>
      <c r="V451" s="37"/>
      <c r="W451" s="37"/>
      <c r="X451" s="26" t="str">
        <f>IF(Tbl_SoA_HBN_Derogations[[#This Row],[HBN
NIA/m²]]="","",+W451-V451)</f>
        <v/>
      </c>
      <c r="Y451" s="26" t="str">
        <f>IF(Tbl_SoA_HBN_Derogations[[#This Row],[HBN
NIA/m²]]="","",Tbl_SoA_HBN_Derogations[[#This Row],[Proposed NIA/m²]]/Tbl_SoA_HBN_Derogations[[#This Row],[HBN
NIA/m²]])</f>
        <v/>
      </c>
      <c r="Z451" s="1"/>
      <c r="AA451" s="45"/>
      <c r="AB451" s="1"/>
      <c r="AC451" s="1"/>
      <c r="AD451" s="38"/>
      <c r="AE451" s="1"/>
      <c r="AF451" s="38"/>
    </row>
    <row r="452" spans="1:32" ht="40" customHeight="1" x14ac:dyDescent="0.35">
      <c r="A452" s="99"/>
      <c r="B452" s="99"/>
      <c r="C452" s="99"/>
      <c r="D452" s="99"/>
      <c r="E452" s="99"/>
      <c r="F452" s="99"/>
      <c r="G452" s="99"/>
      <c r="H452" s="99"/>
      <c r="I452" s="99"/>
      <c r="J452" s="99"/>
      <c r="K452" s="99"/>
      <c r="L452" s="99"/>
      <c r="M452" s="99"/>
      <c r="N452" s="99"/>
      <c r="O452" s="100"/>
      <c r="P452" s="28">
        <f t="shared" si="7"/>
        <v>433</v>
      </c>
      <c r="Q452" s="37"/>
      <c r="R452" s="36"/>
      <c r="S452" s="36"/>
      <c r="T452" s="4"/>
      <c r="U452" s="44"/>
      <c r="V452" s="37"/>
      <c r="W452" s="37"/>
      <c r="X452" s="26" t="str">
        <f>IF(Tbl_SoA_HBN_Derogations[[#This Row],[HBN
NIA/m²]]="","",+W452-V452)</f>
        <v/>
      </c>
      <c r="Y452" s="26" t="str">
        <f>IF(Tbl_SoA_HBN_Derogations[[#This Row],[HBN
NIA/m²]]="","",Tbl_SoA_HBN_Derogations[[#This Row],[Proposed NIA/m²]]/Tbl_SoA_HBN_Derogations[[#This Row],[HBN
NIA/m²]])</f>
        <v/>
      </c>
      <c r="Z452" s="1"/>
      <c r="AA452" s="45"/>
      <c r="AB452" s="1"/>
      <c r="AC452" s="1"/>
      <c r="AD452" s="38"/>
      <c r="AE452" s="1"/>
      <c r="AF452" s="38"/>
    </row>
    <row r="453" spans="1:32" ht="40" customHeight="1" x14ac:dyDescent="0.35">
      <c r="A453" s="99"/>
      <c r="B453" s="99"/>
      <c r="C453" s="99"/>
      <c r="D453" s="99"/>
      <c r="E453" s="99"/>
      <c r="F453" s="99"/>
      <c r="G453" s="99"/>
      <c r="H453" s="99"/>
      <c r="I453" s="99"/>
      <c r="J453" s="99"/>
      <c r="K453" s="99"/>
      <c r="L453" s="99"/>
      <c r="M453" s="99"/>
      <c r="N453" s="99"/>
      <c r="O453" s="100"/>
      <c r="P453" s="28">
        <f t="shared" si="7"/>
        <v>434</v>
      </c>
      <c r="Q453" s="37"/>
      <c r="R453" s="36"/>
      <c r="S453" s="36"/>
      <c r="T453" s="4"/>
      <c r="U453" s="44"/>
      <c r="V453" s="37"/>
      <c r="W453" s="37"/>
      <c r="X453" s="26" t="str">
        <f>IF(Tbl_SoA_HBN_Derogations[[#This Row],[HBN
NIA/m²]]="","",+W453-V453)</f>
        <v/>
      </c>
      <c r="Y453" s="26" t="str">
        <f>IF(Tbl_SoA_HBN_Derogations[[#This Row],[HBN
NIA/m²]]="","",Tbl_SoA_HBN_Derogations[[#This Row],[Proposed NIA/m²]]/Tbl_SoA_HBN_Derogations[[#This Row],[HBN
NIA/m²]])</f>
        <v/>
      </c>
      <c r="Z453" s="1"/>
      <c r="AA453" s="45"/>
      <c r="AB453" s="1"/>
      <c r="AC453" s="1"/>
      <c r="AD453" s="38"/>
      <c r="AE453" s="1"/>
      <c r="AF453" s="38"/>
    </row>
    <row r="454" spans="1:32" ht="40" customHeight="1" x14ac:dyDescent="0.35">
      <c r="A454" s="99"/>
      <c r="B454" s="99"/>
      <c r="C454" s="99"/>
      <c r="D454" s="99"/>
      <c r="E454" s="99"/>
      <c r="F454" s="99"/>
      <c r="G454" s="99"/>
      <c r="H454" s="99"/>
      <c r="I454" s="99"/>
      <c r="J454" s="99"/>
      <c r="K454" s="99"/>
      <c r="L454" s="99"/>
      <c r="M454" s="99"/>
      <c r="N454" s="99"/>
      <c r="O454" s="100"/>
      <c r="P454" s="28">
        <f t="shared" si="7"/>
        <v>435</v>
      </c>
      <c r="Q454" s="37"/>
      <c r="R454" s="36"/>
      <c r="S454" s="36"/>
      <c r="T454" s="4"/>
      <c r="U454" s="44"/>
      <c r="V454" s="37"/>
      <c r="W454" s="37"/>
      <c r="X454" s="26" t="str">
        <f>IF(Tbl_SoA_HBN_Derogations[[#This Row],[HBN
NIA/m²]]="","",+W454-V454)</f>
        <v/>
      </c>
      <c r="Y454" s="26" t="str">
        <f>IF(Tbl_SoA_HBN_Derogations[[#This Row],[HBN
NIA/m²]]="","",Tbl_SoA_HBN_Derogations[[#This Row],[Proposed NIA/m²]]/Tbl_SoA_HBN_Derogations[[#This Row],[HBN
NIA/m²]])</f>
        <v/>
      </c>
      <c r="Z454" s="1"/>
      <c r="AA454" s="45"/>
      <c r="AB454" s="1"/>
      <c r="AC454" s="1"/>
      <c r="AD454" s="38"/>
      <c r="AE454" s="1"/>
      <c r="AF454" s="38"/>
    </row>
    <row r="455" spans="1:32" ht="40" customHeight="1" x14ac:dyDescent="0.35">
      <c r="A455" s="99"/>
      <c r="B455" s="99"/>
      <c r="C455" s="99"/>
      <c r="D455" s="99"/>
      <c r="E455" s="99"/>
      <c r="F455" s="99"/>
      <c r="G455" s="99"/>
      <c r="H455" s="99"/>
      <c r="I455" s="99"/>
      <c r="J455" s="99"/>
      <c r="K455" s="99"/>
      <c r="L455" s="99"/>
      <c r="M455" s="99"/>
      <c r="N455" s="99"/>
      <c r="O455" s="100"/>
      <c r="P455" s="28">
        <f t="shared" si="7"/>
        <v>436</v>
      </c>
      <c r="Q455" s="37"/>
      <c r="R455" s="36"/>
      <c r="S455" s="36"/>
      <c r="T455" s="4"/>
      <c r="U455" s="44"/>
      <c r="V455" s="37"/>
      <c r="W455" s="37"/>
      <c r="X455" s="26" t="str">
        <f>IF(Tbl_SoA_HBN_Derogations[[#This Row],[HBN
NIA/m²]]="","",+W455-V455)</f>
        <v/>
      </c>
      <c r="Y455" s="26" t="str">
        <f>IF(Tbl_SoA_HBN_Derogations[[#This Row],[HBN
NIA/m²]]="","",Tbl_SoA_HBN_Derogations[[#This Row],[Proposed NIA/m²]]/Tbl_SoA_HBN_Derogations[[#This Row],[HBN
NIA/m²]])</f>
        <v/>
      </c>
      <c r="Z455" s="1"/>
      <c r="AA455" s="45"/>
      <c r="AB455" s="1"/>
      <c r="AC455" s="1"/>
      <c r="AD455" s="38"/>
      <c r="AE455" s="1"/>
      <c r="AF455" s="38"/>
    </row>
    <row r="456" spans="1:32" ht="40" customHeight="1" x14ac:dyDescent="0.35">
      <c r="A456" s="99"/>
      <c r="B456" s="99"/>
      <c r="C456" s="99"/>
      <c r="D456" s="99"/>
      <c r="E456" s="99"/>
      <c r="F456" s="99"/>
      <c r="G456" s="99"/>
      <c r="H456" s="99"/>
      <c r="I456" s="99"/>
      <c r="J456" s="99"/>
      <c r="K456" s="99"/>
      <c r="L456" s="99"/>
      <c r="M456" s="99"/>
      <c r="N456" s="99"/>
      <c r="O456" s="100"/>
      <c r="P456" s="28">
        <f t="shared" si="7"/>
        <v>437</v>
      </c>
      <c r="Q456" s="37"/>
      <c r="R456" s="36"/>
      <c r="S456" s="36"/>
      <c r="T456" s="4"/>
      <c r="U456" s="44"/>
      <c r="V456" s="37"/>
      <c r="W456" s="37"/>
      <c r="X456" s="26" t="str">
        <f>IF(Tbl_SoA_HBN_Derogations[[#This Row],[HBN
NIA/m²]]="","",+W456-V456)</f>
        <v/>
      </c>
      <c r="Y456" s="26" t="str">
        <f>IF(Tbl_SoA_HBN_Derogations[[#This Row],[HBN
NIA/m²]]="","",Tbl_SoA_HBN_Derogations[[#This Row],[Proposed NIA/m²]]/Tbl_SoA_HBN_Derogations[[#This Row],[HBN
NIA/m²]])</f>
        <v/>
      </c>
      <c r="Z456" s="1"/>
      <c r="AA456" s="45"/>
      <c r="AB456" s="1"/>
      <c r="AC456" s="1"/>
      <c r="AD456" s="38"/>
      <c r="AE456" s="1"/>
      <c r="AF456" s="38"/>
    </row>
    <row r="457" spans="1:32" ht="40" customHeight="1" x14ac:dyDescent="0.35">
      <c r="A457" s="99"/>
      <c r="B457" s="99"/>
      <c r="C457" s="99"/>
      <c r="D457" s="99"/>
      <c r="E457" s="99"/>
      <c r="F457" s="99"/>
      <c r="G457" s="99"/>
      <c r="H457" s="99"/>
      <c r="I457" s="99"/>
      <c r="J457" s="99"/>
      <c r="K457" s="99"/>
      <c r="L457" s="99"/>
      <c r="M457" s="99"/>
      <c r="N457" s="99"/>
      <c r="O457" s="100"/>
      <c r="P457" s="28">
        <f t="shared" si="7"/>
        <v>438</v>
      </c>
      <c r="Q457" s="37"/>
      <c r="R457" s="36"/>
      <c r="S457" s="36"/>
      <c r="T457" s="4"/>
      <c r="U457" s="44"/>
      <c r="V457" s="37"/>
      <c r="W457" s="37"/>
      <c r="X457" s="26" t="str">
        <f>IF(Tbl_SoA_HBN_Derogations[[#This Row],[HBN
NIA/m²]]="","",+W457-V457)</f>
        <v/>
      </c>
      <c r="Y457" s="26" t="str">
        <f>IF(Tbl_SoA_HBN_Derogations[[#This Row],[HBN
NIA/m²]]="","",Tbl_SoA_HBN_Derogations[[#This Row],[Proposed NIA/m²]]/Tbl_SoA_HBN_Derogations[[#This Row],[HBN
NIA/m²]])</f>
        <v/>
      </c>
      <c r="Z457" s="1"/>
      <c r="AA457" s="45"/>
      <c r="AB457" s="1"/>
      <c r="AC457" s="1"/>
      <c r="AD457" s="38"/>
      <c r="AE457" s="1"/>
      <c r="AF457" s="38"/>
    </row>
    <row r="458" spans="1:32" ht="40" customHeight="1" x14ac:dyDescent="0.35">
      <c r="A458" s="99"/>
      <c r="B458" s="99"/>
      <c r="C458" s="99"/>
      <c r="D458" s="99"/>
      <c r="E458" s="99"/>
      <c r="F458" s="99"/>
      <c r="G458" s="99"/>
      <c r="H458" s="99"/>
      <c r="I458" s="99"/>
      <c r="J458" s="99"/>
      <c r="K458" s="99"/>
      <c r="L458" s="99"/>
      <c r="M458" s="99"/>
      <c r="N458" s="99"/>
      <c r="O458" s="100"/>
      <c r="P458" s="28">
        <f t="shared" si="7"/>
        <v>439</v>
      </c>
      <c r="Q458" s="37"/>
      <c r="R458" s="36"/>
      <c r="S458" s="36"/>
      <c r="T458" s="4"/>
      <c r="U458" s="44"/>
      <c r="V458" s="37"/>
      <c r="W458" s="37"/>
      <c r="X458" s="26" t="str">
        <f>IF(Tbl_SoA_HBN_Derogations[[#This Row],[HBN
NIA/m²]]="","",+W458-V458)</f>
        <v/>
      </c>
      <c r="Y458" s="26" t="str">
        <f>IF(Tbl_SoA_HBN_Derogations[[#This Row],[HBN
NIA/m²]]="","",Tbl_SoA_HBN_Derogations[[#This Row],[Proposed NIA/m²]]/Tbl_SoA_HBN_Derogations[[#This Row],[HBN
NIA/m²]])</f>
        <v/>
      </c>
      <c r="Z458" s="1"/>
      <c r="AA458" s="45"/>
      <c r="AB458" s="1"/>
      <c r="AC458" s="1"/>
      <c r="AD458" s="38"/>
      <c r="AE458" s="1"/>
      <c r="AF458" s="38"/>
    </row>
    <row r="459" spans="1:32" ht="40" customHeight="1" x14ac:dyDescent="0.35">
      <c r="A459" s="99"/>
      <c r="B459" s="99"/>
      <c r="C459" s="99"/>
      <c r="D459" s="99"/>
      <c r="E459" s="99"/>
      <c r="F459" s="99"/>
      <c r="G459" s="99"/>
      <c r="H459" s="99"/>
      <c r="I459" s="99"/>
      <c r="J459" s="99"/>
      <c r="K459" s="99"/>
      <c r="L459" s="99"/>
      <c r="M459" s="99"/>
      <c r="N459" s="99"/>
      <c r="O459" s="100"/>
      <c r="P459" s="28">
        <f t="shared" si="7"/>
        <v>440</v>
      </c>
      <c r="Q459" s="37"/>
      <c r="R459" s="36"/>
      <c r="S459" s="36"/>
      <c r="T459" s="4"/>
      <c r="U459" s="44"/>
      <c r="V459" s="37"/>
      <c r="W459" s="37"/>
      <c r="X459" s="26" t="str">
        <f>IF(Tbl_SoA_HBN_Derogations[[#This Row],[HBN
NIA/m²]]="","",+W459-V459)</f>
        <v/>
      </c>
      <c r="Y459" s="26" t="str">
        <f>IF(Tbl_SoA_HBN_Derogations[[#This Row],[HBN
NIA/m²]]="","",Tbl_SoA_HBN_Derogations[[#This Row],[Proposed NIA/m²]]/Tbl_SoA_HBN_Derogations[[#This Row],[HBN
NIA/m²]])</f>
        <v/>
      </c>
      <c r="Z459" s="1"/>
      <c r="AA459" s="45"/>
      <c r="AB459" s="1"/>
      <c r="AC459" s="1"/>
      <c r="AD459" s="38"/>
      <c r="AE459" s="1"/>
      <c r="AF459" s="38"/>
    </row>
    <row r="460" spans="1:32" ht="40" customHeight="1" x14ac:dyDescent="0.35">
      <c r="A460" s="99"/>
      <c r="B460" s="99"/>
      <c r="C460" s="99"/>
      <c r="D460" s="99"/>
      <c r="E460" s="99"/>
      <c r="F460" s="99"/>
      <c r="G460" s="99"/>
      <c r="H460" s="99"/>
      <c r="I460" s="99"/>
      <c r="J460" s="99"/>
      <c r="K460" s="99"/>
      <c r="L460" s="99"/>
      <c r="M460" s="99"/>
      <c r="N460" s="99"/>
      <c r="O460" s="100"/>
      <c r="P460" s="28">
        <f t="shared" si="7"/>
        <v>441</v>
      </c>
      <c r="Q460" s="37"/>
      <c r="R460" s="36"/>
      <c r="S460" s="36"/>
      <c r="T460" s="4"/>
      <c r="U460" s="44"/>
      <c r="V460" s="37"/>
      <c r="W460" s="37"/>
      <c r="X460" s="26" t="str">
        <f>IF(Tbl_SoA_HBN_Derogations[[#This Row],[HBN
NIA/m²]]="","",+W460-V460)</f>
        <v/>
      </c>
      <c r="Y460" s="26" t="str">
        <f>IF(Tbl_SoA_HBN_Derogations[[#This Row],[HBN
NIA/m²]]="","",Tbl_SoA_HBN_Derogations[[#This Row],[Proposed NIA/m²]]/Tbl_SoA_HBN_Derogations[[#This Row],[HBN
NIA/m²]])</f>
        <v/>
      </c>
      <c r="Z460" s="1"/>
      <c r="AA460" s="45"/>
      <c r="AB460" s="1"/>
      <c r="AC460" s="1"/>
      <c r="AD460" s="38"/>
      <c r="AE460" s="1"/>
      <c r="AF460" s="38"/>
    </row>
    <row r="461" spans="1:32" ht="40" customHeight="1" x14ac:dyDescent="0.35">
      <c r="A461" s="99"/>
      <c r="B461" s="99"/>
      <c r="C461" s="99"/>
      <c r="D461" s="99"/>
      <c r="E461" s="99"/>
      <c r="F461" s="99"/>
      <c r="G461" s="99"/>
      <c r="H461" s="99"/>
      <c r="I461" s="99"/>
      <c r="J461" s="99"/>
      <c r="K461" s="99"/>
      <c r="L461" s="99"/>
      <c r="M461" s="99"/>
      <c r="N461" s="99"/>
      <c r="O461" s="100"/>
      <c r="P461" s="28">
        <f t="shared" si="7"/>
        <v>442</v>
      </c>
      <c r="Q461" s="37"/>
      <c r="R461" s="36"/>
      <c r="S461" s="36"/>
      <c r="T461" s="4"/>
      <c r="U461" s="44"/>
      <c r="V461" s="37"/>
      <c r="W461" s="37"/>
      <c r="X461" s="26" t="str">
        <f>IF(Tbl_SoA_HBN_Derogations[[#This Row],[HBN
NIA/m²]]="","",+W461-V461)</f>
        <v/>
      </c>
      <c r="Y461" s="26" t="str">
        <f>IF(Tbl_SoA_HBN_Derogations[[#This Row],[HBN
NIA/m²]]="","",Tbl_SoA_HBN_Derogations[[#This Row],[Proposed NIA/m²]]/Tbl_SoA_HBN_Derogations[[#This Row],[HBN
NIA/m²]])</f>
        <v/>
      </c>
      <c r="Z461" s="1"/>
      <c r="AA461" s="45"/>
      <c r="AB461" s="1"/>
      <c r="AC461" s="1"/>
      <c r="AD461" s="38"/>
      <c r="AE461" s="1"/>
      <c r="AF461" s="38"/>
    </row>
    <row r="462" spans="1:32" ht="40" customHeight="1" x14ac:dyDescent="0.35">
      <c r="A462" s="99"/>
      <c r="B462" s="99"/>
      <c r="C462" s="99"/>
      <c r="D462" s="99"/>
      <c r="E462" s="99"/>
      <c r="F462" s="99"/>
      <c r="G462" s="99"/>
      <c r="H462" s="99"/>
      <c r="I462" s="99"/>
      <c r="J462" s="99"/>
      <c r="K462" s="99"/>
      <c r="L462" s="99"/>
      <c r="M462" s="99"/>
      <c r="N462" s="99"/>
      <c r="O462" s="100"/>
      <c r="P462" s="28">
        <f t="shared" si="7"/>
        <v>443</v>
      </c>
      <c r="Q462" s="37"/>
      <c r="R462" s="36"/>
      <c r="S462" s="36"/>
      <c r="T462" s="4"/>
      <c r="U462" s="44"/>
      <c r="V462" s="37"/>
      <c r="W462" s="37"/>
      <c r="X462" s="26" t="str">
        <f>IF(Tbl_SoA_HBN_Derogations[[#This Row],[HBN
NIA/m²]]="","",+W462-V462)</f>
        <v/>
      </c>
      <c r="Y462" s="26" t="str">
        <f>IF(Tbl_SoA_HBN_Derogations[[#This Row],[HBN
NIA/m²]]="","",Tbl_SoA_HBN_Derogations[[#This Row],[Proposed NIA/m²]]/Tbl_SoA_HBN_Derogations[[#This Row],[HBN
NIA/m²]])</f>
        <v/>
      </c>
      <c r="Z462" s="1"/>
      <c r="AA462" s="45"/>
      <c r="AB462" s="1"/>
      <c r="AC462" s="1"/>
      <c r="AD462" s="38"/>
      <c r="AE462" s="1"/>
      <c r="AF462" s="38"/>
    </row>
    <row r="463" spans="1:32" ht="40" customHeight="1" x14ac:dyDescent="0.35">
      <c r="A463" s="99"/>
      <c r="B463" s="99"/>
      <c r="C463" s="99"/>
      <c r="D463" s="99"/>
      <c r="E463" s="99"/>
      <c r="F463" s="99"/>
      <c r="G463" s="99"/>
      <c r="H463" s="99"/>
      <c r="I463" s="99"/>
      <c r="J463" s="99"/>
      <c r="K463" s="99"/>
      <c r="L463" s="99"/>
      <c r="M463" s="99"/>
      <c r="N463" s="99"/>
      <c r="O463" s="100"/>
      <c r="P463" s="28">
        <f t="shared" si="7"/>
        <v>444</v>
      </c>
      <c r="Q463" s="37"/>
      <c r="R463" s="36"/>
      <c r="S463" s="36"/>
      <c r="T463" s="4"/>
      <c r="U463" s="44"/>
      <c r="V463" s="37"/>
      <c r="W463" s="37"/>
      <c r="X463" s="26" t="str">
        <f>IF(Tbl_SoA_HBN_Derogations[[#This Row],[HBN
NIA/m²]]="","",+W463-V463)</f>
        <v/>
      </c>
      <c r="Y463" s="26" t="str">
        <f>IF(Tbl_SoA_HBN_Derogations[[#This Row],[HBN
NIA/m²]]="","",Tbl_SoA_HBN_Derogations[[#This Row],[Proposed NIA/m²]]/Tbl_SoA_HBN_Derogations[[#This Row],[HBN
NIA/m²]])</f>
        <v/>
      </c>
      <c r="Z463" s="1"/>
      <c r="AA463" s="45"/>
      <c r="AB463" s="1"/>
      <c r="AC463" s="1"/>
      <c r="AD463" s="38"/>
      <c r="AE463" s="1"/>
      <c r="AF463" s="38"/>
    </row>
    <row r="464" spans="1:32" ht="40" customHeight="1" x14ac:dyDescent="0.35">
      <c r="A464" s="99"/>
      <c r="B464" s="99"/>
      <c r="C464" s="99"/>
      <c r="D464" s="99"/>
      <c r="E464" s="99"/>
      <c r="F464" s="99"/>
      <c r="G464" s="99"/>
      <c r="H464" s="99"/>
      <c r="I464" s="99"/>
      <c r="J464" s="99"/>
      <c r="K464" s="99"/>
      <c r="L464" s="99"/>
      <c r="M464" s="99"/>
      <c r="N464" s="99"/>
      <c r="O464" s="100"/>
      <c r="P464" s="28">
        <f t="shared" si="7"/>
        <v>445</v>
      </c>
      <c r="Q464" s="37"/>
      <c r="R464" s="36"/>
      <c r="S464" s="36"/>
      <c r="T464" s="4"/>
      <c r="U464" s="44"/>
      <c r="V464" s="37"/>
      <c r="W464" s="37"/>
      <c r="X464" s="26" t="str">
        <f>IF(Tbl_SoA_HBN_Derogations[[#This Row],[HBN
NIA/m²]]="","",+W464-V464)</f>
        <v/>
      </c>
      <c r="Y464" s="26" t="str">
        <f>IF(Tbl_SoA_HBN_Derogations[[#This Row],[HBN
NIA/m²]]="","",Tbl_SoA_HBN_Derogations[[#This Row],[Proposed NIA/m²]]/Tbl_SoA_HBN_Derogations[[#This Row],[HBN
NIA/m²]])</f>
        <v/>
      </c>
      <c r="Z464" s="1"/>
      <c r="AA464" s="45"/>
      <c r="AB464" s="1"/>
      <c r="AC464" s="1"/>
      <c r="AD464" s="38"/>
      <c r="AE464" s="1"/>
      <c r="AF464" s="38"/>
    </row>
    <row r="465" spans="1:32" ht="40" customHeight="1" x14ac:dyDescent="0.35">
      <c r="A465" s="99"/>
      <c r="B465" s="99"/>
      <c r="C465" s="99"/>
      <c r="D465" s="99"/>
      <c r="E465" s="99"/>
      <c r="F465" s="99"/>
      <c r="G465" s="99"/>
      <c r="H465" s="99"/>
      <c r="I465" s="99"/>
      <c r="J465" s="99"/>
      <c r="K465" s="99"/>
      <c r="L465" s="99"/>
      <c r="M465" s="99"/>
      <c r="N465" s="99"/>
      <c r="O465" s="100"/>
      <c r="P465" s="28">
        <f t="shared" si="7"/>
        <v>446</v>
      </c>
      <c r="Q465" s="37"/>
      <c r="R465" s="36"/>
      <c r="S465" s="36"/>
      <c r="T465" s="4"/>
      <c r="U465" s="44"/>
      <c r="V465" s="37"/>
      <c r="W465" s="37"/>
      <c r="X465" s="26" t="str">
        <f>IF(Tbl_SoA_HBN_Derogations[[#This Row],[HBN
NIA/m²]]="","",+W465-V465)</f>
        <v/>
      </c>
      <c r="Y465" s="26" t="str">
        <f>IF(Tbl_SoA_HBN_Derogations[[#This Row],[HBN
NIA/m²]]="","",Tbl_SoA_HBN_Derogations[[#This Row],[Proposed NIA/m²]]/Tbl_SoA_HBN_Derogations[[#This Row],[HBN
NIA/m²]])</f>
        <v/>
      </c>
      <c r="Z465" s="1"/>
      <c r="AA465" s="45"/>
      <c r="AB465" s="1"/>
      <c r="AC465" s="1"/>
      <c r="AD465" s="38"/>
      <c r="AE465" s="1"/>
      <c r="AF465" s="38"/>
    </row>
    <row r="466" spans="1:32" ht="40" customHeight="1" x14ac:dyDescent="0.35">
      <c r="A466" s="99"/>
      <c r="B466" s="99"/>
      <c r="C466" s="99"/>
      <c r="D466" s="99"/>
      <c r="E466" s="99"/>
      <c r="F466" s="99"/>
      <c r="G466" s="99"/>
      <c r="H466" s="99"/>
      <c r="I466" s="99"/>
      <c r="J466" s="99"/>
      <c r="K466" s="99"/>
      <c r="L466" s="99"/>
      <c r="M466" s="99"/>
      <c r="N466" s="99"/>
      <c r="O466" s="100"/>
      <c r="P466" s="28">
        <f t="shared" si="7"/>
        <v>447</v>
      </c>
      <c r="Q466" s="37"/>
      <c r="R466" s="36"/>
      <c r="S466" s="36"/>
      <c r="T466" s="4"/>
      <c r="U466" s="44"/>
      <c r="V466" s="37"/>
      <c r="W466" s="37"/>
      <c r="X466" s="26" t="str">
        <f>IF(Tbl_SoA_HBN_Derogations[[#This Row],[HBN
NIA/m²]]="","",+W466-V466)</f>
        <v/>
      </c>
      <c r="Y466" s="26" t="str">
        <f>IF(Tbl_SoA_HBN_Derogations[[#This Row],[HBN
NIA/m²]]="","",Tbl_SoA_HBN_Derogations[[#This Row],[Proposed NIA/m²]]/Tbl_SoA_HBN_Derogations[[#This Row],[HBN
NIA/m²]])</f>
        <v/>
      </c>
      <c r="Z466" s="1"/>
      <c r="AA466" s="45"/>
      <c r="AB466" s="1"/>
      <c r="AC466" s="1"/>
      <c r="AD466" s="38"/>
      <c r="AE466" s="1"/>
      <c r="AF466" s="38"/>
    </row>
    <row r="467" spans="1:32" ht="40" customHeight="1" x14ac:dyDescent="0.35">
      <c r="A467" s="99"/>
      <c r="B467" s="99"/>
      <c r="C467" s="99"/>
      <c r="D467" s="99"/>
      <c r="E467" s="99"/>
      <c r="F467" s="99"/>
      <c r="G467" s="99"/>
      <c r="H467" s="99"/>
      <c r="I467" s="99"/>
      <c r="J467" s="99"/>
      <c r="K467" s="99"/>
      <c r="L467" s="99"/>
      <c r="M467" s="99"/>
      <c r="N467" s="99"/>
      <c r="O467" s="100"/>
      <c r="P467" s="28">
        <f t="shared" si="7"/>
        <v>448</v>
      </c>
      <c r="Q467" s="37"/>
      <c r="R467" s="36"/>
      <c r="S467" s="36"/>
      <c r="T467" s="4"/>
      <c r="U467" s="44"/>
      <c r="V467" s="37"/>
      <c r="W467" s="37"/>
      <c r="X467" s="26" t="str">
        <f>IF(Tbl_SoA_HBN_Derogations[[#This Row],[HBN
NIA/m²]]="","",+W467-V467)</f>
        <v/>
      </c>
      <c r="Y467" s="26" t="str">
        <f>IF(Tbl_SoA_HBN_Derogations[[#This Row],[HBN
NIA/m²]]="","",Tbl_SoA_HBN_Derogations[[#This Row],[Proposed NIA/m²]]/Tbl_SoA_HBN_Derogations[[#This Row],[HBN
NIA/m²]])</f>
        <v/>
      </c>
      <c r="Z467" s="1"/>
      <c r="AA467" s="45"/>
      <c r="AB467" s="1"/>
      <c r="AC467" s="1"/>
      <c r="AD467" s="38"/>
      <c r="AE467" s="1"/>
      <c r="AF467" s="38"/>
    </row>
    <row r="468" spans="1:32" ht="40" customHeight="1" x14ac:dyDescent="0.35">
      <c r="A468" s="99"/>
      <c r="B468" s="99"/>
      <c r="C468" s="99"/>
      <c r="D468" s="99"/>
      <c r="E468" s="99"/>
      <c r="F468" s="99"/>
      <c r="G468" s="99"/>
      <c r="H468" s="99"/>
      <c r="I468" s="99"/>
      <c r="J468" s="99"/>
      <c r="K468" s="99"/>
      <c r="L468" s="99"/>
      <c r="M468" s="99"/>
      <c r="N468" s="99"/>
      <c r="O468" s="100"/>
      <c r="P468" s="28">
        <f t="shared" si="7"/>
        <v>449</v>
      </c>
      <c r="Q468" s="37"/>
      <c r="R468" s="36"/>
      <c r="S468" s="36"/>
      <c r="T468" s="4"/>
      <c r="U468" s="44"/>
      <c r="V468" s="37"/>
      <c r="W468" s="37"/>
      <c r="X468" s="26" t="str">
        <f>IF(Tbl_SoA_HBN_Derogations[[#This Row],[HBN
NIA/m²]]="","",+W468-V468)</f>
        <v/>
      </c>
      <c r="Y468" s="26" t="str">
        <f>IF(Tbl_SoA_HBN_Derogations[[#This Row],[HBN
NIA/m²]]="","",Tbl_SoA_HBN_Derogations[[#This Row],[Proposed NIA/m²]]/Tbl_SoA_HBN_Derogations[[#This Row],[HBN
NIA/m²]])</f>
        <v/>
      </c>
      <c r="Z468" s="1"/>
      <c r="AA468" s="45"/>
      <c r="AB468" s="1"/>
      <c r="AC468" s="1"/>
      <c r="AD468" s="38"/>
      <c r="AE468" s="1"/>
      <c r="AF468" s="38"/>
    </row>
    <row r="469" spans="1:32" ht="40" customHeight="1" x14ac:dyDescent="0.35">
      <c r="A469" s="99"/>
      <c r="B469" s="99"/>
      <c r="C469" s="99"/>
      <c r="D469" s="99"/>
      <c r="E469" s="99"/>
      <c r="F469" s="99"/>
      <c r="G469" s="99"/>
      <c r="H469" s="99"/>
      <c r="I469" s="99"/>
      <c r="J469" s="99"/>
      <c r="K469" s="99"/>
      <c r="L469" s="99"/>
      <c r="M469" s="99"/>
      <c r="N469" s="99"/>
      <c r="O469" s="100"/>
      <c r="P469" s="28">
        <f t="shared" si="7"/>
        <v>450</v>
      </c>
      <c r="Q469" s="37"/>
      <c r="R469" s="36"/>
      <c r="S469" s="36"/>
      <c r="T469" s="4"/>
      <c r="U469" s="44"/>
      <c r="V469" s="37"/>
      <c r="W469" s="37"/>
      <c r="X469" s="26" t="str">
        <f>IF(Tbl_SoA_HBN_Derogations[[#This Row],[HBN
NIA/m²]]="","",+W469-V469)</f>
        <v/>
      </c>
      <c r="Y469" s="26" t="str">
        <f>IF(Tbl_SoA_HBN_Derogations[[#This Row],[HBN
NIA/m²]]="","",Tbl_SoA_HBN_Derogations[[#This Row],[Proposed NIA/m²]]/Tbl_SoA_HBN_Derogations[[#This Row],[HBN
NIA/m²]])</f>
        <v/>
      </c>
      <c r="Z469" s="1"/>
      <c r="AA469" s="45"/>
      <c r="AB469" s="1"/>
      <c r="AC469" s="1"/>
      <c r="AD469" s="38"/>
      <c r="AE469" s="1"/>
      <c r="AF469" s="38"/>
    </row>
    <row r="470" spans="1:32" ht="40" customHeight="1" x14ac:dyDescent="0.35">
      <c r="A470" s="99"/>
      <c r="B470" s="99"/>
      <c r="C470" s="99"/>
      <c r="D470" s="99"/>
      <c r="E470" s="99"/>
      <c r="F470" s="99"/>
      <c r="G470" s="99"/>
      <c r="H470" s="99"/>
      <c r="I470" s="99"/>
      <c r="J470" s="99"/>
      <c r="K470" s="99"/>
      <c r="L470" s="99"/>
      <c r="M470" s="99"/>
      <c r="N470" s="99"/>
      <c r="O470" s="100"/>
      <c r="P470" s="28">
        <f t="shared" si="7"/>
        <v>451</v>
      </c>
      <c r="Q470" s="37"/>
      <c r="R470" s="36"/>
      <c r="S470" s="36"/>
      <c r="T470" s="4"/>
      <c r="U470" s="44"/>
      <c r="V470" s="37"/>
      <c r="W470" s="37"/>
      <c r="X470" s="26" t="str">
        <f>IF(Tbl_SoA_HBN_Derogations[[#This Row],[HBN
NIA/m²]]="","",+W470-V470)</f>
        <v/>
      </c>
      <c r="Y470" s="26" t="str">
        <f>IF(Tbl_SoA_HBN_Derogations[[#This Row],[HBN
NIA/m²]]="","",Tbl_SoA_HBN_Derogations[[#This Row],[Proposed NIA/m²]]/Tbl_SoA_HBN_Derogations[[#This Row],[HBN
NIA/m²]])</f>
        <v/>
      </c>
      <c r="Z470" s="1"/>
      <c r="AA470" s="45"/>
      <c r="AB470" s="1"/>
      <c r="AC470" s="1"/>
      <c r="AD470" s="38"/>
      <c r="AE470" s="1"/>
      <c r="AF470" s="38"/>
    </row>
    <row r="471" spans="1:32" ht="40" customHeight="1" x14ac:dyDescent="0.35">
      <c r="A471" s="99"/>
      <c r="B471" s="99"/>
      <c r="C471" s="99"/>
      <c r="D471" s="99"/>
      <c r="E471" s="99"/>
      <c r="F471" s="99"/>
      <c r="G471" s="99"/>
      <c r="H471" s="99"/>
      <c r="I471" s="99"/>
      <c r="J471" s="99"/>
      <c r="K471" s="99"/>
      <c r="L471" s="99"/>
      <c r="M471" s="99"/>
      <c r="N471" s="99"/>
      <c r="O471" s="100"/>
      <c r="P471" s="28">
        <f t="shared" si="7"/>
        <v>452</v>
      </c>
      <c r="Q471" s="37"/>
      <c r="R471" s="36"/>
      <c r="S471" s="36"/>
      <c r="T471" s="4"/>
      <c r="U471" s="44"/>
      <c r="V471" s="37"/>
      <c r="W471" s="37"/>
      <c r="X471" s="26" t="str">
        <f>IF(Tbl_SoA_HBN_Derogations[[#This Row],[HBN
NIA/m²]]="","",+W471-V471)</f>
        <v/>
      </c>
      <c r="Y471" s="26" t="str">
        <f>IF(Tbl_SoA_HBN_Derogations[[#This Row],[HBN
NIA/m²]]="","",Tbl_SoA_HBN_Derogations[[#This Row],[Proposed NIA/m²]]/Tbl_SoA_HBN_Derogations[[#This Row],[HBN
NIA/m²]])</f>
        <v/>
      </c>
      <c r="Z471" s="1"/>
      <c r="AA471" s="45"/>
      <c r="AB471" s="1"/>
      <c r="AC471" s="1"/>
      <c r="AD471" s="38"/>
      <c r="AE471" s="1"/>
      <c r="AF471" s="38"/>
    </row>
    <row r="472" spans="1:32" ht="40" customHeight="1" x14ac:dyDescent="0.35">
      <c r="A472" s="99"/>
      <c r="B472" s="99"/>
      <c r="C472" s="99"/>
      <c r="D472" s="99"/>
      <c r="E472" s="99"/>
      <c r="F472" s="99"/>
      <c r="G472" s="99"/>
      <c r="H472" s="99"/>
      <c r="I472" s="99"/>
      <c r="J472" s="99"/>
      <c r="K472" s="99"/>
      <c r="L472" s="99"/>
      <c r="M472" s="99"/>
      <c r="N472" s="99"/>
      <c r="O472" s="100"/>
      <c r="P472" s="28">
        <f t="shared" si="7"/>
        <v>453</v>
      </c>
      <c r="Q472" s="37"/>
      <c r="R472" s="36"/>
      <c r="S472" s="36"/>
      <c r="T472" s="4"/>
      <c r="U472" s="44"/>
      <c r="V472" s="37"/>
      <c r="W472" s="37"/>
      <c r="X472" s="26" t="str">
        <f>IF(Tbl_SoA_HBN_Derogations[[#This Row],[HBN
NIA/m²]]="","",+W472-V472)</f>
        <v/>
      </c>
      <c r="Y472" s="26" t="str">
        <f>IF(Tbl_SoA_HBN_Derogations[[#This Row],[HBN
NIA/m²]]="","",Tbl_SoA_HBN_Derogations[[#This Row],[Proposed NIA/m²]]/Tbl_SoA_HBN_Derogations[[#This Row],[HBN
NIA/m²]])</f>
        <v/>
      </c>
      <c r="Z472" s="1"/>
      <c r="AA472" s="45"/>
      <c r="AB472" s="1"/>
      <c r="AC472" s="1"/>
      <c r="AD472" s="38"/>
      <c r="AE472" s="1"/>
      <c r="AF472" s="38"/>
    </row>
    <row r="473" spans="1:32" ht="40" customHeight="1" x14ac:dyDescent="0.35">
      <c r="A473" s="99"/>
      <c r="B473" s="99"/>
      <c r="C473" s="99"/>
      <c r="D473" s="99"/>
      <c r="E473" s="99"/>
      <c r="F473" s="99"/>
      <c r="G473" s="99"/>
      <c r="H473" s="99"/>
      <c r="I473" s="99"/>
      <c r="J473" s="99"/>
      <c r="K473" s="99"/>
      <c r="L473" s="99"/>
      <c r="M473" s="99"/>
      <c r="N473" s="99"/>
      <c r="O473" s="100"/>
      <c r="P473" s="28">
        <f t="shared" si="7"/>
        <v>454</v>
      </c>
      <c r="Q473" s="37"/>
      <c r="R473" s="36"/>
      <c r="S473" s="36"/>
      <c r="T473" s="4"/>
      <c r="U473" s="44"/>
      <c r="V473" s="37"/>
      <c r="W473" s="37"/>
      <c r="X473" s="26" t="str">
        <f>IF(Tbl_SoA_HBN_Derogations[[#This Row],[HBN
NIA/m²]]="","",+W473-V473)</f>
        <v/>
      </c>
      <c r="Y473" s="26" t="str">
        <f>IF(Tbl_SoA_HBN_Derogations[[#This Row],[HBN
NIA/m²]]="","",Tbl_SoA_HBN_Derogations[[#This Row],[Proposed NIA/m²]]/Tbl_SoA_HBN_Derogations[[#This Row],[HBN
NIA/m²]])</f>
        <v/>
      </c>
      <c r="Z473" s="1"/>
      <c r="AA473" s="45"/>
      <c r="AB473" s="1"/>
      <c r="AC473" s="1"/>
      <c r="AD473" s="38"/>
      <c r="AE473" s="1"/>
      <c r="AF473" s="38"/>
    </row>
    <row r="474" spans="1:32" ht="40" customHeight="1" x14ac:dyDescent="0.35">
      <c r="A474" s="99"/>
      <c r="B474" s="99"/>
      <c r="C474" s="99"/>
      <c r="D474" s="99"/>
      <c r="E474" s="99"/>
      <c r="F474" s="99"/>
      <c r="G474" s="99"/>
      <c r="H474" s="99"/>
      <c r="I474" s="99"/>
      <c r="J474" s="99"/>
      <c r="K474" s="99"/>
      <c r="L474" s="99"/>
      <c r="M474" s="99"/>
      <c r="N474" s="99"/>
      <c r="O474" s="100"/>
      <c r="P474" s="28">
        <f t="shared" si="7"/>
        <v>455</v>
      </c>
      <c r="Q474" s="37"/>
      <c r="R474" s="36"/>
      <c r="S474" s="36"/>
      <c r="T474" s="4"/>
      <c r="U474" s="44"/>
      <c r="V474" s="37"/>
      <c r="W474" s="37"/>
      <c r="X474" s="26" t="str">
        <f>IF(Tbl_SoA_HBN_Derogations[[#This Row],[HBN
NIA/m²]]="","",+W474-V474)</f>
        <v/>
      </c>
      <c r="Y474" s="26" t="str">
        <f>IF(Tbl_SoA_HBN_Derogations[[#This Row],[HBN
NIA/m²]]="","",Tbl_SoA_HBN_Derogations[[#This Row],[Proposed NIA/m²]]/Tbl_SoA_HBN_Derogations[[#This Row],[HBN
NIA/m²]])</f>
        <v/>
      </c>
      <c r="Z474" s="1"/>
      <c r="AA474" s="45"/>
      <c r="AB474" s="1"/>
      <c r="AC474" s="1"/>
      <c r="AD474" s="38"/>
      <c r="AE474" s="1"/>
      <c r="AF474" s="38"/>
    </row>
    <row r="475" spans="1:32" ht="40" customHeight="1" x14ac:dyDescent="0.35">
      <c r="A475" s="99"/>
      <c r="B475" s="99"/>
      <c r="C475" s="99"/>
      <c r="D475" s="99"/>
      <c r="E475" s="99"/>
      <c r="F475" s="99"/>
      <c r="G475" s="99"/>
      <c r="H475" s="99"/>
      <c r="I475" s="99"/>
      <c r="J475" s="99"/>
      <c r="K475" s="99"/>
      <c r="L475" s="99"/>
      <c r="M475" s="99"/>
      <c r="N475" s="99"/>
      <c r="O475" s="100"/>
      <c r="P475" s="28">
        <f t="shared" si="7"/>
        <v>456</v>
      </c>
      <c r="Q475" s="37"/>
      <c r="R475" s="36"/>
      <c r="S475" s="36"/>
      <c r="T475" s="4"/>
      <c r="U475" s="44"/>
      <c r="V475" s="37"/>
      <c r="W475" s="37"/>
      <c r="X475" s="26" t="str">
        <f>IF(Tbl_SoA_HBN_Derogations[[#This Row],[HBN
NIA/m²]]="","",+W475-V475)</f>
        <v/>
      </c>
      <c r="Y475" s="26" t="str">
        <f>IF(Tbl_SoA_HBN_Derogations[[#This Row],[HBN
NIA/m²]]="","",Tbl_SoA_HBN_Derogations[[#This Row],[Proposed NIA/m²]]/Tbl_SoA_HBN_Derogations[[#This Row],[HBN
NIA/m²]])</f>
        <v/>
      </c>
      <c r="Z475" s="1"/>
      <c r="AA475" s="45"/>
      <c r="AB475" s="1"/>
      <c r="AC475" s="1"/>
      <c r="AD475" s="38"/>
      <c r="AE475" s="1"/>
      <c r="AF475" s="38"/>
    </row>
    <row r="476" spans="1:32" ht="40" customHeight="1" x14ac:dyDescent="0.35">
      <c r="A476" s="99"/>
      <c r="B476" s="99"/>
      <c r="C476" s="99"/>
      <c r="D476" s="99"/>
      <c r="E476" s="99"/>
      <c r="F476" s="99"/>
      <c r="G476" s="99"/>
      <c r="H476" s="99"/>
      <c r="I476" s="99"/>
      <c r="J476" s="99"/>
      <c r="K476" s="99"/>
      <c r="L476" s="99"/>
      <c r="M476" s="99"/>
      <c r="N476" s="99"/>
      <c r="O476" s="100"/>
      <c r="P476" s="28">
        <f t="shared" si="7"/>
        <v>457</v>
      </c>
      <c r="Q476" s="37"/>
      <c r="R476" s="36"/>
      <c r="S476" s="36"/>
      <c r="T476" s="4"/>
      <c r="U476" s="44"/>
      <c r="V476" s="37"/>
      <c r="W476" s="37"/>
      <c r="X476" s="26" t="str">
        <f>IF(Tbl_SoA_HBN_Derogations[[#This Row],[HBN
NIA/m²]]="","",+W476-V476)</f>
        <v/>
      </c>
      <c r="Y476" s="26" t="str">
        <f>IF(Tbl_SoA_HBN_Derogations[[#This Row],[HBN
NIA/m²]]="","",Tbl_SoA_HBN_Derogations[[#This Row],[Proposed NIA/m²]]/Tbl_SoA_HBN_Derogations[[#This Row],[HBN
NIA/m²]])</f>
        <v/>
      </c>
      <c r="Z476" s="1"/>
      <c r="AA476" s="45"/>
      <c r="AB476" s="1"/>
      <c r="AC476" s="1"/>
      <c r="AD476" s="38"/>
      <c r="AE476" s="1"/>
      <c r="AF476" s="38"/>
    </row>
    <row r="477" spans="1:32" ht="40" customHeight="1" x14ac:dyDescent="0.35">
      <c r="A477" s="99"/>
      <c r="B477" s="99"/>
      <c r="C477" s="99"/>
      <c r="D477" s="99"/>
      <c r="E477" s="99"/>
      <c r="F477" s="99"/>
      <c r="G477" s="99"/>
      <c r="H477" s="99"/>
      <c r="I477" s="99"/>
      <c r="J477" s="99"/>
      <c r="K477" s="99"/>
      <c r="L477" s="99"/>
      <c r="M477" s="99"/>
      <c r="N477" s="99"/>
      <c r="O477" s="100"/>
      <c r="P477" s="28">
        <f t="shared" si="7"/>
        <v>458</v>
      </c>
      <c r="Q477" s="37"/>
      <c r="R477" s="36"/>
      <c r="S477" s="36"/>
      <c r="T477" s="4"/>
      <c r="U477" s="44"/>
      <c r="V477" s="37"/>
      <c r="W477" s="37"/>
      <c r="X477" s="26" t="str">
        <f>IF(Tbl_SoA_HBN_Derogations[[#This Row],[HBN
NIA/m²]]="","",+W477-V477)</f>
        <v/>
      </c>
      <c r="Y477" s="26" t="str">
        <f>IF(Tbl_SoA_HBN_Derogations[[#This Row],[HBN
NIA/m²]]="","",Tbl_SoA_HBN_Derogations[[#This Row],[Proposed NIA/m²]]/Tbl_SoA_HBN_Derogations[[#This Row],[HBN
NIA/m²]])</f>
        <v/>
      </c>
      <c r="Z477" s="1"/>
      <c r="AA477" s="45"/>
      <c r="AB477" s="1"/>
      <c r="AC477" s="1"/>
      <c r="AD477" s="38"/>
      <c r="AE477" s="1"/>
      <c r="AF477" s="38"/>
    </row>
    <row r="478" spans="1:32" ht="40" customHeight="1" x14ac:dyDescent="0.35">
      <c r="A478" s="99"/>
      <c r="B478" s="99"/>
      <c r="C478" s="99"/>
      <c r="D478" s="99"/>
      <c r="E478" s="99"/>
      <c r="F478" s="99"/>
      <c r="G478" s="99"/>
      <c r="H478" s="99"/>
      <c r="I478" s="99"/>
      <c r="J478" s="99"/>
      <c r="K478" s="99"/>
      <c r="L478" s="99"/>
      <c r="M478" s="99"/>
      <c r="N478" s="99"/>
      <c r="O478" s="100"/>
      <c r="P478" s="28">
        <f t="shared" si="7"/>
        <v>459</v>
      </c>
      <c r="Q478" s="37"/>
      <c r="R478" s="36"/>
      <c r="S478" s="36"/>
      <c r="T478" s="4"/>
      <c r="U478" s="44"/>
      <c r="V478" s="37"/>
      <c r="W478" s="37"/>
      <c r="X478" s="26" t="str">
        <f>IF(Tbl_SoA_HBN_Derogations[[#This Row],[HBN
NIA/m²]]="","",+W478-V478)</f>
        <v/>
      </c>
      <c r="Y478" s="26" t="str">
        <f>IF(Tbl_SoA_HBN_Derogations[[#This Row],[HBN
NIA/m²]]="","",Tbl_SoA_HBN_Derogations[[#This Row],[Proposed NIA/m²]]/Tbl_SoA_HBN_Derogations[[#This Row],[HBN
NIA/m²]])</f>
        <v/>
      </c>
      <c r="Z478" s="1"/>
      <c r="AA478" s="45"/>
      <c r="AB478" s="1"/>
      <c r="AC478" s="1"/>
      <c r="AD478" s="38"/>
      <c r="AE478" s="1"/>
      <c r="AF478" s="38"/>
    </row>
    <row r="479" spans="1:32" ht="40" customHeight="1" x14ac:dyDescent="0.35">
      <c r="A479" s="99"/>
      <c r="B479" s="99"/>
      <c r="C479" s="99"/>
      <c r="D479" s="99"/>
      <c r="E479" s="99"/>
      <c r="F479" s="99"/>
      <c r="G479" s="99"/>
      <c r="H479" s="99"/>
      <c r="I479" s="99"/>
      <c r="J479" s="99"/>
      <c r="K479" s="99"/>
      <c r="L479" s="99"/>
      <c r="M479" s="99"/>
      <c r="N479" s="99"/>
      <c r="O479" s="100"/>
      <c r="P479" s="28">
        <f t="shared" si="7"/>
        <v>460</v>
      </c>
      <c r="Q479" s="37"/>
      <c r="R479" s="36"/>
      <c r="S479" s="36"/>
      <c r="T479" s="4"/>
      <c r="U479" s="44"/>
      <c r="V479" s="37"/>
      <c r="W479" s="37"/>
      <c r="X479" s="26" t="str">
        <f>IF(Tbl_SoA_HBN_Derogations[[#This Row],[HBN
NIA/m²]]="","",+W479-V479)</f>
        <v/>
      </c>
      <c r="Y479" s="26" t="str">
        <f>IF(Tbl_SoA_HBN_Derogations[[#This Row],[HBN
NIA/m²]]="","",Tbl_SoA_HBN_Derogations[[#This Row],[Proposed NIA/m²]]/Tbl_SoA_HBN_Derogations[[#This Row],[HBN
NIA/m²]])</f>
        <v/>
      </c>
      <c r="Z479" s="1"/>
      <c r="AA479" s="45"/>
      <c r="AB479" s="1"/>
      <c r="AC479" s="1"/>
      <c r="AD479" s="38"/>
      <c r="AE479" s="1"/>
      <c r="AF479" s="38"/>
    </row>
    <row r="480" spans="1:32" ht="40" customHeight="1" x14ac:dyDescent="0.35">
      <c r="A480" s="99"/>
      <c r="B480" s="99"/>
      <c r="C480" s="99"/>
      <c r="D480" s="99"/>
      <c r="E480" s="99"/>
      <c r="F480" s="99"/>
      <c r="G480" s="99"/>
      <c r="H480" s="99"/>
      <c r="I480" s="99"/>
      <c r="J480" s="99"/>
      <c r="K480" s="99"/>
      <c r="L480" s="99"/>
      <c r="M480" s="99"/>
      <c r="N480" s="99"/>
      <c r="O480" s="100"/>
      <c r="P480" s="28">
        <f t="shared" si="7"/>
        <v>461</v>
      </c>
      <c r="Q480" s="37"/>
      <c r="R480" s="36"/>
      <c r="S480" s="36"/>
      <c r="T480" s="4"/>
      <c r="U480" s="44"/>
      <c r="V480" s="37"/>
      <c r="W480" s="37"/>
      <c r="X480" s="26" t="str">
        <f>IF(Tbl_SoA_HBN_Derogations[[#This Row],[HBN
NIA/m²]]="","",+W480-V480)</f>
        <v/>
      </c>
      <c r="Y480" s="26" t="str">
        <f>IF(Tbl_SoA_HBN_Derogations[[#This Row],[HBN
NIA/m²]]="","",Tbl_SoA_HBN_Derogations[[#This Row],[Proposed NIA/m²]]/Tbl_SoA_HBN_Derogations[[#This Row],[HBN
NIA/m²]])</f>
        <v/>
      </c>
      <c r="Z480" s="1"/>
      <c r="AA480" s="45"/>
      <c r="AB480" s="1"/>
      <c r="AC480" s="1"/>
      <c r="AD480" s="38"/>
      <c r="AE480" s="1"/>
      <c r="AF480" s="38"/>
    </row>
    <row r="481" spans="1:32" ht="40" customHeight="1" x14ac:dyDescent="0.35">
      <c r="A481" s="99"/>
      <c r="B481" s="99"/>
      <c r="C481" s="99"/>
      <c r="D481" s="99"/>
      <c r="E481" s="99"/>
      <c r="F481" s="99"/>
      <c r="G481" s="99"/>
      <c r="H481" s="99"/>
      <c r="I481" s="99"/>
      <c r="J481" s="99"/>
      <c r="K481" s="99"/>
      <c r="L481" s="99"/>
      <c r="M481" s="99"/>
      <c r="N481" s="99"/>
      <c r="O481" s="100"/>
      <c r="P481" s="28">
        <f t="shared" si="7"/>
        <v>462</v>
      </c>
      <c r="Q481" s="37"/>
      <c r="R481" s="36"/>
      <c r="S481" s="36"/>
      <c r="T481" s="4"/>
      <c r="U481" s="44"/>
      <c r="V481" s="37"/>
      <c r="W481" s="37"/>
      <c r="X481" s="26" t="str">
        <f>IF(Tbl_SoA_HBN_Derogations[[#This Row],[HBN
NIA/m²]]="","",+W481-V481)</f>
        <v/>
      </c>
      <c r="Y481" s="26" t="str">
        <f>IF(Tbl_SoA_HBN_Derogations[[#This Row],[HBN
NIA/m²]]="","",Tbl_SoA_HBN_Derogations[[#This Row],[Proposed NIA/m²]]/Tbl_SoA_HBN_Derogations[[#This Row],[HBN
NIA/m²]])</f>
        <v/>
      </c>
      <c r="Z481" s="1"/>
      <c r="AA481" s="45"/>
      <c r="AB481" s="1"/>
      <c r="AC481" s="1"/>
      <c r="AD481" s="38"/>
      <c r="AE481" s="1"/>
      <c r="AF481" s="38"/>
    </row>
    <row r="482" spans="1:32" ht="40" customHeight="1" x14ac:dyDescent="0.35">
      <c r="A482" s="99"/>
      <c r="B482" s="99"/>
      <c r="C482" s="99"/>
      <c r="D482" s="99"/>
      <c r="E482" s="99"/>
      <c r="F482" s="99"/>
      <c r="G482" s="99"/>
      <c r="H482" s="99"/>
      <c r="I482" s="99"/>
      <c r="J482" s="99"/>
      <c r="K482" s="99"/>
      <c r="L482" s="99"/>
      <c r="M482" s="99"/>
      <c r="N482" s="99"/>
      <c r="O482" s="100"/>
      <c r="P482" s="28">
        <f t="shared" si="7"/>
        <v>463</v>
      </c>
      <c r="Q482" s="37"/>
      <c r="R482" s="36"/>
      <c r="S482" s="36"/>
      <c r="T482" s="4"/>
      <c r="U482" s="44"/>
      <c r="V482" s="37"/>
      <c r="W482" s="37"/>
      <c r="X482" s="26" t="str">
        <f>IF(Tbl_SoA_HBN_Derogations[[#This Row],[HBN
NIA/m²]]="","",+W482-V482)</f>
        <v/>
      </c>
      <c r="Y482" s="26" t="str">
        <f>IF(Tbl_SoA_HBN_Derogations[[#This Row],[HBN
NIA/m²]]="","",Tbl_SoA_HBN_Derogations[[#This Row],[Proposed NIA/m²]]/Tbl_SoA_HBN_Derogations[[#This Row],[HBN
NIA/m²]])</f>
        <v/>
      </c>
      <c r="Z482" s="1"/>
      <c r="AA482" s="45"/>
      <c r="AB482" s="1"/>
      <c r="AC482" s="1"/>
      <c r="AD482" s="38"/>
      <c r="AE482" s="1"/>
      <c r="AF482" s="38"/>
    </row>
    <row r="483" spans="1:32" ht="40" customHeight="1" x14ac:dyDescent="0.35">
      <c r="A483" s="99"/>
      <c r="B483" s="99"/>
      <c r="C483" s="99"/>
      <c r="D483" s="99"/>
      <c r="E483" s="99"/>
      <c r="F483" s="99"/>
      <c r="G483" s="99"/>
      <c r="H483" s="99"/>
      <c r="I483" s="99"/>
      <c r="J483" s="99"/>
      <c r="K483" s="99"/>
      <c r="L483" s="99"/>
      <c r="M483" s="99"/>
      <c r="N483" s="99"/>
      <c r="O483" s="100"/>
      <c r="P483" s="28">
        <f t="shared" si="7"/>
        <v>464</v>
      </c>
      <c r="Q483" s="37"/>
      <c r="R483" s="36"/>
      <c r="S483" s="36"/>
      <c r="T483" s="4"/>
      <c r="U483" s="44"/>
      <c r="V483" s="37"/>
      <c r="W483" s="37"/>
      <c r="X483" s="26" t="str">
        <f>IF(Tbl_SoA_HBN_Derogations[[#This Row],[HBN
NIA/m²]]="","",+W483-V483)</f>
        <v/>
      </c>
      <c r="Y483" s="26" t="str">
        <f>IF(Tbl_SoA_HBN_Derogations[[#This Row],[HBN
NIA/m²]]="","",Tbl_SoA_HBN_Derogations[[#This Row],[Proposed NIA/m²]]/Tbl_SoA_HBN_Derogations[[#This Row],[HBN
NIA/m²]])</f>
        <v/>
      </c>
      <c r="Z483" s="1"/>
      <c r="AA483" s="45"/>
      <c r="AB483" s="1"/>
      <c r="AC483" s="1"/>
      <c r="AD483" s="38"/>
      <c r="AE483" s="1"/>
      <c r="AF483" s="38"/>
    </row>
    <row r="484" spans="1:32" ht="40" customHeight="1" x14ac:dyDescent="0.35">
      <c r="A484" s="99"/>
      <c r="B484" s="99"/>
      <c r="C484" s="99"/>
      <c r="D484" s="99"/>
      <c r="E484" s="99"/>
      <c r="F484" s="99"/>
      <c r="G484" s="99"/>
      <c r="H484" s="99"/>
      <c r="I484" s="99"/>
      <c r="J484" s="99"/>
      <c r="K484" s="99"/>
      <c r="L484" s="99"/>
      <c r="M484" s="99"/>
      <c r="N484" s="99"/>
      <c r="O484" s="100"/>
      <c r="P484" s="28">
        <f t="shared" ref="P484:P519" si="8">P483+1</f>
        <v>465</v>
      </c>
      <c r="Q484" s="37"/>
      <c r="R484" s="36"/>
      <c r="S484" s="36"/>
      <c r="T484" s="4"/>
      <c r="U484" s="44"/>
      <c r="V484" s="37"/>
      <c r="W484" s="37"/>
      <c r="X484" s="26" t="str">
        <f>IF(Tbl_SoA_HBN_Derogations[[#This Row],[HBN
NIA/m²]]="","",+W484-V484)</f>
        <v/>
      </c>
      <c r="Y484" s="26" t="str">
        <f>IF(Tbl_SoA_HBN_Derogations[[#This Row],[HBN
NIA/m²]]="","",Tbl_SoA_HBN_Derogations[[#This Row],[Proposed NIA/m²]]/Tbl_SoA_HBN_Derogations[[#This Row],[HBN
NIA/m²]])</f>
        <v/>
      </c>
      <c r="Z484" s="1"/>
      <c r="AA484" s="45"/>
      <c r="AB484" s="1"/>
      <c r="AC484" s="1"/>
      <c r="AD484" s="38"/>
      <c r="AE484" s="1"/>
      <c r="AF484" s="38"/>
    </row>
    <row r="485" spans="1:32" ht="40" customHeight="1" x14ac:dyDescent="0.35">
      <c r="A485" s="99"/>
      <c r="B485" s="99"/>
      <c r="C485" s="99"/>
      <c r="D485" s="99"/>
      <c r="E485" s="99"/>
      <c r="F485" s="99"/>
      <c r="G485" s="99"/>
      <c r="H485" s="99"/>
      <c r="I485" s="99"/>
      <c r="J485" s="99"/>
      <c r="K485" s="99"/>
      <c r="L485" s="99"/>
      <c r="M485" s="99"/>
      <c r="N485" s="99"/>
      <c r="O485" s="100"/>
      <c r="P485" s="28">
        <f t="shared" si="8"/>
        <v>466</v>
      </c>
      <c r="Q485" s="37"/>
      <c r="R485" s="36"/>
      <c r="S485" s="36"/>
      <c r="T485" s="4"/>
      <c r="U485" s="44"/>
      <c r="V485" s="37"/>
      <c r="W485" s="37"/>
      <c r="X485" s="26" t="str">
        <f>IF(Tbl_SoA_HBN_Derogations[[#This Row],[HBN
NIA/m²]]="","",+W485-V485)</f>
        <v/>
      </c>
      <c r="Y485" s="26" t="str">
        <f>IF(Tbl_SoA_HBN_Derogations[[#This Row],[HBN
NIA/m²]]="","",Tbl_SoA_HBN_Derogations[[#This Row],[Proposed NIA/m²]]/Tbl_SoA_HBN_Derogations[[#This Row],[HBN
NIA/m²]])</f>
        <v/>
      </c>
      <c r="Z485" s="1"/>
      <c r="AA485" s="45"/>
      <c r="AB485" s="1"/>
      <c r="AC485" s="1"/>
      <c r="AD485" s="38"/>
      <c r="AE485" s="1"/>
      <c r="AF485" s="38"/>
    </row>
    <row r="486" spans="1:32" ht="40" customHeight="1" x14ac:dyDescent="0.35">
      <c r="A486" s="99"/>
      <c r="B486" s="99"/>
      <c r="C486" s="99"/>
      <c r="D486" s="99"/>
      <c r="E486" s="99"/>
      <c r="F486" s="99"/>
      <c r="G486" s="99"/>
      <c r="H486" s="99"/>
      <c r="I486" s="99"/>
      <c r="J486" s="99"/>
      <c r="K486" s="99"/>
      <c r="L486" s="99"/>
      <c r="M486" s="99"/>
      <c r="N486" s="99"/>
      <c r="O486" s="100"/>
      <c r="P486" s="28">
        <f t="shared" si="8"/>
        <v>467</v>
      </c>
      <c r="Q486" s="37"/>
      <c r="R486" s="36"/>
      <c r="S486" s="36"/>
      <c r="T486" s="4"/>
      <c r="U486" s="44"/>
      <c r="V486" s="37"/>
      <c r="W486" s="37"/>
      <c r="X486" s="26" t="str">
        <f>IF(Tbl_SoA_HBN_Derogations[[#This Row],[HBN
NIA/m²]]="","",+W486-V486)</f>
        <v/>
      </c>
      <c r="Y486" s="26" t="str">
        <f>IF(Tbl_SoA_HBN_Derogations[[#This Row],[HBN
NIA/m²]]="","",Tbl_SoA_HBN_Derogations[[#This Row],[Proposed NIA/m²]]/Tbl_SoA_HBN_Derogations[[#This Row],[HBN
NIA/m²]])</f>
        <v/>
      </c>
      <c r="Z486" s="1"/>
      <c r="AA486" s="45"/>
      <c r="AB486" s="1"/>
      <c r="AC486" s="1"/>
      <c r="AD486" s="38"/>
      <c r="AE486" s="1"/>
      <c r="AF486" s="38"/>
    </row>
    <row r="487" spans="1:32" ht="40" customHeight="1" x14ac:dyDescent="0.35">
      <c r="A487" s="99"/>
      <c r="B487" s="99"/>
      <c r="C487" s="99"/>
      <c r="D487" s="99"/>
      <c r="E487" s="99"/>
      <c r="F487" s="99"/>
      <c r="G487" s="99"/>
      <c r="H487" s="99"/>
      <c r="I487" s="99"/>
      <c r="J487" s="99"/>
      <c r="K487" s="99"/>
      <c r="L487" s="99"/>
      <c r="M487" s="99"/>
      <c r="N487" s="99"/>
      <c r="O487" s="100"/>
      <c r="P487" s="28">
        <f t="shared" si="8"/>
        <v>468</v>
      </c>
      <c r="Q487" s="37"/>
      <c r="R487" s="36"/>
      <c r="S487" s="36"/>
      <c r="T487" s="4"/>
      <c r="U487" s="44"/>
      <c r="V487" s="37"/>
      <c r="W487" s="37"/>
      <c r="X487" s="26" t="str">
        <f>IF(Tbl_SoA_HBN_Derogations[[#This Row],[HBN
NIA/m²]]="","",+W487-V487)</f>
        <v/>
      </c>
      <c r="Y487" s="26" t="str">
        <f>IF(Tbl_SoA_HBN_Derogations[[#This Row],[HBN
NIA/m²]]="","",Tbl_SoA_HBN_Derogations[[#This Row],[Proposed NIA/m²]]/Tbl_SoA_HBN_Derogations[[#This Row],[HBN
NIA/m²]])</f>
        <v/>
      </c>
      <c r="Z487" s="1"/>
      <c r="AA487" s="45"/>
      <c r="AB487" s="1"/>
      <c r="AC487" s="1"/>
      <c r="AD487" s="38"/>
      <c r="AE487" s="1"/>
      <c r="AF487" s="38"/>
    </row>
    <row r="488" spans="1:32" ht="40" customHeight="1" x14ac:dyDescent="0.35">
      <c r="A488" s="99"/>
      <c r="B488" s="99"/>
      <c r="C488" s="99"/>
      <c r="D488" s="99"/>
      <c r="E488" s="99"/>
      <c r="F488" s="99"/>
      <c r="G488" s="99"/>
      <c r="H488" s="99"/>
      <c r="I488" s="99"/>
      <c r="J488" s="99"/>
      <c r="K488" s="99"/>
      <c r="L488" s="99"/>
      <c r="M488" s="99"/>
      <c r="N488" s="99"/>
      <c r="O488" s="100"/>
      <c r="P488" s="28">
        <f t="shared" si="8"/>
        <v>469</v>
      </c>
      <c r="Q488" s="37"/>
      <c r="R488" s="36"/>
      <c r="S488" s="36"/>
      <c r="T488" s="4"/>
      <c r="U488" s="44"/>
      <c r="V488" s="37"/>
      <c r="W488" s="37"/>
      <c r="X488" s="26" t="str">
        <f>IF(Tbl_SoA_HBN_Derogations[[#This Row],[HBN
NIA/m²]]="","",+W488-V488)</f>
        <v/>
      </c>
      <c r="Y488" s="26" t="str">
        <f>IF(Tbl_SoA_HBN_Derogations[[#This Row],[HBN
NIA/m²]]="","",Tbl_SoA_HBN_Derogations[[#This Row],[Proposed NIA/m²]]/Tbl_SoA_HBN_Derogations[[#This Row],[HBN
NIA/m²]])</f>
        <v/>
      </c>
      <c r="Z488" s="1"/>
      <c r="AA488" s="45"/>
      <c r="AB488" s="1"/>
      <c r="AC488" s="1"/>
      <c r="AD488" s="38"/>
      <c r="AE488" s="1"/>
      <c r="AF488" s="38"/>
    </row>
    <row r="489" spans="1:32" ht="40" customHeight="1" x14ac:dyDescent="0.35">
      <c r="A489" s="99"/>
      <c r="B489" s="99"/>
      <c r="C489" s="99"/>
      <c r="D489" s="99"/>
      <c r="E489" s="99"/>
      <c r="F489" s="99"/>
      <c r="G489" s="99"/>
      <c r="H489" s="99"/>
      <c r="I489" s="99"/>
      <c r="J489" s="99"/>
      <c r="K489" s="99"/>
      <c r="L489" s="99"/>
      <c r="M489" s="99"/>
      <c r="N489" s="99"/>
      <c r="O489" s="100"/>
      <c r="P489" s="28">
        <f t="shared" si="8"/>
        <v>470</v>
      </c>
      <c r="Q489" s="37"/>
      <c r="R489" s="36"/>
      <c r="S489" s="36"/>
      <c r="T489" s="4"/>
      <c r="U489" s="44"/>
      <c r="V489" s="37"/>
      <c r="W489" s="37"/>
      <c r="X489" s="26" t="str">
        <f>IF(Tbl_SoA_HBN_Derogations[[#This Row],[HBN
NIA/m²]]="","",+W489-V489)</f>
        <v/>
      </c>
      <c r="Y489" s="26" t="str">
        <f>IF(Tbl_SoA_HBN_Derogations[[#This Row],[HBN
NIA/m²]]="","",Tbl_SoA_HBN_Derogations[[#This Row],[Proposed NIA/m²]]/Tbl_SoA_HBN_Derogations[[#This Row],[HBN
NIA/m²]])</f>
        <v/>
      </c>
      <c r="Z489" s="1"/>
      <c r="AA489" s="45"/>
      <c r="AB489" s="1"/>
      <c r="AC489" s="1"/>
      <c r="AD489" s="38"/>
      <c r="AE489" s="1"/>
      <c r="AF489" s="38"/>
    </row>
    <row r="490" spans="1:32" ht="40" customHeight="1" x14ac:dyDescent="0.35">
      <c r="A490" s="99"/>
      <c r="B490" s="99"/>
      <c r="C490" s="99"/>
      <c r="D490" s="99"/>
      <c r="E490" s="99"/>
      <c r="F490" s="99"/>
      <c r="G490" s="99"/>
      <c r="H490" s="99"/>
      <c r="I490" s="99"/>
      <c r="J490" s="99"/>
      <c r="K490" s="99"/>
      <c r="L490" s="99"/>
      <c r="M490" s="99"/>
      <c r="N490" s="99"/>
      <c r="O490" s="100"/>
      <c r="P490" s="28">
        <f t="shared" si="8"/>
        <v>471</v>
      </c>
      <c r="Q490" s="37"/>
      <c r="R490" s="36"/>
      <c r="S490" s="36"/>
      <c r="T490" s="4"/>
      <c r="U490" s="44"/>
      <c r="V490" s="37"/>
      <c r="W490" s="37"/>
      <c r="X490" s="26" t="str">
        <f>IF(Tbl_SoA_HBN_Derogations[[#This Row],[HBN
NIA/m²]]="","",+W490-V490)</f>
        <v/>
      </c>
      <c r="Y490" s="26" t="str">
        <f>IF(Tbl_SoA_HBN_Derogations[[#This Row],[HBN
NIA/m²]]="","",Tbl_SoA_HBN_Derogations[[#This Row],[Proposed NIA/m²]]/Tbl_SoA_HBN_Derogations[[#This Row],[HBN
NIA/m²]])</f>
        <v/>
      </c>
      <c r="Z490" s="1"/>
      <c r="AA490" s="45"/>
      <c r="AB490" s="1"/>
      <c r="AC490" s="1"/>
      <c r="AD490" s="38"/>
      <c r="AE490" s="1"/>
      <c r="AF490" s="38"/>
    </row>
    <row r="491" spans="1:32" ht="40" customHeight="1" x14ac:dyDescent="0.35">
      <c r="A491" s="99"/>
      <c r="B491" s="99"/>
      <c r="C491" s="99"/>
      <c r="D491" s="99"/>
      <c r="E491" s="99"/>
      <c r="F491" s="99"/>
      <c r="G491" s="99"/>
      <c r="H491" s="99"/>
      <c r="I491" s="99"/>
      <c r="J491" s="99"/>
      <c r="K491" s="99"/>
      <c r="L491" s="99"/>
      <c r="M491" s="99"/>
      <c r="N491" s="99"/>
      <c r="O491" s="100"/>
      <c r="P491" s="28">
        <f t="shared" si="8"/>
        <v>472</v>
      </c>
      <c r="Q491" s="37"/>
      <c r="R491" s="36"/>
      <c r="S491" s="36"/>
      <c r="T491" s="4"/>
      <c r="U491" s="44"/>
      <c r="V491" s="37"/>
      <c r="W491" s="37"/>
      <c r="X491" s="26" t="str">
        <f>IF(Tbl_SoA_HBN_Derogations[[#This Row],[HBN
NIA/m²]]="","",+W491-V491)</f>
        <v/>
      </c>
      <c r="Y491" s="26" t="str">
        <f>IF(Tbl_SoA_HBN_Derogations[[#This Row],[HBN
NIA/m²]]="","",Tbl_SoA_HBN_Derogations[[#This Row],[Proposed NIA/m²]]/Tbl_SoA_HBN_Derogations[[#This Row],[HBN
NIA/m²]])</f>
        <v/>
      </c>
      <c r="Z491" s="1"/>
      <c r="AA491" s="45"/>
      <c r="AB491" s="1"/>
      <c r="AC491" s="1"/>
      <c r="AD491" s="38"/>
      <c r="AE491" s="1"/>
      <c r="AF491" s="38"/>
    </row>
    <row r="492" spans="1:32" ht="40" customHeight="1" x14ac:dyDescent="0.35">
      <c r="A492" s="99"/>
      <c r="B492" s="99"/>
      <c r="C492" s="99"/>
      <c r="D492" s="99"/>
      <c r="E492" s="99"/>
      <c r="F492" s="99"/>
      <c r="G492" s="99"/>
      <c r="H492" s="99"/>
      <c r="I492" s="99"/>
      <c r="J492" s="99"/>
      <c r="K492" s="99"/>
      <c r="L492" s="99"/>
      <c r="M492" s="99"/>
      <c r="N492" s="99"/>
      <c r="O492" s="100"/>
      <c r="P492" s="28">
        <f t="shared" si="8"/>
        <v>473</v>
      </c>
      <c r="Q492" s="37"/>
      <c r="R492" s="36"/>
      <c r="S492" s="36"/>
      <c r="T492" s="4"/>
      <c r="U492" s="44"/>
      <c r="V492" s="37"/>
      <c r="W492" s="37"/>
      <c r="X492" s="26" t="str">
        <f>IF(Tbl_SoA_HBN_Derogations[[#This Row],[HBN
NIA/m²]]="","",+W492-V492)</f>
        <v/>
      </c>
      <c r="Y492" s="26" t="str">
        <f>IF(Tbl_SoA_HBN_Derogations[[#This Row],[HBN
NIA/m²]]="","",Tbl_SoA_HBN_Derogations[[#This Row],[Proposed NIA/m²]]/Tbl_SoA_HBN_Derogations[[#This Row],[HBN
NIA/m²]])</f>
        <v/>
      </c>
      <c r="Z492" s="1"/>
      <c r="AA492" s="45"/>
      <c r="AB492" s="1"/>
      <c r="AC492" s="1"/>
      <c r="AD492" s="38"/>
      <c r="AE492" s="1"/>
      <c r="AF492" s="38"/>
    </row>
    <row r="493" spans="1:32" ht="40" customHeight="1" x14ac:dyDescent="0.35">
      <c r="A493" s="99"/>
      <c r="B493" s="99"/>
      <c r="C493" s="99"/>
      <c r="D493" s="99"/>
      <c r="E493" s="99"/>
      <c r="F493" s="99"/>
      <c r="G493" s="99"/>
      <c r="H493" s="99"/>
      <c r="I493" s="99"/>
      <c r="J493" s="99"/>
      <c r="K493" s="99"/>
      <c r="L493" s="99"/>
      <c r="M493" s="99"/>
      <c r="N493" s="99"/>
      <c r="O493" s="100"/>
      <c r="P493" s="28">
        <f t="shared" si="8"/>
        <v>474</v>
      </c>
      <c r="Q493" s="37"/>
      <c r="R493" s="36"/>
      <c r="S493" s="36"/>
      <c r="T493" s="4"/>
      <c r="U493" s="44"/>
      <c r="V493" s="37"/>
      <c r="W493" s="37"/>
      <c r="X493" s="26" t="str">
        <f>IF(Tbl_SoA_HBN_Derogations[[#This Row],[HBN
NIA/m²]]="","",+W493-V493)</f>
        <v/>
      </c>
      <c r="Y493" s="26" t="str">
        <f>IF(Tbl_SoA_HBN_Derogations[[#This Row],[HBN
NIA/m²]]="","",Tbl_SoA_HBN_Derogations[[#This Row],[Proposed NIA/m²]]/Tbl_SoA_HBN_Derogations[[#This Row],[HBN
NIA/m²]])</f>
        <v/>
      </c>
      <c r="Z493" s="1"/>
      <c r="AA493" s="45"/>
      <c r="AB493" s="1"/>
      <c r="AC493" s="1"/>
      <c r="AD493" s="38"/>
      <c r="AE493" s="1"/>
      <c r="AF493" s="38"/>
    </row>
    <row r="494" spans="1:32" ht="40" customHeight="1" x14ac:dyDescent="0.35">
      <c r="A494" s="99"/>
      <c r="B494" s="99"/>
      <c r="C494" s="99"/>
      <c r="D494" s="99"/>
      <c r="E494" s="99"/>
      <c r="F494" s="99"/>
      <c r="G494" s="99"/>
      <c r="H494" s="99"/>
      <c r="I494" s="99"/>
      <c r="J494" s="99"/>
      <c r="K494" s="99"/>
      <c r="L494" s="99"/>
      <c r="M494" s="99"/>
      <c r="N494" s="99"/>
      <c r="O494" s="100"/>
      <c r="P494" s="28">
        <f t="shared" si="8"/>
        <v>475</v>
      </c>
      <c r="Q494" s="37"/>
      <c r="R494" s="36"/>
      <c r="S494" s="36"/>
      <c r="T494" s="4"/>
      <c r="U494" s="44"/>
      <c r="V494" s="37"/>
      <c r="W494" s="37"/>
      <c r="X494" s="26" t="str">
        <f>IF(Tbl_SoA_HBN_Derogations[[#This Row],[HBN
NIA/m²]]="","",+W494-V494)</f>
        <v/>
      </c>
      <c r="Y494" s="26" t="str">
        <f>IF(Tbl_SoA_HBN_Derogations[[#This Row],[HBN
NIA/m²]]="","",Tbl_SoA_HBN_Derogations[[#This Row],[Proposed NIA/m²]]/Tbl_SoA_HBN_Derogations[[#This Row],[HBN
NIA/m²]])</f>
        <v/>
      </c>
      <c r="Z494" s="1"/>
      <c r="AA494" s="45"/>
      <c r="AB494" s="1"/>
      <c r="AC494" s="1"/>
      <c r="AD494" s="38"/>
      <c r="AE494" s="1"/>
      <c r="AF494" s="38"/>
    </row>
    <row r="495" spans="1:32" ht="40" customHeight="1" x14ac:dyDescent="0.35">
      <c r="A495" s="99"/>
      <c r="B495" s="99"/>
      <c r="C495" s="99"/>
      <c r="D495" s="99"/>
      <c r="E495" s="99"/>
      <c r="F495" s="99"/>
      <c r="G495" s="99"/>
      <c r="H495" s="99"/>
      <c r="I495" s="99"/>
      <c r="J495" s="99"/>
      <c r="K495" s="99"/>
      <c r="L495" s="99"/>
      <c r="M495" s="99"/>
      <c r="N495" s="99"/>
      <c r="O495" s="100"/>
      <c r="P495" s="28">
        <f t="shared" si="8"/>
        <v>476</v>
      </c>
      <c r="Q495" s="37"/>
      <c r="R495" s="36"/>
      <c r="S495" s="36"/>
      <c r="T495" s="4"/>
      <c r="U495" s="44"/>
      <c r="V495" s="37"/>
      <c r="W495" s="37"/>
      <c r="X495" s="26" t="str">
        <f>IF(Tbl_SoA_HBN_Derogations[[#This Row],[HBN
NIA/m²]]="","",+W495-V495)</f>
        <v/>
      </c>
      <c r="Y495" s="26" t="str">
        <f>IF(Tbl_SoA_HBN_Derogations[[#This Row],[HBN
NIA/m²]]="","",Tbl_SoA_HBN_Derogations[[#This Row],[Proposed NIA/m²]]/Tbl_SoA_HBN_Derogations[[#This Row],[HBN
NIA/m²]])</f>
        <v/>
      </c>
      <c r="Z495" s="1"/>
      <c r="AA495" s="45"/>
      <c r="AB495" s="1"/>
      <c r="AC495" s="1"/>
      <c r="AD495" s="38"/>
      <c r="AE495" s="1"/>
      <c r="AF495" s="38"/>
    </row>
    <row r="496" spans="1:32" ht="40" customHeight="1" x14ac:dyDescent="0.35">
      <c r="A496" s="99"/>
      <c r="B496" s="99"/>
      <c r="C496" s="99"/>
      <c r="D496" s="99"/>
      <c r="E496" s="99"/>
      <c r="F496" s="99"/>
      <c r="G496" s="99"/>
      <c r="H496" s="99"/>
      <c r="I496" s="99"/>
      <c r="J496" s="99"/>
      <c r="K496" s="99"/>
      <c r="L496" s="99"/>
      <c r="M496" s="99"/>
      <c r="N496" s="99"/>
      <c r="O496" s="100"/>
      <c r="P496" s="28">
        <f t="shared" si="8"/>
        <v>477</v>
      </c>
      <c r="Q496" s="37"/>
      <c r="R496" s="36"/>
      <c r="S496" s="36"/>
      <c r="T496" s="4"/>
      <c r="U496" s="44"/>
      <c r="V496" s="37"/>
      <c r="W496" s="37"/>
      <c r="X496" s="26" t="str">
        <f>IF(Tbl_SoA_HBN_Derogations[[#This Row],[HBN
NIA/m²]]="","",+W496-V496)</f>
        <v/>
      </c>
      <c r="Y496" s="26" t="str">
        <f>IF(Tbl_SoA_HBN_Derogations[[#This Row],[HBN
NIA/m²]]="","",Tbl_SoA_HBN_Derogations[[#This Row],[Proposed NIA/m²]]/Tbl_SoA_HBN_Derogations[[#This Row],[HBN
NIA/m²]])</f>
        <v/>
      </c>
      <c r="Z496" s="1"/>
      <c r="AA496" s="45"/>
      <c r="AB496" s="1"/>
      <c r="AC496" s="1"/>
      <c r="AD496" s="38"/>
      <c r="AE496" s="1"/>
      <c r="AF496" s="38"/>
    </row>
    <row r="497" spans="1:32" ht="40" customHeight="1" x14ac:dyDescent="0.35">
      <c r="A497" s="99"/>
      <c r="B497" s="99"/>
      <c r="C497" s="99"/>
      <c r="D497" s="99"/>
      <c r="E497" s="99"/>
      <c r="F497" s="99"/>
      <c r="G497" s="99"/>
      <c r="H497" s="99"/>
      <c r="I497" s="99"/>
      <c r="J497" s="99"/>
      <c r="K497" s="99"/>
      <c r="L497" s="99"/>
      <c r="M497" s="99"/>
      <c r="N497" s="99"/>
      <c r="O497" s="100"/>
      <c r="P497" s="28">
        <f t="shared" si="8"/>
        <v>478</v>
      </c>
      <c r="Q497" s="37"/>
      <c r="R497" s="36"/>
      <c r="S497" s="36"/>
      <c r="T497" s="4"/>
      <c r="U497" s="44"/>
      <c r="V497" s="37"/>
      <c r="W497" s="37"/>
      <c r="X497" s="26" t="str">
        <f>IF(Tbl_SoA_HBN_Derogations[[#This Row],[HBN
NIA/m²]]="","",+W497-V497)</f>
        <v/>
      </c>
      <c r="Y497" s="26" t="str">
        <f>IF(Tbl_SoA_HBN_Derogations[[#This Row],[HBN
NIA/m²]]="","",Tbl_SoA_HBN_Derogations[[#This Row],[Proposed NIA/m²]]/Tbl_SoA_HBN_Derogations[[#This Row],[HBN
NIA/m²]])</f>
        <v/>
      </c>
      <c r="Z497" s="1"/>
      <c r="AA497" s="45"/>
      <c r="AB497" s="1"/>
      <c r="AC497" s="1"/>
      <c r="AD497" s="38"/>
      <c r="AE497" s="1"/>
      <c r="AF497" s="38"/>
    </row>
    <row r="498" spans="1:32" ht="40" customHeight="1" x14ac:dyDescent="0.35">
      <c r="A498" s="99"/>
      <c r="B498" s="99"/>
      <c r="C498" s="99"/>
      <c r="D498" s="99"/>
      <c r="E498" s="99"/>
      <c r="F498" s="99"/>
      <c r="G498" s="99"/>
      <c r="H498" s="99"/>
      <c r="I498" s="99"/>
      <c r="J498" s="99"/>
      <c r="K498" s="99"/>
      <c r="L498" s="99"/>
      <c r="M498" s="99"/>
      <c r="N498" s="99"/>
      <c r="O498" s="100"/>
      <c r="P498" s="28">
        <f t="shared" si="8"/>
        <v>479</v>
      </c>
      <c r="Q498" s="37"/>
      <c r="R498" s="36"/>
      <c r="S498" s="36"/>
      <c r="T498" s="4"/>
      <c r="U498" s="44"/>
      <c r="V498" s="37"/>
      <c r="W498" s="37"/>
      <c r="X498" s="26" t="str">
        <f>IF(Tbl_SoA_HBN_Derogations[[#This Row],[HBN
NIA/m²]]="","",+W498-V498)</f>
        <v/>
      </c>
      <c r="Y498" s="26" t="str">
        <f>IF(Tbl_SoA_HBN_Derogations[[#This Row],[HBN
NIA/m²]]="","",Tbl_SoA_HBN_Derogations[[#This Row],[Proposed NIA/m²]]/Tbl_SoA_HBN_Derogations[[#This Row],[HBN
NIA/m²]])</f>
        <v/>
      </c>
      <c r="Z498" s="1"/>
      <c r="AA498" s="45"/>
      <c r="AB498" s="1"/>
      <c r="AC498" s="1"/>
      <c r="AD498" s="38"/>
      <c r="AE498" s="1"/>
      <c r="AF498" s="38"/>
    </row>
    <row r="499" spans="1:32" ht="40" customHeight="1" x14ac:dyDescent="0.35">
      <c r="A499" s="99"/>
      <c r="B499" s="99"/>
      <c r="C499" s="99"/>
      <c r="D499" s="99"/>
      <c r="E499" s="99"/>
      <c r="F499" s="99"/>
      <c r="G499" s="99"/>
      <c r="H499" s="99"/>
      <c r="I499" s="99"/>
      <c r="J499" s="99"/>
      <c r="K499" s="99"/>
      <c r="L499" s="99"/>
      <c r="M499" s="99"/>
      <c r="N499" s="99"/>
      <c r="O499" s="100"/>
      <c r="P499" s="28">
        <f t="shared" si="8"/>
        <v>480</v>
      </c>
      <c r="Q499" s="37"/>
      <c r="R499" s="36"/>
      <c r="S499" s="36"/>
      <c r="T499" s="4"/>
      <c r="U499" s="44"/>
      <c r="V499" s="37"/>
      <c r="W499" s="37"/>
      <c r="X499" s="26" t="str">
        <f>IF(Tbl_SoA_HBN_Derogations[[#This Row],[HBN
NIA/m²]]="","",+W499-V499)</f>
        <v/>
      </c>
      <c r="Y499" s="26" t="str">
        <f>IF(Tbl_SoA_HBN_Derogations[[#This Row],[HBN
NIA/m²]]="","",Tbl_SoA_HBN_Derogations[[#This Row],[Proposed NIA/m²]]/Tbl_SoA_HBN_Derogations[[#This Row],[HBN
NIA/m²]])</f>
        <v/>
      </c>
      <c r="Z499" s="1"/>
      <c r="AA499" s="45"/>
      <c r="AB499" s="1"/>
      <c r="AC499" s="1"/>
      <c r="AD499" s="38"/>
      <c r="AE499" s="1"/>
      <c r="AF499" s="38"/>
    </row>
    <row r="500" spans="1:32" ht="40" customHeight="1" x14ac:dyDescent="0.35">
      <c r="A500" s="99"/>
      <c r="B500" s="99"/>
      <c r="C500" s="99"/>
      <c r="D500" s="99"/>
      <c r="E500" s="99"/>
      <c r="F500" s="99"/>
      <c r="G500" s="99"/>
      <c r="H500" s="99"/>
      <c r="I500" s="99"/>
      <c r="J500" s="99"/>
      <c r="K500" s="99"/>
      <c r="L500" s="99"/>
      <c r="M500" s="99"/>
      <c r="N500" s="99"/>
      <c r="O500" s="100"/>
      <c r="P500" s="28">
        <f t="shared" si="8"/>
        <v>481</v>
      </c>
      <c r="Q500" s="37"/>
      <c r="R500" s="36"/>
      <c r="S500" s="36"/>
      <c r="T500" s="4"/>
      <c r="U500" s="44"/>
      <c r="V500" s="37"/>
      <c r="W500" s="37"/>
      <c r="X500" s="26" t="str">
        <f>IF(Tbl_SoA_HBN_Derogations[[#This Row],[HBN
NIA/m²]]="","",+W500-V500)</f>
        <v/>
      </c>
      <c r="Y500" s="26" t="str">
        <f>IF(Tbl_SoA_HBN_Derogations[[#This Row],[HBN
NIA/m²]]="","",Tbl_SoA_HBN_Derogations[[#This Row],[Proposed NIA/m²]]/Tbl_SoA_HBN_Derogations[[#This Row],[HBN
NIA/m²]])</f>
        <v/>
      </c>
      <c r="Z500" s="1"/>
      <c r="AA500" s="45"/>
      <c r="AB500" s="1"/>
      <c r="AC500" s="1"/>
      <c r="AD500" s="38"/>
      <c r="AE500" s="1"/>
      <c r="AF500" s="38"/>
    </row>
    <row r="501" spans="1:32" ht="40" customHeight="1" x14ac:dyDescent="0.35">
      <c r="A501" s="99"/>
      <c r="B501" s="99"/>
      <c r="C501" s="99"/>
      <c r="D501" s="99"/>
      <c r="E501" s="99"/>
      <c r="F501" s="99"/>
      <c r="G501" s="99"/>
      <c r="H501" s="99"/>
      <c r="I501" s="99"/>
      <c r="J501" s="99"/>
      <c r="K501" s="99"/>
      <c r="L501" s="99"/>
      <c r="M501" s="99"/>
      <c r="N501" s="99"/>
      <c r="O501" s="100"/>
      <c r="P501" s="28">
        <f t="shared" si="8"/>
        <v>482</v>
      </c>
      <c r="Q501" s="37"/>
      <c r="R501" s="36"/>
      <c r="S501" s="36"/>
      <c r="T501" s="4"/>
      <c r="U501" s="44"/>
      <c r="V501" s="37"/>
      <c r="W501" s="37"/>
      <c r="X501" s="26" t="str">
        <f>IF(Tbl_SoA_HBN_Derogations[[#This Row],[HBN
NIA/m²]]="","",+W501-V501)</f>
        <v/>
      </c>
      <c r="Y501" s="26" t="str">
        <f>IF(Tbl_SoA_HBN_Derogations[[#This Row],[HBN
NIA/m²]]="","",Tbl_SoA_HBN_Derogations[[#This Row],[Proposed NIA/m²]]/Tbl_SoA_HBN_Derogations[[#This Row],[HBN
NIA/m²]])</f>
        <v/>
      </c>
      <c r="Z501" s="1"/>
      <c r="AA501" s="45"/>
      <c r="AB501" s="1"/>
      <c r="AC501" s="1"/>
      <c r="AD501" s="38"/>
      <c r="AE501" s="1"/>
      <c r="AF501" s="38"/>
    </row>
    <row r="502" spans="1:32" ht="40" customHeight="1" x14ac:dyDescent="0.35">
      <c r="A502" s="99"/>
      <c r="B502" s="99"/>
      <c r="C502" s="99"/>
      <c r="D502" s="99"/>
      <c r="E502" s="99"/>
      <c r="F502" s="99"/>
      <c r="G502" s="99"/>
      <c r="H502" s="99"/>
      <c r="I502" s="99"/>
      <c r="J502" s="99"/>
      <c r="K502" s="99"/>
      <c r="L502" s="99"/>
      <c r="M502" s="99"/>
      <c r="N502" s="99"/>
      <c r="O502" s="100"/>
      <c r="P502" s="28">
        <f t="shared" si="8"/>
        <v>483</v>
      </c>
      <c r="Q502" s="37"/>
      <c r="R502" s="36"/>
      <c r="S502" s="36"/>
      <c r="T502" s="4"/>
      <c r="U502" s="44"/>
      <c r="V502" s="37"/>
      <c r="W502" s="37"/>
      <c r="X502" s="26" t="str">
        <f>IF(Tbl_SoA_HBN_Derogations[[#This Row],[HBN
NIA/m²]]="","",+W502-V502)</f>
        <v/>
      </c>
      <c r="Y502" s="26" t="str">
        <f>IF(Tbl_SoA_HBN_Derogations[[#This Row],[HBN
NIA/m²]]="","",Tbl_SoA_HBN_Derogations[[#This Row],[Proposed NIA/m²]]/Tbl_SoA_HBN_Derogations[[#This Row],[HBN
NIA/m²]])</f>
        <v/>
      </c>
      <c r="Z502" s="1"/>
      <c r="AA502" s="45"/>
      <c r="AB502" s="1"/>
      <c r="AC502" s="1"/>
      <c r="AD502" s="38"/>
      <c r="AE502" s="1"/>
      <c r="AF502" s="38"/>
    </row>
    <row r="503" spans="1:32" ht="40" customHeight="1" x14ac:dyDescent="0.35">
      <c r="A503" s="99"/>
      <c r="B503" s="99"/>
      <c r="C503" s="99"/>
      <c r="D503" s="99"/>
      <c r="E503" s="99"/>
      <c r="F503" s="99"/>
      <c r="G503" s="99"/>
      <c r="H503" s="99"/>
      <c r="I503" s="99"/>
      <c r="J503" s="99"/>
      <c r="K503" s="99"/>
      <c r="L503" s="99"/>
      <c r="M503" s="99"/>
      <c r="N503" s="99"/>
      <c r="O503" s="100"/>
      <c r="P503" s="28">
        <f t="shared" si="8"/>
        <v>484</v>
      </c>
      <c r="Q503" s="37"/>
      <c r="R503" s="36"/>
      <c r="S503" s="36"/>
      <c r="T503" s="4"/>
      <c r="U503" s="44"/>
      <c r="V503" s="37"/>
      <c r="W503" s="37"/>
      <c r="X503" s="26" t="str">
        <f>IF(Tbl_SoA_HBN_Derogations[[#This Row],[HBN
NIA/m²]]="","",+W503-V503)</f>
        <v/>
      </c>
      <c r="Y503" s="26" t="str">
        <f>IF(Tbl_SoA_HBN_Derogations[[#This Row],[HBN
NIA/m²]]="","",Tbl_SoA_HBN_Derogations[[#This Row],[Proposed NIA/m²]]/Tbl_SoA_HBN_Derogations[[#This Row],[HBN
NIA/m²]])</f>
        <v/>
      </c>
      <c r="Z503" s="1"/>
      <c r="AA503" s="45"/>
      <c r="AB503" s="1"/>
      <c r="AC503" s="1"/>
      <c r="AD503" s="38"/>
      <c r="AE503" s="1"/>
      <c r="AF503" s="38"/>
    </row>
    <row r="504" spans="1:32" ht="40" customHeight="1" x14ac:dyDescent="0.35">
      <c r="A504" s="99"/>
      <c r="B504" s="99"/>
      <c r="C504" s="99"/>
      <c r="D504" s="99"/>
      <c r="E504" s="99"/>
      <c r="F504" s="99"/>
      <c r="G504" s="99"/>
      <c r="H504" s="99"/>
      <c r="I504" s="99"/>
      <c r="J504" s="99"/>
      <c r="K504" s="99"/>
      <c r="L504" s="99"/>
      <c r="M504" s="99"/>
      <c r="N504" s="99"/>
      <c r="O504" s="100"/>
      <c r="P504" s="28">
        <f t="shared" si="8"/>
        <v>485</v>
      </c>
      <c r="Q504" s="37"/>
      <c r="R504" s="36"/>
      <c r="S504" s="36"/>
      <c r="T504" s="4"/>
      <c r="U504" s="44"/>
      <c r="V504" s="37"/>
      <c r="W504" s="37"/>
      <c r="X504" s="26" t="str">
        <f>IF(Tbl_SoA_HBN_Derogations[[#This Row],[HBN
NIA/m²]]="","",+W504-V504)</f>
        <v/>
      </c>
      <c r="Y504" s="26" t="str">
        <f>IF(Tbl_SoA_HBN_Derogations[[#This Row],[HBN
NIA/m²]]="","",Tbl_SoA_HBN_Derogations[[#This Row],[Proposed NIA/m²]]/Tbl_SoA_HBN_Derogations[[#This Row],[HBN
NIA/m²]])</f>
        <v/>
      </c>
      <c r="Z504" s="1"/>
      <c r="AA504" s="45"/>
      <c r="AB504" s="1"/>
      <c r="AC504" s="1"/>
      <c r="AD504" s="38"/>
      <c r="AE504" s="1"/>
      <c r="AF504" s="38"/>
    </row>
    <row r="505" spans="1:32" ht="40" customHeight="1" x14ac:dyDescent="0.35">
      <c r="A505" s="99"/>
      <c r="B505" s="99"/>
      <c r="C505" s="99"/>
      <c r="D505" s="99"/>
      <c r="E505" s="99"/>
      <c r="F505" s="99"/>
      <c r="G505" s="99"/>
      <c r="H505" s="99"/>
      <c r="I505" s="99"/>
      <c r="J505" s="99"/>
      <c r="K505" s="99"/>
      <c r="L505" s="99"/>
      <c r="M505" s="99"/>
      <c r="N505" s="99"/>
      <c r="O505" s="100"/>
      <c r="P505" s="28">
        <f t="shared" si="8"/>
        <v>486</v>
      </c>
      <c r="Q505" s="37"/>
      <c r="R505" s="36"/>
      <c r="S505" s="36"/>
      <c r="T505" s="4"/>
      <c r="U505" s="44"/>
      <c r="V505" s="37"/>
      <c r="W505" s="37"/>
      <c r="X505" s="26" t="str">
        <f>IF(Tbl_SoA_HBN_Derogations[[#This Row],[HBN
NIA/m²]]="","",+W505-V505)</f>
        <v/>
      </c>
      <c r="Y505" s="26" t="str">
        <f>IF(Tbl_SoA_HBN_Derogations[[#This Row],[HBN
NIA/m²]]="","",Tbl_SoA_HBN_Derogations[[#This Row],[Proposed NIA/m²]]/Tbl_SoA_HBN_Derogations[[#This Row],[HBN
NIA/m²]])</f>
        <v/>
      </c>
      <c r="Z505" s="1"/>
      <c r="AA505" s="45"/>
      <c r="AB505" s="1"/>
      <c r="AC505" s="1"/>
      <c r="AD505" s="38"/>
      <c r="AE505" s="1"/>
      <c r="AF505" s="38"/>
    </row>
    <row r="506" spans="1:32" ht="40" customHeight="1" x14ac:dyDescent="0.35">
      <c r="A506" s="99"/>
      <c r="B506" s="99"/>
      <c r="C506" s="99"/>
      <c r="D506" s="99"/>
      <c r="E506" s="99"/>
      <c r="F506" s="99"/>
      <c r="G506" s="99"/>
      <c r="H506" s="99"/>
      <c r="I506" s="99"/>
      <c r="J506" s="99"/>
      <c r="K506" s="99"/>
      <c r="L506" s="99"/>
      <c r="M506" s="99"/>
      <c r="N506" s="99"/>
      <c r="O506" s="100"/>
      <c r="P506" s="28">
        <f t="shared" si="8"/>
        <v>487</v>
      </c>
      <c r="Q506" s="37"/>
      <c r="R506" s="36"/>
      <c r="S506" s="36"/>
      <c r="T506" s="4"/>
      <c r="U506" s="44"/>
      <c r="V506" s="37"/>
      <c r="W506" s="37"/>
      <c r="X506" s="26" t="str">
        <f>IF(Tbl_SoA_HBN_Derogations[[#This Row],[HBN
NIA/m²]]="","",+W506-V506)</f>
        <v/>
      </c>
      <c r="Y506" s="26" t="str">
        <f>IF(Tbl_SoA_HBN_Derogations[[#This Row],[HBN
NIA/m²]]="","",Tbl_SoA_HBN_Derogations[[#This Row],[Proposed NIA/m²]]/Tbl_SoA_HBN_Derogations[[#This Row],[HBN
NIA/m²]])</f>
        <v/>
      </c>
      <c r="Z506" s="1"/>
      <c r="AA506" s="45"/>
      <c r="AB506" s="1"/>
      <c r="AC506" s="1"/>
      <c r="AD506" s="38"/>
      <c r="AE506" s="1"/>
      <c r="AF506" s="38"/>
    </row>
    <row r="507" spans="1:32" ht="40" customHeight="1" x14ac:dyDescent="0.35">
      <c r="A507" s="99"/>
      <c r="B507" s="99"/>
      <c r="C507" s="99"/>
      <c r="D507" s="99"/>
      <c r="E507" s="99"/>
      <c r="F507" s="99"/>
      <c r="G507" s="99"/>
      <c r="H507" s="99"/>
      <c r="I507" s="99"/>
      <c r="J507" s="99"/>
      <c r="K507" s="99"/>
      <c r="L507" s="99"/>
      <c r="M507" s="99"/>
      <c r="N507" s="99"/>
      <c r="O507" s="100"/>
      <c r="P507" s="28">
        <f t="shared" si="8"/>
        <v>488</v>
      </c>
      <c r="Q507" s="37"/>
      <c r="R507" s="36"/>
      <c r="S507" s="36"/>
      <c r="T507" s="4"/>
      <c r="U507" s="44"/>
      <c r="V507" s="37"/>
      <c r="W507" s="37"/>
      <c r="X507" s="26" t="str">
        <f>IF(Tbl_SoA_HBN_Derogations[[#This Row],[HBN
NIA/m²]]="","",+W507-V507)</f>
        <v/>
      </c>
      <c r="Y507" s="26" t="str">
        <f>IF(Tbl_SoA_HBN_Derogations[[#This Row],[HBN
NIA/m²]]="","",Tbl_SoA_HBN_Derogations[[#This Row],[Proposed NIA/m²]]/Tbl_SoA_HBN_Derogations[[#This Row],[HBN
NIA/m²]])</f>
        <v/>
      </c>
      <c r="Z507" s="1"/>
      <c r="AA507" s="45"/>
      <c r="AB507" s="1"/>
      <c r="AC507" s="1"/>
      <c r="AD507" s="38"/>
      <c r="AE507" s="1"/>
      <c r="AF507" s="38"/>
    </row>
    <row r="508" spans="1:32" ht="40" customHeight="1" x14ac:dyDescent="0.35">
      <c r="A508" s="99"/>
      <c r="B508" s="99"/>
      <c r="C508" s="99"/>
      <c r="D508" s="99"/>
      <c r="E508" s="99"/>
      <c r="F508" s="99"/>
      <c r="G508" s="99"/>
      <c r="H508" s="99"/>
      <c r="I508" s="99"/>
      <c r="J508" s="99"/>
      <c r="K508" s="99"/>
      <c r="L508" s="99"/>
      <c r="M508" s="99"/>
      <c r="N508" s="99"/>
      <c r="O508" s="100"/>
      <c r="P508" s="28">
        <f t="shared" si="8"/>
        <v>489</v>
      </c>
      <c r="Q508" s="37"/>
      <c r="R508" s="36"/>
      <c r="S508" s="36"/>
      <c r="T508" s="4"/>
      <c r="U508" s="44"/>
      <c r="V508" s="37"/>
      <c r="W508" s="37"/>
      <c r="X508" s="26" t="str">
        <f>IF(Tbl_SoA_HBN_Derogations[[#This Row],[HBN
NIA/m²]]="","",+W508-V508)</f>
        <v/>
      </c>
      <c r="Y508" s="26" t="str">
        <f>IF(Tbl_SoA_HBN_Derogations[[#This Row],[HBN
NIA/m²]]="","",Tbl_SoA_HBN_Derogations[[#This Row],[Proposed NIA/m²]]/Tbl_SoA_HBN_Derogations[[#This Row],[HBN
NIA/m²]])</f>
        <v/>
      </c>
      <c r="Z508" s="1"/>
      <c r="AA508" s="45"/>
      <c r="AB508" s="1"/>
      <c r="AC508" s="1"/>
      <c r="AD508" s="38"/>
      <c r="AE508" s="1"/>
      <c r="AF508" s="38"/>
    </row>
    <row r="509" spans="1:32" ht="40" customHeight="1" x14ac:dyDescent="0.35">
      <c r="A509" s="99"/>
      <c r="B509" s="99"/>
      <c r="C509" s="99"/>
      <c r="D509" s="99"/>
      <c r="E509" s="99"/>
      <c r="F509" s="99"/>
      <c r="G509" s="99"/>
      <c r="H509" s="99"/>
      <c r="I509" s="99"/>
      <c r="J509" s="99"/>
      <c r="K509" s="99"/>
      <c r="L509" s="99"/>
      <c r="M509" s="99"/>
      <c r="N509" s="99"/>
      <c r="O509" s="100"/>
      <c r="P509" s="28">
        <f t="shared" si="8"/>
        <v>490</v>
      </c>
      <c r="Q509" s="37"/>
      <c r="R509" s="36"/>
      <c r="S509" s="36"/>
      <c r="T509" s="4"/>
      <c r="U509" s="44"/>
      <c r="V509" s="37"/>
      <c r="W509" s="37"/>
      <c r="X509" s="26" t="str">
        <f>IF(Tbl_SoA_HBN_Derogations[[#This Row],[HBN
NIA/m²]]="","",+W509-V509)</f>
        <v/>
      </c>
      <c r="Y509" s="26" t="str">
        <f>IF(Tbl_SoA_HBN_Derogations[[#This Row],[HBN
NIA/m²]]="","",Tbl_SoA_HBN_Derogations[[#This Row],[Proposed NIA/m²]]/Tbl_SoA_HBN_Derogations[[#This Row],[HBN
NIA/m²]])</f>
        <v/>
      </c>
      <c r="Z509" s="1"/>
      <c r="AA509" s="45"/>
      <c r="AB509" s="1"/>
      <c r="AC509" s="1"/>
      <c r="AD509" s="38"/>
      <c r="AE509" s="1"/>
      <c r="AF509" s="38"/>
    </row>
    <row r="510" spans="1:32" ht="40" customHeight="1" x14ac:dyDescent="0.35">
      <c r="A510" s="99"/>
      <c r="B510" s="99"/>
      <c r="C510" s="99"/>
      <c r="D510" s="99"/>
      <c r="E510" s="99"/>
      <c r="F510" s="99"/>
      <c r="G510" s="99"/>
      <c r="H510" s="99"/>
      <c r="I510" s="99"/>
      <c r="J510" s="99"/>
      <c r="K510" s="99"/>
      <c r="L510" s="99"/>
      <c r="M510" s="99"/>
      <c r="N510" s="99"/>
      <c r="O510" s="100"/>
      <c r="P510" s="28">
        <f t="shared" si="8"/>
        <v>491</v>
      </c>
      <c r="Q510" s="37"/>
      <c r="R510" s="36"/>
      <c r="S510" s="36"/>
      <c r="T510" s="4"/>
      <c r="U510" s="44"/>
      <c r="V510" s="37"/>
      <c r="W510" s="37"/>
      <c r="X510" s="26" t="str">
        <f>IF(Tbl_SoA_HBN_Derogations[[#This Row],[HBN
NIA/m²]]="","",+W510-V510)</f>
        <v/>
      </c>
      <c r="Y510" s="26" t="str">
        <f>IF(Tbl_SoA_HBN_Derogations[[#This Row],[HBN
NIA/m²]]="","",Tbl_SoA_HBN_Derogations[[#This Row],[Proposed NIA/m²]]/Tbl_SoA_HBN_Derogations[[#This Row],[HBN
NIA/m²]])</f>
        <v/>
      </c>
      <c r="Z510" s="1"/>
      <c r="AA510" s="45"/>
      <c r="AB510" s="1"/>
      <c r="AC510" s="1"/>
      <c r="AD510" s="38"/>
      <c r="AE510" s="1"/>
      <c r="AF510" s="38"/>
    </row>
    <row r="511" spans="1:32" ht="40" customHeight="1" x14ac:dyDescent="0.35">
      <c r="A511" s="99"/>
      <c r="B511" s="99"/>
      <c r="C511" s="99"/>
      <c r="D511" s="99"/>
      <c r="E511" s="99"/>
      <c r="F511" s="99"/>
      <c r="G511" s="99"/>
      <c r="H511" s="99"/>
      <c r="I511" s="99"/>
      <c r="J511" s="99"/>
      <c r="K511" s="99"/>
      <c r="L511" s="99"/>
      <c r="M511" s="99"/>
      <c r="N511" s="99"/>
      <c r="O511" s="100"/>
      <c r="P511" s="28">
        <f t="shared" si="8"/>
        <v>492</v>
      </c>
      <c r="Q511" s="37"/>
      <c r="R511" s="36"/>
      <c r="S511" s="36"/>
      <c r="T511" s="4"/>
      <c r="U511" s="44"/>
      <c r="V511" s="37"/>
      <c r="W511" s="37"/>
      <c r="X511" s="26" t="str">
        <f>IF(Tbl_SoA_HBN_Derogations[[#This Row],[HBN
NIA/m²]]="","",+W511-V511)</f>
        <v/>
      </c>
      <c r="Y511" s="26" t="str">
        <f>IF(Tbl_SoA_HBN_Derogations[[#This Row],[HBN
NIA/m²]]="","",Tbl_SoA_HBN_Derogations[[#This Row],[Proposed NIA/m²]]/Tbl_SoA_HBN_Derogations[[#This Row],[HBN
NIA/m²]])</f>
        <v/>
      </c>
      <c r="Z511" s="1"/>
      <c r="AA511" s="45"/>
      <c r="AB511" s="1"/>
      <c r="AC511" s="1"/>
      <c r="AD511" s="38"/>
      <c r="AE511" s="1"/>
      <c r="AF511" s="38"/>
    </row>
    <row r="512" spans="1:32" ht="40" customHeight="1" x14ac:dyDescent="0.35">
      <c r="A512" s="99"/>
      <c r="B512" s="99"/>
      <c r="C512" s="99"/>
      <c r="D512" s="99"/>
      <c r="E512" s="99"/>
      <c r="F512" s="99"/>
      <c r="G512" s="99"/>
      <c r="H512" s="99"/>
      <c r="I512" s="99"/>
      <c r="J512" s="99"/>
      <c r="K512" s="99"/>
      <c r="L512" s="99"/>
      <c r="M512" s="99"/>
      <c r="N512" s="99"/>
      <c r="O512" s="100"/>
      <c r="P512" s="28">
        <f t="shared" si="8"/>
        <v>493</v>
      </c>
      <c r="Q512" s="37"/>
      <c r="R512" s="36"/>
      <c r="S512" s="36"/>
      <c r="T512" s="4"/>
      <c r="U512" s="44"/>
      <c r="V512" s="37"/>
      <c r="W512" s="37"/>
      <c r="X512" s="26" t="str">
        <f>IF(Tbl_SoA_HBN_Derogations[[#This Row],[HBN
NIA/m²]]="","",+W512-V512)</f>
        <v/>
      </c>
      <c r="Y512" s="26" t="str">
        <f>IF(Tbl_SoA_HBN_Derogations[[#This Row],[HBN
NIA/m²]]="","",Tbl_SoA_HBN_Derogations[[#This Row],[Proposed NIA/m²]]/Tbl_SoA_HBN_Derogations[[#This Row],[HBN
NIA/m²]])</f>
        <v/>
      </c>
      <c r="Z512" s="1"/>
      <c r="AA512" s="45"/>
      <c r="AB512" s="1"/>
      <c r="AC512" s="1"/>
      <c r="AD512" s="38"/>
      <c r="AE512" s="1"/>
      <c r="AF512" s="38"/>
    </row>
    <row r="513" spans="1:32" ht="40" customHeight="1" x14ac:dyDescent="0.35">
      <c r="A513" s="99"/>
      <c r="B513" s="99"/>
      <c r="C513" s="99"/>
      <c r="D513" s="99"/>
      <c r="E513" s="99"/>
      <c r="F513" s="99"/>
      <c r="G513" s="99"/>
      <c r="H513" s="99"/>
      <c r="I513" s="99"/>
      <c r="J513" s="99"/>
      <c r="K513" s="99"/>
      <c r="L513" s="99"/>
      <c r="M513" s="99"/>
      <c r="N513" s="99"/>
      <c r="O513" s="100"/>
      <c r="P513" s="28">
        <f t="shared" si="8"/>
        <v>494</v>
      </c>
      <c r="Q513" s="37"/>
      <c r="R513" s="36"/>
      <c r="S513" s="36"/>
      <c r="T513" s="4"/>
      <c r="U513" s="44"/>
      <c r="V513" s="37"/>
      <c r="W513" s="37"/>
      <c r="X513" s="26" t="str">
        <f>IF(Tbl_SoA_HBN_Derogations[[#This Row],[HBN
NIA/m²]]="","",+W513-V513)</f>
        <v/>
      </c>
      <c r="Y513" s="26" t="str">
        <f>IF(Tbl_SoA_HBN_Derogations[[#This Row],[HBN
NIA/m²]]="","",Tbl_SoA_HBN_Derogations[[#This Row],[Proposed NIA/m²]]/Tbl_SoA_HBN_Derogations[[#This Row],[HBN
NIA/m²]])</f>
        <v/>
      </c>
      <c r="Z513" s="1"/>
      <c r="AA513" s="45"/>
      <c r="AB513" s="1"/>
      <c r="AC513" s="1"/>
      <c r="AD513" s="38"/>
      <c r="AE513" s="1"/>
      <c r="AF513" s="38"/>
    </row>
    <row r="514" spans="1:32" ht="40" customHeight="1" x14ac:dyDescent="0.35">
      <c r="A514" s="99"/>
      <c r="B514" s="99"/>
      <c r="C514" s="99"/>
      <c r="D514" s="99"/>
      <c r="E514" s="99"/>
      <c r="F514" s="99"/>
      <c r="G514" s="99"/>
      <c r="H514" s="99"/>
      <c r="I514" s="99"/>
      <c r="J514" s="99"/>
      <c r="K514" s="99"/>
      <c r="L514" s="99"/>
      <c r="M514" s="99"/>
      <c r="N514" s="99"/>
      <c r="O514" s="100"/>
      <c r="P514" s="28">
        <f t="shared" si="8"/>
        <v>495</v>
      </c>
      <c r="Q514" s="37"/>
      <c r="R514" s="36"/>
      <c r="S514" s="36"/>
      <c r="T514" s="4"/>
      <c r="U514" s="44"/>
      <c r="V514" s="37"/>
      <c r="W514" s="37"/>
      <c r="X514" s="26" t="str">
        <f>IF(Tbl_SoA_HBN_Derogations[[#This Row],[HBN
NIA/m²]]="","",+W514-V514)</f>
        <v/>
      </c>
      <c r="Y514" s="26" t="str">
        <f>IF(Tbl_SoA_HBN_Derogations[[#This Row],[HBN
NIA/m²]]="","",Tbl_SoA_HBN_Derogations[[#This Row],[Proposed NIA/m²]]/Tbl_SoA_HBN_Derogations[[#This Row],[HBN
NIA/m²]])</f>
        <v/>
      </c>
      <c r="Z514" s="1"/>
      <c r="AA514" s="45"/>
      <c r="AB514" s="1"/>
      <c r="AC514" s="1"/>
      <c r="AD514" s="38"/>
      <c r="AE514" s="1"/>
      <c r="AF514" s="38"/>
    </row>
    <row r="515" spans="1:32" ht="40" customHeight="1" x14ac:dyDescent="0.35">
      <c r="A515" s="99"/>
      <c r="B515" s="99"/>
      <c r="C515" s="99"/>
      <c r="D515" s="99"/>
      <c r="E515" s="99"/>
      <c r="F515" s="99"/>
      <c r="G515" s="99"/>
      <c r="H515" s="99"/>
      <c r="I515" s="99"/>
      <c r="J515" s="99"/>
      <c r="K515" s="99"/>
      <c r="L515" s="99"/>
      <c r="M515" s="99"/>
      <c r="N515" s="99"/>
      <c r="O515" s="100"/>
      <c r="P515" s="28">
        <f t="shared" si="8"/>
        <v>496</v>
      </c>
      <c r="Q515" s="37"/>
      <c r="R515" s="36"/>
      <c r="S515" s="36"/>
      <c r="T515" s="4"/>
      <c r="U515" s="44"/>
      <c r="V515" s="37"/>
      <c r="W515" s="37"/>
      <c r="X515" s="26" t="str">
        <f>IF(Tbl_SoA_HBN_Derogations[[#This Row],[HBN
NIA/m²]]="","",+W515-V515)</f>
        <v/>
      </c>
      <c r="Y515" s="26" t="str">
        <f>IF(Tbl_SoA_HBN_Derogations[[#This Row],[HBN
NIA/m²]]="","",Tbl_SoA_HBN_Derogations[[#This Row],[Proposed NIA/m²]]/Tbl_SoA_HBN_Derogations[[#This Row],[HBN
NIA/m²]])</f>
        <v/>
      </c>
      <c r="Z515" s="1"/>
      <c r="AA515" s="45"/>
      <c r="AB515" s="1"/>
      <c r="AC515" s="1"/>
      <c r="AD515" s="38"/>
      <c r="AE515" s="1"/>
      <c r="AF515" s="38"/>
    </row>
    <row r="516" spans="1:32" ht="40" customHeight="1" x14ac:dyDescent="0.35">
      <c r="A516" s="99"/>
      <c r="B516" s="99"/>
      <c r="C516" s="99"/>
      <c r="D516" s="99"/>
      <c r="E516" s="99"/>
      <c r="F516" s="99"/>
      <c r="G516" s="99"/>
      <c r="H516" s="99"/>
      <c r="I516" s="99"/>
      <c r="J516" s="99"/>
      <c r="K516" s="99"/>
      <c r="L516" s="99"/>
      <c r="M516" s="99"/>
      <c r="N516" s="99"/>
      <c r="O516" s="100"/>
      <c r="P516" s="28">
        <f t="shared" si="8"/>
        <v>497</v>
      </c>
      <c r="Q516" s="37"/>
      <c r="R516" s="36"/>
      <c r="S516" s="36"/>
      <c r="T516" s="4"/>
      <c r="U516" s="44"/>
      <c r="V516" s="37"/>
      <c r="W516" s="37"/>
      <c r="X516" s="26" t="str">
        <f>IF(Tbl_SoA_HBN_Derogations[[#This Row],[HBN
NIA/m²]]="","",+W516-V516)</f>
        <v/>
      </c>
      <c r="Y516" s="26" t="str">
        <f>IF(Tbl_SoA_HBN_Derogations[[#This Row],[HBN
NIA/m²]]="","",Tbl_SoA_HBN_Derogations[[#This Row],[Proposed NIA/m²]]/Tbl_SoA_HBN_Derogations[[#This Row],[HBN
NIA/m²]])</f>
        <v/>
      </c>
      <c r="Z516" s="1"/>
      <c r="AA516" s="45"/>
      <c r="AB516" s="1"/>
      <c r="AC516" s="1"/>
      <c r="AD516" s="38"/>
      <c r="AE516" s="1"/>
      <c r="AF516" s="38"/>
    </row>
    <row r="517" spans="1:32" ht="40" customHeight="1" x14ac:dyDescent="0.35">
      <c r="A517" s="99"/>
      <c r="B517" s="99"/>
      <c r="C517" s="99"/>
      <c r="D517" s="99"/>
      <c r="E517" s="99"/>
      <c r="F517" s="99"/>
      <c r="G517" s="99"/>
      <c r="H517" s="99"/>
      <c r="I517" s="99"/>
      <c r="J517" s="99"/>
      <c r="K517" s="99"/>
      <c r="L517" s="99"/>
      <c r="M517" s="99"/>
      <c r="N517" s="99"/>
      <c r="O517" s="100"/>
      <c r="P517" s="28">
        <f t="shared" si="8"/>
        <v>498</v>
      </c>
      <c r="Q517" s="37"/>
      <c r="R517" s="36"/>
      <c r="S517" s="36"/>
      <c r="T517" s="4"/>
      <c r="U517" s="44"/>
      <c r="V517" s="37"/>
      <c r="W517" s="37"/>
      <c r="X517" s="26" t="str">
        <f>IF(Tbl_SoA_HBN_Derogations[[#This Row],[HBN
NIA/m²]]="","",+W517-V517)</f>
        <v/>
      </c>
      <c r="Y517" s="26" t="str">
        <f>IF(Tbl_SoA_HBN_Derogations[[#This Row],[HBN
NIA/m²]]="","",Tbl_SoA_HBN_Derogations[[#This Row],[Proposed NIA/m²]]/Tbl_SoA_HBN_Derogations[[#This Row],[HBN
NIA/m²]])</f>
        <v/>
      </c>
      <c r="Z517" s="1"/>
      <c r="AA517" s="45"/>
      <c r="AB517" s="1"/>
      <c r="AC517" s="1"/>
      <c r="AD517" s="38"/>
      <c r="AE517" s="1"/>
      <c r="AF517" s="38"/>
    </row>
    <row r="518" spans="1:32" ht="40" customHeight="1" x14ac:dyDescent="0.35">
      <c r="A518" s="99"/>
      <c r="B518" s="99"/>
      <c r="C518" s="99"/>
      <c r="D518" s="99"/>
      <c r="E518" s="99"/>
      <c r="F518" s="99"/>
      <c r="G518" s="99"/>
      <c r="H518" s="99"/>
      <c r="I518" s="99"/>
      <c r="J518" s="99"/>
      <c r="K518" s="99"/>
      <c r="L518" s="99"/>
      <c r="M518" s="99"/>
      <c r="N518" s="99"/>
      <c r="O518" s="100"/>
      <c r="P518" s="28">
        <f t="shared" si="8"/>
        <v>499</v>
      </c>
      <c r="Q518" s="37"/>
      <c r="R518" s="36"/>
      <c r="S518" s="36"/>
      <c r="T518" s="4"/>
      <c r="U518" s="44"/>
      <c r="V518" s="37"/>
      <c r="W518" s="37"/>
      <c r="X518" s="26" t="str">
        <f>IF(Tbl_SoA_HBN_Derogations[[#This Row],[HBN
NIA/m²]]="","",+W518-V518)</f>
        <v/>
      </c>
      <c r="Y518" s="26" t="str">
        <f>IF(Tbl_SoA_HBN_Derogations[[#This Row],[HBN
NIA/m²]]="","",Tbl_SoA_HBN_Derogations[[#This Row],[Proposed NIA/m²]]/Tbl_SoA_HBN_Derogations[[#This Row],[HBN
NIA/m²]])</f>
        <v/>
      </c>
      <c r="Z518" s="1"/>
      <c r="AA518" s="45"/>
      <c r="AB518" s="1"/>
      <c r="AC518" s="1"/>
      <c r="AD518" s="38"/>
      <c r="AE518" s="1"/>
      <c r="AF518" s="38"/>
    </row>
    <row r="519" spans="1:32" ht="40" customHeight="1" x14ac:dyDescent="0.35">
      <c r="A519" s="99"/>
      <c r="B519" s="99"/>
      <c r="C519" s="99"/>
      <c r="D519" s="99"/>
      <c r="E519" s="99"/>
      <c r="F519" s="99"/>
      <c r="G519" s="99"/>
      <c r="H519" s="99"/>
      <c r="I519" s="99"/>
      <c r="J519" s="99"/>
      <c r="K519" s="99"/>
      <c r="L519" s="99"/>
      <c r="M519" s="99"/>
      <c r="N519" s="99"/>
      <c r="O519" s="100"/>
      <c r="P519" s="28">
        <f t="shared" si="8"/>
        <v>500</v>
      </c>
      <c r="Q519" s="37"/>
      <c r="R519" s="36"/>
      <c r="S519" s="36"/>
      <c r="T519" s="4"/>
      <c r="U519" s="44"/>
      <c r="V519" s="37"/>
      <c r="W519" s="37"/>
      <c r="X519" s="26" t="str">
        <f>IF(Tbl_SoA_HBN_Derogations[[#This Row],[HBN
NIA/m²]]="","",+W519-V519)</f>
        <v/>
      </c>
      <c r="Y519" s="26" t="str">
        <f>IF(Tbl_SoA_HBN_Derogations[[#This Row],[HBN
NIA/m²]]="","",Tbl_SoA_HBN_Derogations[[#This Row],[Proposed NIA/m²]]/Tbl_SoA_HBN_Derogations[[#This Row],[HBN
NIA/m²]])</f>
        <v/>
      </c>
      <c r="Z519" s="1"/>
      <c r="AA519" s="45"/>
      <c r="AB519" s="1"/>
      <c r="AC519" s="1"/>
      <c r="AD519" s="38"/>
      <c r="AE519" s="1"/>
      <c r="AF519" s="38"/>
    </row>
  </sheetData>
  <sheetProtection algorithmName="SHA-512" hashValue="FSQVefoLywN73HKAthq0d+Do/Mysm2zNema0Lzsi+UFoHn8aQpE+4SsJqLlNAjnmPsE2Zgcxr/DzzH2UGOJcFw==" saltValue="K3jhcz2LIEV0KN51dFW4BQ==" spinCount="100000" sheet="1" autoFilter="0" pivotTables="0"/>
  <protectedRanges>
    <protectedRange sqref="R14:W15 R2:S2 R4:S8" name="Trust Details"/>
    <protectedRange sqref="Z20:AC21 AA22:AC22 Z23:AC179 V20:W179 P20:T118 AB19 Q180:Z430 Q119:T179 P119:P430 P431:Z4024 AE20:AE5024" name="Table"/>
    <protectedRange sqref="AF20:AF179 AD20:AD179" name="Table_1"/>
    <protectedRange sqref="R13:U13" name="Trust Details_2"/>
    <protectedRange sqref="W13" name="Trust Details_3"/>
    <protectedRange sqref="P13:Q15" name="Trust Details_1"/>
  </protectedRanges>
  <mergeCells count="31">
    <mergeCell ref="P16:Q16"/>
    <mergeCell ref="R15:V15"/>
    <mergeCell ref="R13:V13"/>
    <mergeCell ref="R9:T9"/>
    <mergeCell ref="V10:Y10"/>
    <mergeCell ref="P9:Q9"/>
    <mergeCell ref="R12:V12"/>
    <mergeCell ref="R14:V14"/>
    <mergeCell ref="V2:Y2"/>
    <mergeCell ref="V6:Y6"/>
    <mergeCell ref="V4:Y4"/>
    <mergeCell ref="V8:Y8"/>
    <mergeCell ref="V9:Y9"/>
    <mergeCell ref="V5:Y5"/>
    <mergeCell ref="V7:Y7"/>
    <mergeCell ref="R2:T2"/>
    <mergeCell ref="R4:T4"/>
    <mergeCell ref="R5:T5"/>
    <mergeCell ref="R7:T7"/>
    <mergeCell ref="R8:T8"/>
    <mergeCell ref="R6:T6"/>
    <mergeCell ref="P2:Q2"/>
    <mergeCell ref="P4:Q4"/>
    <mergeCell ref="P7:Q7"/>
    <mergeCell ref="P15:Q15"/>
    <mergeCell ref="P12:Q12"/>
    <mergeCell ref="P13:Q13"/>
    <mergeCell ref="P14:Q14"/>
    <mergeCell ref="P6:Q6"/>
    <mergeCell ref="P8:Q8"/>
    <mergeCell ref="P5:Q5"/>
  </mergeCells>
  <phoneticPr fontId="10" type="noConversion"/>
  <conditionalFormatting sqref="V19:Y519">
    <cfRule type="cellIs" dxfId="22" priority="25" operator="lessThan">
      <formula>0</formula>
    </cfRule>
  </conditionalFormatting>
  <conditionalFormatting sqref="P20:W519 Z20:AF519">
    <cfRule type="containsBlanks" dxfId="21" priority="123">
      <formula>LEN(TRIM(P20))=0</formula>
    </cfRule>
  </conditionalFormatting>
  <conditionalFormatting sqref="P31:P519">
    <cfRule type="duplicateValues" dxfId="20" priority="171"/>
  </conditionalFormatting>
  <conditionalFormatting sqref="P19:P519">
    <cfRule type="duplicateValues" dxfId="19" priority="172"/>
  </conditionalFormatting>
  <dataValidations count="11">
    <dataValidation type="custom" allowBlank="1" showInputMessage="1" showErrorMessage="1" sqref="P12:Q12" xr:uid="{D9B8F5F3-B361-43BD-B9DB-C477DD31EC94}">
      <formula1>"Revision Number"</formula1>
    </dataValidation>
    <dataValidation type="custom" allowBlank="1" showInputMessage="1" showErrorMessage="1" sqref="R12" xr:uid="{257706D5-4381-4B83-A72C-569D4923CDA1}">
      <formula1>"Reason for revision"</formula1>
    </dataValidation>
    <dataValidation type="custom" allowBlank="1" showInputMessage="1" showErrorMessage="1" sqref="W12" xr:uid="{5C9CA823-FB73-4B2B-826F-EAFE544DE15C}">
      <formula1>"Date"</formula1>
    </dataValidation>
    <dataValidation type="whole" operator="greaterThanOrEqual" allowBlank="1" showInputMessage="1" showErrorMessage="1" sqref="P20:P519" xr:uid="{FF1FA258-6C05-45A1-91CB-F6D1E1C9377C}">
      <formula1>1</formula1>
    </dataValidation>
    <dataValidation type="decimal" allowBlank="1" showInputMessage="1" showErrorMessage="1" sqref="W20:W119" xr:uid="{743DC5D9-B4E5-40C4-B4A2-82FC93B4A66C}">
      <formula1>-10000000.99</formula1>
      <formula2>1000000.99</formula2>
    </dataValidation>
    <dataValidation type="decimal" allowBlank="1" showInputMessage="1" showErrorMessage="1" sqref="V20:V119" xr:uid="{5DD62B72-A892-432F-B782-F05E4D1F571E}">
      <formula1>-10000000</formula1>
      <formula2>1000000</formula2>
    </dataValidation>
    <dataValidation type="date" allowBlank="1" showInputMessage="1" showErrorMessage="1" errorTitle="Date Entry Error" error="The Date entered must be in the format DD/MM/YYYY between 01/01/2000 and 01/01/2050." promptTitle="Date Format:" prompt="_x000a_DD/MM/YYYY" sqref="AD20:AD119 AF20:AF119" xr:uid="{BF2C60AC-AB91-4E1C-B759-4A539508C672}">
      <formula1>36526</formula1>
      <formula2>54789</formula2>
    </dataValidation>
    <dataValidation type="list" allowBlank="1" showInputMessage="1" showErrorMessage="1" sqref="AB19:AB519" xr:uid="{6BEDF536-A11C-4DBD-84F4-5F62E682BEF8}">
      <formula1>"P22 Repeatable Room,Proven at 1:50,To be tested at 1:50,Mock-up Tested,As per existing room size,Larger than existing room size,VR Environment tested"</formula1>
    </dataValidation>
    <dataValidation type="list" allowBlank="1" showInputMessage="1" showErrorMessage="1" sqref="P15:Q15" xr:uid="{C67D36AA-AA32-4A57-8871-25DDE9E13CC8}">
      <formula1>"3"</formula1>
    </dataValidation>
    <dataValidation type="list" allowBlank="1" showInputMessage="1" showErrorMessage="1" sqref="P14:Q14" xr:uid="{3B447B74-E375-497B-9C5C-313F3D2CFF36}">
      <formula1>"2"</formula1>
    </dataValidation>
    <dataValidation type="list" allowBlank="1" showInputMessage="1" showErrorMessage="1" sqref="P13:Q13" xr:uid="{C2F052DB-8185-4823-B8F3-F2A4964A93DA}">
      <formula1>"1"</formula1>
    </dataValidation>
  </dataValidations>
  <hyperlinks>
    <hyperlink ref="P16:Q16" location="Guidance!A16" display="Click here to view the guidance" xr:uid="{E0C44230-14B4-4527-9A62-1EDBB0DD6B4F}"/>
  </hyperlinks>
  <pageMargins left="0.19685039370078741" right="0.19685039370078741" top="0.19685039370078741" bottom="0.19685039370078741" header="0.19685039370078741" footer="0.19685039370078741"/>
  <pageSetup paperSize="8" scale="38" fitToHeight="1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2731F80-1502-488B-9615-3195DC917FAF}">
          <x14:formula1>
            <xm:f>Lists!$H$5:$H$76</xm:f>
          </x14:formula1>
          <xm:sqref>U19:U519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27F3-47A5-4391-B688-ECDE66984431}">
  <sheetPr>
    <pageSetUpPr fitToPage="1"/>
  </sheetPr>
  <dimension ref="A1:AH119"/>
  <sheetViews>
    <sheetView showGridLines="0" topLeftCell="P1" zoomScaleNormal="100" zoomScaleSheetLayoutView="40" zoomScalePageLayoutView="70" workbookViewId="0">
      <pane ySplit="2" topLeftCell="A6" activePane="bottomLeft" state="frozen"/>
      <selection pane="bottomLeft" activeCell="R8" sqref="R8:S8"/>
    </sheetView>
  </sheetViews>
  <sheetFormatPr defaultColWidth="9.1796875" defaultRowHeight="17.149999999999999" customHeight="1" x14ac:dyDescent="0.35"/>
  <cols>
    <col min="1" max="14" width="9.1796875" hidden="1" customWidth="1"/>
    <col min="15" max="15" width="10.453125" hidden="1" customWidth="1"/>
    <col min="16" max="16" width="10.81640625" customWidth="1"/>
    <col min="17" max="17" width="25.453125" customWidth="1"/>
    <col min="18" max="18" width="42.26953125" customWidth="1"/>
    <col min="19" max="22" width="14.54296875" customWidth="1"/>
    <col min="23" max="23" width="52.90625" customWidth="1"/>
    <col min="24" max="24" width="42.81640625" customWidth="1"/>
    <col min="25" max="25" width="28.7265625" customWidth="1"/>
    <col min="26" max="26" width="18.1796875" customWidth="1"/>
    <col min="27" max="27" width="70.54296875" customWidth="1"/>
    <col min="28" max="28" width="25.453125" customWidth="1"/>
    <col min="29" max="29" width="18.1796875" customWidth="1"/>
    <col min="30" max="30" width="25.453125" customWidth="1"/>
    <col min="31" max="31" width="18.1796875" customWidth="1"/>
    <col min="32" max="32" width="21.1796875" customWidth="1"/>
    <col min="33" max="33" width="28.54296875" customWidth="1"/>
    <col min="34" max="34" width="21.1796875" customWidth="1"/>
  </cols>
  <sheetData>
    <row r="1" spans="16:32" ht="10" customHeight="1" x14ac:dyDescent="0.35">
      <c r="Y1" s="13"/>
      <c r="Z1" s="13"/>
      <c r="AA1" s="13"/>
      <c r="AB1" s="13"/>
      <c r="AC1" s="13"/>
      <c r="AE1" s="13"/>
      <c r="AF1" s="13"/>
    </row>
    <row r="2" spans="16:32" ht="19.5" customHeight="1" x14ac:dyDescent="0.35">
      <c r="P2" s="161" t="s">
        <v>16</v>
      </c>
      <c r="Q2" s="161"/>
      <c r="R2" s="175" t="s">
        <v>41</v>
      </c>
      <c r="S2" s="175"/>
      <c r="T2" s="176" t="s">
        <v>90</v>
      </c>
      <c r="U2" s="177"/>
      <c r="V2" s="178"/>
      <c r="W2" s="47" t="str">
        <f>IF('Cover Page'!D3="","",'Cover Page'!D3)</f>
        <v/>
      </c>
      <c r="Y2" s="13"/>
      <c r="Z2" s="13"/>
      <c r="AA2" s="13"/>
      <c r="AB2" s="13"/>
      <c r="AC2" s="13"/>
    </row>
    <row r="3" spans="16:32" ht="10" customHeight="1" x14ac:dyDescent="0.35">
      <c r="Y3" s="13"/>
      <c r="Z3" s="13"/>
      <c r="AA3" s="13"/>
      <c r="AB3" s="13"/>
      <c r="AC3" s="13"/>
    </row>
    <row r="4" spans="16:32" ht="19.5" customHeight="1" x14ac:dyDescent="0.35">
      <c r="P4" s="162" t="s">
        <v>1</v>
      </c>
      <c r="Q4" s="162"/>
      <c r="R4" s="168" t="str">
        <f>TRIM(PROPER(IF('Cover Page'!D5="","",'Cover Page'!D5)))</f>
        <v/>
      </c>
      <c r="S4" s="168"/>
      <c r="T4" s="173" t="s">
        <v>0</v>
      </c>
      <c r="U4" s="139"/>
      <c r="V4" s="174"/>
      <c r="W4" s="47" t="str">
        <f>TRIM(PROPER(IF('Cover Page'!H5="","",'Cover Page'!H5)))</f>
        <v/>
      </c>
      <c r="Y4" s="13"/>
      <c r="Z4" s="13"/>
      <c r="AA4" s="13"/>
      <c r="AB4" s="13"/>
      <c r="AC4" s="13"/>
    </row>
    <row r="5" spans="16:32" ht="19.5" customHeight="1" x14ac:dyDescent="0.35">
      <c r="P5" s="162" t="s">
        <v>3</v>
      </c>
      <c r="Q5" s="162"/>
      <c r="R5" s="168" t="str">
        <f>IF('Cover Page'!D6="","",'Cover Page'!D6)</f>
        <v/>
      </c>
      <c r="S5" s="168"/>
      <c r="T5" s="173" t="s">
        <v>984</v>
      </c>
      <c r="U5" s="139"/>
      <c r="V5" s="174"/>
      <c r="W5" s="47" t="str">
        <f>IF('Cover Page'!H6="","",'Cover Page'!H6)</f>
        <v/>
      </c>
      <c r="Y5" s="13"/>
      <c r="Z5" s="13"/>
      <c r="AA5" s="13"/>
      <c r="AB5" s="13"/>
      <c r="AC5" s="13"/>
    </row>
    <row r="6" spans="16:32" ht="19.5" customHeight="1" x14ac:dyDescent="0.35">
      <c r="P6" s="162" t="s">
        <v>1208</v>
      </c>
      <c r="Q6" s="162"/>
      <c r="R6" s="168" t="str">
        <f>TRIM(PROPER(IF('Cover Page'!D7="","",'Cover Page'!D7)))</f>
        <v/>
      </c>
      <c r="S6" s="168"/>
      <c r="T6" s="173" t="s">
        <v>930</v>
      </c>
      <c r="U6" s="139"/>
      <c r="V6" s="174"/>
      <c r="W6" s="47" t="str">
        <f>IF('Cover Page'!H7="","",'Cover Page'!H7)</f>
        <v/>
      </c>
      <c r="Y6" s="13"/>
      <c r="Z6" s="13"/>
      <c r="AA6" s="13"/>
      <c r="AB6" s="13"/>
      <c r="AC6" s="13"/>
    </row>
    <row r="7" spans="16:32" ht="19.5" customHeight="1" x14ac:dyDescent="0.35">
      <c r="P7" s="162" t="s">
        <v>5</v>
      </c>
      <c r="Q7" s="162"/>
      <c r="R7" s="168" t="str">
        <f>TRIM(PROPER(IF('Cover Page'!D8="","",'Cover Page'!D8)))</f>
        <v/>
      </c>
      <c r="S7" s="168"/>
      <c r="T7" s="173" t="s">
        <v>2</v>
      </c>
      <c r="U7" s="139"/>
      <c r="V7" s="174"/>
      <c r="W7" s="47" t="str">
        <f>TRIM(PROPER(IF('Cover Page'!H8="","",'Cover Page'!H8)))</f>
        <v/>
      </c>
      <c r="Y7" s="13"/>
      <c r="Z7" s="13"/>
      <c r="AA7" s="13"/>
      <c r="AB7" s="13"/>
      <c r="AC7" s="13"/>
    </row>
    <row r="8" spans="16:32" ht="19.5" customHeight="1" x14ac:dyDescent="0.35">
      <c r="P8" s="162" t="s">
        <v>7</v>
      </c>
      <c r="Q8" s="162"/>
      <c r="R8" s="168" t="str">
        <f>TRIM(PROPER(IF('Cover Page'!D9="","",'Cover Page'!D9)))</f>
        <v/>
      </c>
      <c r="S8" s="168"/>
      <c r="T8" s="173" t="s">
        <v>4</v>
      </c>
      <c r="U8" s="139"/>
      <c r="V8" s="174"/>
      <c r="W8" s="47" t="str">
        <f>TRIM(PROPER(IF('Cover Page'!H9="","",'Cover Page'!H9)))</f>
        <v/>
      </c>
      <c r="Y8" s="13"/>
      <c r="Z8" s="13"/>
      <c r="AA8" s="13"/>
      <c r="AB8" s="13"/>
      <c r="AC8" s="13"/>
    </row>
    <row r="9" spans="16:32" ht="19.5" customHeight="1" x14ac:dyDescent="0.35">
      <c r="P9" s="179" t="s">
        <v>6</v>
      </c>
      <c r="Q9" s="180"/>
      <c r="R9" s="181" t="str">
        <f>TRIM(PROPER(IF('Cover Page'!H10="","",'Cover Page'!H10)))</f>
        <v/>
      </c>
      <c r="S9" s="182"/>
      <c r="T9" s="173" t="s">
        <v>8</v>
      </c>
      <c r="U9" s="139"/>
      <c r="V9" s="174"/>
      <c r="W9" s="48" t="str">
        <f>IF('Cover Page'!H11="","",'Cover Page'!H11)</f>
        <v/>
      </c>
      <c r="Y9" s="13"/>
      <c r="Z9" s="13"/>
      <c r="AA9" s="13"/>
      <c r="AB9" s="13"/>
      <c r="AC9" s="13"/>
    </row>
    <row r="10" spans="16:32" ht="19.5" customHeight="1" x14ac:dyDescent="0.35">
      <c r="T10" s="173" t="s">
        <v>10</v>
      </c>
      <c r="U10" s="139"/>
      <c r="V10" s="174"/>
      <c r="W10" s="48" t="str">
        <f>IF('Cover Page'!H12="","",'Cover Page'!H12)</f>
        <v/>
      </c>
      <c r="Y10" s="13"/>
      <c r="Z10" s="13"/>
      <c r="AA10" s="13"/>
      <c r="AB10" s="13"/>
      <c r="AC10" s="13"/>
    </row>
    <row r="11" spans="16:32" ht="10" customHeight="1" x14ac:dyDescent="0.35">
      <c r="Y11" s="13"/>
      <c r="Z11" s="13"/>
      <c r="AA11" s="13"/>
      <c r="AB11" s="13"/>
      <c r="AC11" s="13"/>
    </row>
    <row r="12" spans="16:32" ht="19.5" customHeight="1" x14ac:dyDescent="0.35">
      <c r="P12" s="183" t="s">
        <v>13</v>
      </c>
      <c r="Q12" s="183"/>
      <c r="R12" s="183" t="s">
        <v>14</v>
      </c>
      <c r="S12" s="183"/>
      <c r="T12" s="183"/>
      <c r="U12" s="183"/>
      <c r="V12" s="183"/>
      <c r="W12" s="185" t="s">
        <v>15</v>
      </c>
      <c r="Y12" s="13"/>
      <c r="Z12" s="13"/>
      <c r="AA12" s="13"/>
      <c r="AB12" s="13"/>
      <c r="AC12" s="13"/>
    </row>
    <row r="13" spans="16:32" ht="19.5" customHeight="1" x14ac:dyDescent="0.35">
      <c r="P13" s="186"/>
      <c r="Q13" s="186"/>
      <c r="R13" s="184"/>
      <c r="S13" s="184"/>
      <c r="T13" s="184"/>
      <c r="U13" s="184"/>
      <c r="V13" s="184"/>
      <c r="W13" s="187"/>
      <c r="Y13" s="13"/>
      <c r="Z13" s="13"/>
      <c r="AA13" s="13"/>
      <c r="AB13" s="13"/>
      <c r="AC13" s="13"/>
    </row>
    <row r="14" spans="16:32" ht="19.5" customHeight="1" x14ac:dyDescent="0.35">
      <c r="P14" s="186"/>
      <c r="Q14" s="186"/>
      <c r="R14" s="184"/>
      <c r="S14" s="184"/>
      <c r="T14" s="184"/>
      <c r="U14" s="184"/>
      <c r="V14" s="184"/>
      <c r="W14" s="188"/>
      <c r="Y14" s="13"/>
      <c r="Z14" s="13"/>
      <c r="AA14" s="13"/>
      <c r="AB14" s="13"/>
      <c r="AC14" s="13"/>
    </row>
    <row r="15" spans="16:32" ht="19.5" customHeight="1" x14ac:dyDescent="0.35">
      <c r="P15" s="186"/>
      <c r="Q15" s="186"/>
      <c r="R15" s="184"/>
      <c r="S15" s="184"/>
      <c r="T15" s="184"/>
      <c r="U15" s="184"/>
      <c r="V15" s="184"/>
      <c r="W15" s="188"/>
      <c r="Y15" s="13"/>
      <c r="Z15" s="13"/>
      <c r="AA15" s="13"/>
      <c r="AB15" s="13"/>
      <c r="AC15" s="13"/>
    </row>
    <row r="16" spans="16:32" ht="14.5" x14ac:dyDescent="0.35">
      <c r="P16" s="169" t="s">
        <v>690</v>
      </c>
      <c r="Q16" s="169"/>
      <c r="R16" s="13"/>
      <c r="S16" s="13"/>
      <c r="T16" s="13"/>
      <c r="U16" s="13"/>
      <c r="V16" s="13"/>
      <c r="W16" s="13"/>
      <c r="Y16" s="13"/>
      <c r="Z16" s="13"/>
      <c r="AA16" s="13"/>
      <c r="AB16" s="13"/>
      <c r="AC16" s="13"/>
    </row>
    <row r="17" spans="1:34" ht="15" thickBot="1" x14ac:dyDescent="0.4">
      <c r="P17" s="35" t="s">
        <v>685</v>
      </c>
      <c r="Q17" s="35" t="s">
        <v>683</v>
      </c>
      <c r="R17" s="35" t="s">
        <v>682</v>
      </c>
      <c r="S17" s="35" t="s">
        <v>940</v>
      </c>
      <c r="T17" s="35" t="s">
        <v>941</v>
      </c>
      <c r="U17" s="35" t="s">
        <v>940</v>
      </c>
      <c r="V17" s="35" t="s">
        <v>940</v>
      </c>
      <c r="W17" s="35" t="s">
        <v>683</v>
      </c>
      <c r="X17" s="35" t="s">
        <v>683</v>
      </c>
      <c r="Y17" s="35" t="s">
        <v>683</v>
      </c>
      <c r="Z17" s="35" t="s">
        <v>15</v>
      </c>
      <c r="AA17" s="35" t="s">
        <v>683</v>
      </c>
      <c r="AB17" s="35" t="s">
        <v>683</v>
      </c>
      <c r="AC17" s="35" t="s">
        <v>15</v>
      </c>
      <c r="AD17" s="35" t="s">
        <v>683</v>
      </c>
      <c r="AE17" s="35" t="s">
        <v>683</v>
      </c>
      <c r="AF17" s="35" t="s">
        <v>15</v>
      </c>
      <c r="AG17" s="35" t="s">
        <v>683</v>
      </c>
      <c r="AH17" s="35" t="s">
        <v>15</v>
      </c>
    </row>
    <row r="18" spans="1:34" ht="85.5" thickBot="1" x14ac:dyDescent="0.4">
      <c r="A18" s="103" t="s">
        <v>16</v>
      </c>
      <c r="B18" s="103" t="s">
        <v>90</v>
      </c>
      <c r="C18" s="104" t="s">
        <v>1</v>
      </c>
      <c r="D18" s="104" t="s">
        <v>3</v>
      </c>
      <c r="E18" s="104" t="s">
        <v>1208</v>
      </c>
      <c r="F18" s="104" t="s">
        <v>5</v>
      </c>
      <c r="G18" s="104" t="s">
        <v>7</v>
      </c>
      <c r="H18" s="105" t="s">
        <v>6</v>
      </c>
      <c r="I18" s="93" t="s">
        <v>0</v>
      </c>
      <c r="J18" s="93" t="s">
        <v>984</v>
      </c>
      <c r="K18" s="93" t="s">
        <v>930</v>
      </c>
      <c r="L18" s="93" t="s">
        <v>2</v>
      </c>
      <c r="M18" s="93" t="s">
        <v>4</v>
      </c>
      <c r="N18" s="93" t="s">
        <v>8</v>
      </c>
      <c r="O18" s="93" t="s">
        <v>10</v>
      </c>
      <c r="P18" s="53" t="s">
        <v>89</v>
      </c>
      <c r="Q18" s="53" t="s">
        <v>42</v>
      </c>
      <c r="R18" s="75" t="s">
        <v>43</v>
      </c>
      <c r="S18" s="74" t="s">
        <v>936</v>
      </c>
      <c r="T18" s="74" t="s">
        <v>937</v>
      </c>
      <c r="U18" s="74" t="s">
        <v>938</v>
      </c>
      <c r="V18" s="53" t="s">
        <v>939</v>
      </c>
      <c r="W18" s="53" t="s">
        <v>88</v>
      </c>
      <c r="X18" s="53" t="s">
        <v>44</v>
      </c>
      <c r="Y18" s="53" t="s">
        <v>45</v>
      </c>
      <c r="Z18" s="53" t="s">
        <v>46</v>
      </c>
      <c r="AA18" s="53" t="s">
        <v>47</v>
      </c>
      <c r="AB18" s="53" t="s">
        <v>48</v>
      </c>
      <c r="AC18" s="53" t="s">
        <v>49</v>
      </c>
      <c r="AD18" s="53" t="s">
        <v>50</v>
      </c>
      <c r="AE18" s="53" t="s">
        <v>29</v>
      </c>
      <c r="AF18" s="53" t="s">
        <v>30</v>
      </c>
      <c r="AG18" s="53" t="s">
        <v>31</v>
      </c>
      <c r="AH18" s="53" t="s">
        <v>32</v>
      </c>
    </row>
    <row r="19" spans="1:34" ht="38.5" customHeight="1" x14ac:dyDescent="0.35">
      <c r="A19" s="106" t="s">
        <v>34</v>
      </c>
      <c r="B19" s="106" t="s">
        <v>34</v>
      </c>
      <c r="C19" s="106" t="s">
        <v>34</v>
      </c>
      <c r="D19" s="106" t="s">
        <v>34</v>
      </c>
      <c r="E19" s="106" t="s">
        <v>34</v>
      </c>
      <c r="F19" s="106" t="s">
        <v>34</v>
      </c>
      <c r="G19" s="106" t="s">
        <v>34</v>
      </c>
      <c r="H19" s="106" t="s">
        <v>34</v>
      </c>
      <c r="I19" s="106" t="s">
        <v>34</v>
      </c>
      <c r="J19" s="106" t="s">
        <v>34</v>
      </c>
      <c r="K19" s="106" t="s">
        <v>34</v>
      </c>
      <c r="L19" s="106" t="s">
        <v>34</v>
      </c>
      <c r="M19" s="106" t="s">
        <v>34</v>
      </c>
      <c r="N19" s="106" t="s">
        <v>34</v>
      </c>
      <c r="O19" s="107" t="s">
        <v>34</v>
      </c>
      <c r="P19" s="54" t="s">
        <v>34</v>
      </c>
      <c r="Q19" s="54" t="s">
        <v>34</v>
      </c>
      <c r="R19" s="42" t="s">
        <v>268</v>
      </c>
      <c r="S19" s="42">
        <v>3</v>
      </c>
      <c r="T19" s="42">
        <v>1.1000000000000001</v>
      </c>
      <c r="U19" s="42">
        <v>2</v>
      </c>
      <c r="V19" s="55">
        <v>1</v>
      </c>
      <c r="W19" s="56" t="s">
        <v>87</v>
      </c>
      <c r="X19" s="56" t="s">
        <v>51</v>
      </c>
      <c r="Y19" s="57" t="s">
        <v>52</v>
      </c>
      <c r="Z19" s="58">
        <v>43570</v>
      </c>
      <c r="AA19" s="58" t="s">
        <v>53</v>
      </c>
      <c r="AB19" s="59" t="s">
        <v>54</v>
      </c>
      <c r="AC19" s="60">
        <v>43600</v>
      </c>
      <c r="AD19" s="61" t="s">
        <v>55</v>
      </c>
      <c r="AE19" s="59" t="s">
        <v>56</v>
      </c>
      <c r="AF19" s="62">
        <v>43671</v>
      </c>
      <c r="AG19" s="59" t="s">
        <v>40</v>
      </c>
      <c r="AH19" s="62">
        <v>43671</v>
      </c>
    </row>
    <row r="20" spans="1:34" ht="38.5" customHeight="1" x14ac:dyDescent="0.35">
      <c r="A20" s="106" t="str">
        <f>IF(Tbl_HBN_Derogation_Other[[#This Row],[Room No.(s)]]="","",$R$2)</f>
        <v/>
      </c>
      <c r="B20" s="106" t="str">
        <f>IF(Tbl_HBN_Derogation_Other[[#This Row],[Room No.(s)]]="","",$W$2)</f>
        <v/>
      </c>
      <c r="C20" s="106" t="str">
        <f>IF(Tbl_HBN_Derogation_Other[[#This Row],[Room No.(s)]]="","",$R$4)</f>
        <v/>
      </c>
      <c r="D20" s="106" t="str">
        <f>IF(Tbl_HBN_Derogation_Other[[#This Row],[Room No.(s)]]="","",$R$5)</f>
        <v/>
      </c>
      <c r="E20" s="106" t="str">
        <f>IF(Tbl_HBN_Derogation_Other[[#This Row],[Room No.(s)]]="","",$R$6)</f>
        <v/>
      </c>
      <c r="F20" s="106" t="str">
        <f>IF(Tbl_HBN_Derogation_Other[[#This Row],[Room No.(s)]]="","",$R$7)</f>
        <v/>
      </c>
      <c r="G20" s="106" t="str">
        <f>IF(Tbl_HBN_Derogation_Other[[#This Row],[Room No.(s)]]="","",$R$8)</f>
        <v/>
      </c>
      <c r="H20" s="106" t="str">
        <f>IF(Tbl_HBN_Derogation_Other[[#This Row],[Room No.(s)]]="","",$R$9)</f>
        <v/>
      </c>
      <c r="I20" s="106" t="str">
        <f>IF(Tbl_HBN_Derogation_Other[[#This Row],[Room No.(s)]]="","",$W$4)</f>
        <v/>
      </c>
      <c r="J20" s="106" t="str">
        <f>IF(Tbl_HBN_Derogation_Other[[#This Row],[Room No.(s)]]="","",$W$5)</f>
        <v/>
      </c>
      <c r="K20" s="106" t="str">
        <f>IF(Tbl_HBN_Derogation_Other[[#This Row],[Room No.(s)]]="","",$W$6)</f>
        <v/>
      </c>
      <c r="L20" s="106" t="str">
        <f>IF(Tbl_HBN_Derogation_Other[[#This Row],[Room No.(s)]]="","",$W$7)</f>
        <v/>
      </c>
      <c r="M20" s="106" t="str">
        <f>IF(Tbl_HBN_Derogation_Other[[#This Row],[Room No.(s)]]="","",$W$8)</f>
        <v/>
      </c>
      <c r="N20" s="106" t="str">
        <f>IF(Tbl_HBN_Derogation_Other[[#This Row],[Room No.(s)]]="","",$W$9)</f>
        <v/>
      </c>
      <c r="O20" s="107" t="str">
        <f>IF(Tbl_HBN_Derogation_Other[[#This Row],[Room No.(s)]]="","",$W$10)</f>
        <v/>
      </c>
      <c r="P20" s="63">
        <v>1</v>
      </c>
      <c r="Q20" s="64"/>
      <c r="R20" s="65"/>
      <c r="S20" s="65"/>
      <c r="T20" s="65"/>
      <c r="U20" s="65"/>
      <c r="V20" s="66"/>
      <c r="W20" s="44"/>
      <c r="X20" s="44"/>
      <c r="Y20" s="67"/>
      <c r="Z20" s="68"/>
      <c r="AA20" s="68"/>
      <c r="AB20" s="69"/>
      <c r="AC20" s="70"/>
      <c r="AD20" s="71"/>
      <c r="AE20" s="69"/>
      <c r="AF20" s="72"/>
      <c r="AG20" s="69"/>
      <c r="AH20" s="72"/>
    </row>
    <row r="21" spans="1:34" ht="38.5" customHeight="1" x14ac:dyDescent="0.35">
      <c r="A21" s="106" t="str">
        <f>IF(Tbl_HBN_Derogation_Other[[#This Row],[Room No.(s)]]="","",$R$2)</f>
        <v/>
      </c>
      <c r="B21" s="106" t="str">
        <f>IF(Tbl_HBN_Derogation_Other[[#This Row],[Room No.(s)]]="","",$W$2)</f>
        <v/>
      </c>
      <c r="C21" s="106" t="str">
        <f>IF(Tbl_HBN_Derogation_Other[[#This Row],[Room No.(s)]]="","",$R$4)</f>
        <v/>
      </c>
      <c r="D21" s="106" t="str">
        <f>IF(Tbl_HBN_Derogation_Other[[#This Row],[Room No.(s)]]="","",$R$5)</f>
        <v/>
      </c>
      <c r="E21" s="106" t="str">
        <f>IF(Tbl_HBN_Derogation_Other[[#This Row],[Room No.(s)]]="","",$R$6)</f>
        <v/>
      </c>
      <c r="F21" s="106" t="str">
        <f>IF(Tbl_HBN_Derogation_Other[[#This Row],[Room No.(s)]]="","",$R$7)</f>
        <v/>
      </c>
      <c r="G21" s="106" t="str">
        <f>IF(Tbl_HBN_Derogation_Other[[#This Row],[Room No.(s)]]="","",$R$8)</f>
        <v/>
      </c>
      <c r="H21" s="106" t="str">
        <f>IF(Tbl_HBN_Derogation_Other[[#This Row],[Room No.(s)]]="","",$R$9)</f>
        <v/>
      </c>
      <c r="I21" s="106" t="str">
        <f>IF(Tbl_HBN_Derogation_Other[[#This Row],[Room No.(s)]]="","",$W$4)</f>
        <v/>
      </c>
      <c r="J21" s="106" t="str">
        <f>IF(Tbl_HBN_Derogation_Other[[#This Row],[Room No.(s)]]="","",$W$5)</f>
        <v/>
      </c>
      <c r="K21" s="106" t="str">
        <f>IF(Tbl_HBN_Derogation_Other[[#This Row],[Room No.(s)]]="","",$W$6)</f>
        <v/>
      </c>
      <c r="L21" s="106" t="str">
        <f>IF(Tbl_HBN_Derogation_Other[[#This Row],[Room No.(s)]]="","",$W$7)</f>
        <v/>
      </c>
      <c r="M21" s="106" t="str">
        <f>IF(Tbl_HBN_Derogation_Other[[#This Row],[Room No.(s)]]="","",$W$8)</f>
        <v/>
      </c>
      <c r="N21" s="106" t="str">
        <f>IF(Tbl_HBN_Derogation_Other[[#This Row],[Room No.(s)]]="","",$W$9)</f>
        <v/>
      </c>
      <c r="O21" s="107" t="str">
        <f>IF(Tbl_HBN_Derogation_Other[[#This Row],[Room No.(s)]]="","",$W$10)</f>
        <v/>
      </c>
      <c r="P21" s="63">
        <f>P20+1</f>
        <v>2</v>
      </c>
      <c r="Q21" s="64"/>
      <c r="R21" s="65"/>
      <c r="S21" s="65"/>
      <c r="T21" s="65"/>
      <c r="U21" s="65"/>
      <c r="V21" s="66"/>
      <c r="W21" s="44"/>
      <c r="X21" s="44"/>
      <c r="Y21" s="67"/>
      <c r="Z21" s="68"/>
      <c r="AA21" s="68"/>
      <c r="AB21" s="69"/>
      <c r="AC21" s="70"/>
      <c r="AD21" s="71"/>
      <c r="AE21" s="69"/>
      <c r="AF21" s="72"/>
      <c r="AG21" s="69"/>
      <c r="AH21" s="72"/>
    </row>
    <row r="22" spans="1:34" ht="38.5" customHeight="1" x14ac:dyDescent="0.35">
      <c r="A22" s="106" t="str">
        <f>IF(Tbl_HBN_Derogation_Other[[#This Row],[Room No.(s)]]="","",$R$2)</f>
        <v/>
      </c>
      <c r="B22" s="106" t="str">
        <f>IF(Tbl_HBN_Derogation_Other[[#This Row],[Room No.(s)]]="","",$W$2)</f>
        <v/>
      </c>
      <c r="C22" s="106" t="str">
        <f>IF(Tbl_HBN_Derogation_Other[[#This Row],[Room No.(s)]]="","",$R$4)</f>
        <v/>
      </c>
      <c r="D22" s="106" t="str">
        <f>IF(Tbl_HBN_Derogation_Other[[#This Row],[Room No.(s)]]="","",$R$5)</f>
        <v/>
      </c>
      <c r="E22" s="106" t="str">
        <f>IF(Tbl_HBN_Derogation_Other[[#This Row],[Room No.(s)]]="","",$R$6)</f>
        <v/>
      </c>
      <c r="F22" s="106" t="str">
        <f>IF(Tbl_HBN_Derogation_Other[[#This Row],[Room No.(s)]]="","",$R$7)</f>
        <v/>
      </c>
      <c r="G22" s="106" t="str">
        <f>IF(Tbl_HBN_Derogation_Other[[#This Row],[Room No.(s)]]="","",$R$8)</f>
        <v/>
      </c>
      <c r="H22" s="106" t="str">
        <f>IF(Tbl_HBN_Derogation_Other[[#This Row],[Room No.(s)]]="","",$R$9)</f>
        <v/>
      </c>
      <c r="I22" s="106" t="str">
        <f>IF(Tbl_HBN_Derogation_Other[[#This Row],[Room No.(s)]]="","",$W$4)</f>
        <v/>
      </c>
      <c r="J22" s="106" t="str">
        <f>IF(Tbl_HBN_Derogation_Other[[#This Row],[Room No.(s)]]="","",$W$5)</f>
        <v/>
      </c>
      <c r="K22" s="106" t="str">
        <f>IF(Tbl_HBN_Derogation_Other[[#This Row],[Room No.(s)]]="","",$W$6)</f>
        <v/>
      </c>
      <c r="L22" s="106" t="str">
        <f>IF(Tbl_HBN_Derogation_Other[[#This Row],[Room No.(s)]]="","",$W$7)</f>
        <v/>
      </c>
      <c r="M22" s="106" t="str">
        <f>IF(Tbl_HBN_Derogation_Other[[#This Row],[Room No.(s)]]="","",$W$8)</f>
        <v/>
      </c>
      <c r="N22" s="106" t="str">
        <f>IF(Tbl_HBN_Derogation_Other[[#This Row],[Room No.(s)]]="","",$W$9)</f>
        <v/>
      </c>
      <c r="O22" s="107" t="str">
        <f>IF(Tbl_HBN_Derogation_Other[[#This Row],[Room No.(s)]]="","",$W$10)</f>
        <v/>
      </c>
      <c r="P22" s="63">
        <f t="shared" ref="P22:P31" si="0">P21+1</f>
        <v>3</v>
      </c>
      <c r="Q22" s="64"/>
      <c r="R22" s="65"/>
      <c r="S22" s="65"/>
      <c r="T22" s="65"/>
      <c r="U22" s="65"/>
      <c r="V22" s="66"/>
      <c r="W22" s="44"/>
      <c r="X22" s="44"/>
      <c r="Y22" s="67"/>
      <c r="Z22" s="68"/>
      <c r="AA22" s="68"/>
      <c r="AB22" s="69"/>
      <c r="AC22" s="70"/>
      <c r="AD22" s="71"/>
      <c r="AE22" s="69"/>
      <c r="AF22" s="72"/>
      <c r="AG22" s="69"/>
      <c r="AH22" s="72"/>
    </row>
    <row r="23" spans="1:34" ht="38.5" customHeight="1" x14ac:dyDescent="0.35">
      <c r="A23" s="106" t="str">
        <f>IF(Tbl_HBN_Derogation_Other[[#This Row],[Room No.(s)]]="","",$R$2)</f>
        <v/>
      </c>
      <c r="B23" s="106" t="str">
        <f>IF(Tbl_HBN_Derogation_Other[[#This Row],[Room No.(s)]]="","",$W$2)</f>
        <v/>
      </c>
      <c r="C23" s="106" t="str">
        <f>IF(Tbl_HBN_Derogation_Other[[#This Row],[Room No.(s)]]="","",$R$4)</f>
        <v/>
      </c>
      <c r="D23" s="106" t="str">
        <f>IF(Tbl_HBN_Derogation_Other[[#This Row],[Room No.(s)]]="","",$R$5)</f>
        <v/>
      </c>
      <c r="E23" s="106" t="str">
        <f>IF(Tbl_HBN_Derogation_Other[[#This Row],[Room No.(s)]]="","",$R$6)</f>
        <v/>
      </c>
      <c r="F23" s="106" t="str">
        <f>IF(Tbl_HBN_Derogation_Other[[#This Row],[Room No.(s)]]="","",$R$7)</f>
        <v/>
      </c>
      <c r="G23" s="106" t="str">
        <f>IF(Tbl_HBN_Derogation_Other[[#This Row],[Room No.(s)]]="","",$R$8)</f>
        <v/>
      </c>
      <c r="H23" s="106" t="str">
        <f>IF(Tbl_HBN_Derogation_Other[[#This Row],[Room No.(s)]]="","",$R$9)</f>
        <v/>
      </c>
      <c r="I23" s="106" t="str">
        <f>IF(Tbl_HBN_Derogation_Other[[#This Row],[Room No.(s)]]="","",$W$4)</f>
        <v/>
      </c>
      <c r="J23" s="106" t="str">
        <f>IF(Tbl_HBN_Derogation_Other[[#This Row],[Room No.(s)]]="","",$W$5)</f>
        <v/>
      </c>
      <c r="K23" s="106" t="str">
        <f>IF(Tbl_HBN_Derogation_Other[[#This Row],[Room No.(s)]]="","",$W$6)</f>
        <v/>
      </c>
      <c r="L23" s="106" t="str">
        <f>IF(Tbl_HBN_Derogation_Other[[#This Row],[Room No.(s)]]="","",$W$7)</f>
        <v/>
      </c>
      <c r="M23" s="106" t="str">
        <f>IF(Tbl_HBN_Derogation_Other[[#This Row],[Room No.(s)]]="","",$W$8)</f>
        <v/>
      </c>
      <c r="N23" s="106" t="str">
        <f>IF(Tbl_HBN_Derogation_Other[[#This Row],[Room No.(s)]]="","",$W$9)</f>
        <v/>
      </c>
      <c r="O23" s="107" t="str">
        <f>IF(Tbl_HBN_Derogation_Other[[#This Row],[Room No.(s)]]="","",$W$10)</f>
        <v/>
      </c>
      <c r="P23" s="63">
        <f t="shared" si="0"/>
        <v>4</v>
      </c>
      <c r="Q23" s="64"/>
      <c r="R23" s="65"/>
      <c r="S23" s="65"/>
      <c r="T23" s="65"/>
      <c r="U23" s="65"/>
      <c r="V23" s="66"/>
      <c r="W23" s="44"/>
      <c r="X23" s="44"/>
      <c r="Y23" s="67"/>
      <c r="Z23" s="68"/>
      <c r="AA23" s="68"/>
      <c r="AB23" s="69"/>
      <c r="AC23" s="70"/>
      <c r="AD23" s="71"/>
      <c r="AE23" s="69"/>
      <c r="AF23" s="72"/>
      <c r="AG23" s="69"/>
      <c r="AH23" s="72"/>
    </row>
    <row r="24" spans="1:34" ht="38.5" customHeight="1" x14ac:dyDescent="0.35">
      <c r="A24" s="106" t="str">
        <f>IF(Tbl_HBN_Derogation_Other[[#This Row],[Room No.(s)]]="","",$R$2)</f>
        <v/>
      </c>
      <c r="B24" s="106" t="str">
        <f>IF(Tbl_HBN_Derogation_Other[[#This Row],[Room No.(s)]]="","",$W$2)</f>
        <v/>
      </c>
      <c r="C24" s="106" t="str">
        <f>IF(Tbl_HBN_Derogation_Other[[#This Row],[Room No.(s)]]="","",$R$4)</f>
        <v/>
      </c>
      <c r="D24" s="106" t="str">
        <f>IF(Tbl_HBN_Derogation_Other[[#This Row],[Room No.(s)]]="","",$R$5)</f>
        <v/>
      </c>
      <c r="E24" s="106" t="str">
        <f>IF(Tbl_HBN_Derogation_Other[[#This Row],[Room No.(s)]]="","",$R$6)</f>
        <v/>
      </c>
      <c r="F24" s="106" t="str">
        <f>IF(Tbl_HBN_Derogation_Other[[#This Row],[Room No.(s)]]="","",$R$7)</f>
        <v/>
      </c>
      <c r="G24" s="106" t="str">
        <f>IF(Tbl_HBN_Derogation_Other[[#This Row],[Room No.(s)]]="","",$R$8)</f>
        <v/>
      </c>
      <c r="H24" s="106" t="str">
        <f>IF(Tbl_HBN_Derogation_Other[[#This Row],[Room No.(s)]]="","",$R$9)</f>
        <v/>
      </c>
      <c r="I24" s="106" t="str">
        <f>IF(Tbl_HBN_Derogation_Other[[#This Row],[Room No.(s)]]="","",$W$4)</f>
        <v/>
      </c>
      <c r="J24" s="106" t="str">
        <f>IF(Tbl_HBN_Derogation_Other[[#This Row],[Room No.(s)]]="","",$W$5)</f>
        <v/>
      </c>
      <c r="K24" s="106" t="str">
        <f>IF(Tbl_HBN_Derogation_Other[[#This Row],[Room No.(s)]]="","",$W$6)</f>
        <v/>
      </c>
      <c r="L24" s="106" t="str">
        <f>IF(Tbl_HBN_Derogation_Other[[#This Row],[Room No.(s)]]="","",$W$7)</f>
        <v/>
      </c>
      <c r="M24" s="106" t="str">
        <f>IF(Tbl_HBN_Derogation_Other[[#This Row],[Room No.(s)]]="","",$W$8)</f>
        <v/>
      </c>
      <c r="N24" s="106" t="str">
        <f>IF(Tbl_HBN_Derogation_Other[[#This Row],[Room No.(s)]]="","",$W$9)</f>
        <v/>
      </c>
      <c r="O24" s="107" t="str">
        <f>IF(Tbl_HBN_Derogation_Other[[#This Row],[Room No.(s)]]="","",$W$10)</f>
        <v/>
      </c>
      <c r="P24" s="63">
        <f t="shared" si="0"/>
        <v>5</v>
      </c>
      <c r="Q24" s="64"/>
      <c r="R24" s="65"/>
      <c r="S24" s="65"/>
      <c r="T24" s="65"/>
      <c r="U24" s="65"/>
      <c r="V24" s="66"/>
      <c r="W24" s="44"/>
      <c r="X24" s="44"/>
      <c r="Y24" s="67"/>
      <c r="Z24" s="68"/>
      <c r="AA24" s="68"/>
      <c r="AB24" s="69"/>
      <c r="AC24" s="70"/>
      <c r="AD24" s="71"/>
      <c r="AE24" s="69"/>
      <c r="AF24" s="72"/>
      <c r="AG24" s="69"/>
      <c r="AH24" s="72"/>
    </row>
    <row r="25" spans="1:34" ht="38.5" customHeight="1" x14ac:dyDescent="0.35">
      <c r="A25" s="106" t="str">
        <f>IF(Tbl_HBN_Derogation_Other[[#This Row],[Room No.(s)]]="","",$R$2)</f>
        <v/>
      </c>
      <c r="B25" s="106" t="str">
        <f>IF(Tbl_HBN_Derogation_Other[[#This Row],[Room No.(s)]]="","",$W$2)</f>
        <v/>
      </c>
      <c r="C25" s="106" t="str">
        <f>IF(Tbl_HBN_Derogation_Other[[#This Row],[Room No.(s)]]="","",$R$4)</f>
        <v/>
      </c>
      <c r="D25" s="106" t="str">
        <f>IF(Tbl_HBN_Derogation_Other[[#This Row],[Room No.(s)]]="","",$R$5)</f>
        <v/>
      </c>
      <c r="E25" s="106" t="str">
        <f>IF(Tbl_HBN_Derogation_Other[[#This Row],[Room No.(s)]]="","",$R$6)</f>
        <v/>
      </c>
      <c r="F25" s="106" t="str">
        <f>IF(Tbl_HBN_Derogation_Other[[#This Row],[Room No.(s)]]="","",$R$7)</f>
        <v/>
      </c>
      <c r="G25" s="106" t="str">
        <f>IF(Tbl_HBN_Derogation_Other[[#This Row],[Room No.(s)]]="","",$R$8)</f>
        <v/>
      </c>
      <c r="H25" s="106" t="str">
        <f>IF(Tbl_HBN_Derogation_Other[[#This Row],[Room No.(s)]]="","",$R$9)</f>
        <v/>
      </c>
      <c r="I25" s="106" t="str">
        <f>IF(Tbl_HBN_Derogation_Other[[#This Row],[Room No.(s)]]="","",$W$4)</f>
        <v/>
      </c>
      <c r="J25" s="106" t="str">
        <f>IF(Tbl_HBN_Derogation_Other[[#This Row],[Room No.(s)]]="","",$W$5)</f>
        <v/>
      </c>
      <c r="K25" s="106" t="str">
        <f>IF(Tbl_HBN_Derogation_Other[[#This Row],[Room No.(s)]]="","",$W$6)</f>
        <v/>
      </c>
      <c r="L25" s="106" t="str">
        <f>IF(Tbl_HBN_Derogation_Other[[#This Row],[Room No.(s)]]="","",$W$7)</f>
        <v/>
      </c>
      <c r="M25" s="106" t="str">
        <f>IF(Tbl_HBN_Derogation_Other[[#This Row],[Room No.(s)]]="","",$W$8)</f>
        <v/>
      </c>
      <c r="N25" s="106" t="str">
        <f>IF(Tbl_HBN_Derogation_Other[[#This Row],[Room No.(s)]]="","",$W$9)</f>
        <v/>
      </c>
      <c r="O25" s="107" t="str">
        <f>IF(Tbl_HBN_Derogation_Other[[#This Row],[Room No.(s)]]="","",$W$10)</f>
        <v/>
      </c>
      <c r="P25" s="63">
        <f t="shared" si="0"/>
        <v>6</v>
      </c>
      <c r="Q25" s="64"/>
      <c r="R25" s="65"/>
      <c r="S25" s="65"/>
      <c r="T25" s="65"/>
      <c r="U25" s="65"/>
      <c r="V25" s="66"/>
      <c r="W25" s="44"/>
      <c r="X25" s="44"/>
      <c r="Y25" s="67"/>
      <c r="Z25" s="68"/>
      <c r="AA25" s="68"/>
      <c r="AB25" s="69"/>
      <c r="AC25" s="70"/>
      <c r="AD25" s="71"/>
      <c r="AE25" s="69"/>
      <c r="AF25" s="72"/>
      <c r="AG25" s="69"/>
      <c r="AH25" s="72"/>
    </row>
    <row r="26" spans="1:34" ht="38.5" customHeight="1" x14ac:dyDescent="0.35">
      <c r="A26" s="106" t="str">
        <f>IF(Tbl_HBN_Derogation_Other[[#This Row],[Room No.(s)]]="","",$R$2)</f>
        <v/>
      </c>
      <c r="B26" s="106" t="str">
        <f>IF(Tbl_HBN_Derogation_Other[[#This Row],[Room No.(s)]]="","",$W$2)</f>
        <v/>
      </c>
      <c r="C26" s="106" t="str">
        <f>IF(Tbl_HBN_Derogation_Other[[#This Row],[Room No.(s)]]="","",$R$4)</f>
        <v/>
      </c>
      <c r="D26" s="106" t="str">
        <f>IF(Tbl_HBN_Derogation_Other[[#This Row],[Room No.(s)]]="","",$R$5)</f>
        <v/>
      </c>
      <c r="E26" s="106" t="str">
        <f>IF(Tbl_HBN_Derogation_Other[[#This Row],[Room No.(s)]]="","",$R$6)</f>
        <v/>
      </c>
      <c r="F26" s="106" t="str">
        <f>IF(Tbl_HBN_Derogation_Other[[#This Row],[Room No.(s)]]="","",$R$7)</f>
        <v/>
      </c>
      <c r="G26" s="106" t="str">
        <f>IF(Tbl_HBN_Derogation_Other[[#This Row],[Room No.(s)]]="","",$R$8)</f>
        <v/>
      </c>
      <c r="H26" s="106" t="str">
        <f>IF(Tbl_HBN_Derogation_Other[[#This Row],[Room No.(s)]]="","",$R$9)</f>
        <v/>
      </c>
      <c r="I26" s="106" t="str">
        <f>IF(Tbl_HBN_Derogation_Other[[#This Row],[Room No.(s)]]="","",$W$4)</f>
        <v/>
      </c>
      <c r="J26" s="106" t="str">
        <f>IF(Tbl_HBN_Derogation_Other[[#This Row],[Room No.(s)]]="","",$W$5)</f>
        <v/>
      </c>
      <c r="K26" s="106" t="str">
        <f>IF(Tbl_HBN_Derogation_Other[[#This Row],[Room No.(s)]]="","",$W$6)</f>
        <v/>
      </c>
      <c r="L26" s="106" t="str">
        <f>IF(Tbl_HBN_Derogation_Other[[#This Row],[Room No.(s)]]="","",$W$7)</f>
        <v/>
      </c>
      <c r="M26" s="106" t="str">
        <f>IF(Tbl_HBN_Derogation_Other[[#This Row],[Room No.(s)]]="","",$W$8)</f>
        <v/>
      </c>
      <c r="N26" s="106" t="str">
        <f>IF(Tbl_HBN_Derogation_Other[[#This Row],[Room No.(s)]]="","",$W$9)</f>
        <v/>
      </c>
      <c r="O26" s="107" t="str">
        <f>IF(Tbl_HBN_Derogation_Other[[#This Row],[Room No.(s)]]="","",$W$10)</f>
        <v/>
      </c>
      <c r="P26" s="63">
        <f t="shared" si="0"/>
        <v>7</v>
      </c>
      <c r="Q26" s="64"/>
      <c r="R26" s="65"/>
      <c r="S26" s="65"/>
      <c r="T26" s="65"/>
      <c r="U26" s="65"/>
      <c r="V26" s="66"/>
      <c r="W26" s="44"/>
      <c r="X26" s="44"/>
      <c r="Y26" s="67"/>
      <c r="Z26" s="68"/>
      <c r="AA26" s="68"/>
      <c r="AB26" s="69"/>
      <c r="AC26" s="70"/>
      <c r="AD26" s="71"/>
      <c r="AE26" s="69"/>
      <c r="AF26" s="72"/>
      <c r="AG26" s="69"/>
      <c r="AH26" s="72"/>
    </row>
    <row r="27" spans="1:34" ht="38.5" customHeight="1" x14ac:dyDescent="0.35">
      <c r="A27" s="106" t="str">
        <f>IF(Tbl_HBN_Derogation_Other[[#This Row],[Room No.(s)]]="","",$R$2)</f>
        <v/>
      </c>
      <c r="B27" s="106" t="str">
        <f>IF(Tbl_HBN_Derogation_Other[[#This Row],[Room No.(s)]]="","",$W$2)</f>
        <v/>
      </c>
      <c r="C27" s="106" t="str">
        <f>IF(Tbl_HBN_Derogation_Other[[#This Row],[Room No.(s)]]="","",$R$4)</f>
        <v/>
      </c>
      <c r="D27" s="106" t="str">
        <f>IF(Tbl_HBN_Derogation_Other[[#This Row],[Room No.(s)]]="","",$R$5)</f>
        <v/>
      </c>
      <c r="E27" s="106" t="str">
        <f>IF(Tbl_HBN_Derogation_Other[[#This Row],[Room No.(s)]]="","",$R$6)</f>
        <v/>
      </c>
      <c r="F27" s="106" t="str">
        <f>IF(Tbl_HBN_Derogation_Other[[#This Row],[Room No.(s)]]="","",$R$7)</f>
        <v/>
      </c>
      <c r="G27" s="106" t="str">
        <f>IF(Tbl_HBN_Derogation_Other[[#This Row],[Room No.(s)]]="","",$R$8)</f>
        <v/>
      </c>
      <c r="H27" s="106" t="str">
        <f>IF(Tbl_HBN_Derogation_Other[[#This Row],[Room No.(s)]]="","",$R$9)</f>
        <v/>
      </c>
      <c r="I27" s="106" t="str">
        <f>IF(Tbl_HBN_Derogation_Other[[#This Row],[Room No.(s)]]="","",$W$4)</f>
        <v/>
      </c>
      <c r="J27" s="106" t="str">
        <f>IF(Tbl_HBN_Derogation_Other[[#This Row],[Room No.(s)]]="","",$W$5)</f>
        <v/>
      </c>
      <c r="K27" s="106" t="str">
        <f>IF(Tbl_HBN_Derogation_Other[[#This Row],[Room No.(s)]]="","",$W$6)</f>
        <v/>
      </c>
      <c r="L27" s="106" t="str">
        <f>IF(Tbl_HBN_Derogation_Other[[#This Row],[Room No.(s)]]="","",$W$7)</f>
        <v/>
      </c>
      <c r="M27" s="106" t="str">
        <f>IF(Tbl_HBN_Derogation_Other[[#This Row],[Room No.(s)]]="","",$W$8)</f>
        <v/>
      </c>
      <c r="N27" s="106" t="str">
        <f>IF(Tbl_HBN_Derogation_Other[[#This Row],[Room No.(s)]]="","",$W$9)</f>
        <v/>
      </c>
      <c r="O27" s="107" t="str">
        <f>IF(Tbl_HBN_Derogation_Other[[#This Row],[Room No.(s)]]="","",$W$10)</f>
        <v/>
      </c>
      <c r="P27" s="63">
        <f t="shared" si="0"/>
        <v>8</v>
      </c>
      <c r="Q27" s="64"/>
      <c r="R27" s="65"/>
      <c r="S27" s="65"/>
      <c r="T27" s="65"/>
      <c r="U27" s="65"/>
      <c r="V27" s="66"/>
      <c r="W27" s="44"/>
      <c r="X27" s="44"/>
      <c r="Y27" s="67"/>
      <c r="Z27" s="68"/>
      <c r="AA27" s="68"/>
      <c r="AB27" s="69"/>
      <c r="AC27" s="70"/>
      <c r="AD27" s="71"/>
      <c r="AE27" s="69"/>
      <c r="AF27" s="72"/>
      <c r="AG27" s="69"/>
      <c r="AH27" s="72"/>
    </row>
    <row r="28" spans="1:34" ht="38.5" customHeight="1" x14ac:dyDescent="0.35">
      <c r="A28" s="106" t="str">
        <f>IF(Tbl_HBN_Derogation_Other[[#This Row],[Room No.(s)]]="","",$R$2)</f>
        <v/>
      </c>
      <c r="B28" s="106" t="str">
        <f>IF(Tbl_HBN_Derogation_Other[[#This Row],[Room No.(s)]]="","",$W$2)</f>
        <v/>
      </c>
      <c r="C28" s="106" t="str">
        <f>IF(Tbl_HBN_Derogation_Other[[#This Row],[Room No.(s)]]="","",$R$4)</f>
        <v/>
      </c>
      <c r="D28" s="106" t="str">
        <f>IF(Tbl_HBN_Derogation_Other[[#This Row],[Room No.(s)]]="","",$R$5)</f>
        <v/>
      </c>
      <c r="E28" s="106" t="str">
        <f>IF(Tbl_HBN_Derogation_Other[[#This Row],[Room No.(s)]]="","",$R$6)</f>
        <v/>
      </c>
      <c r="F28" s="106" t="str">
        <f>IF(Tbl_HBN_Derogation_Other[[#This Row],[Room No.(s)]]="","",$R$7)</f>
        <v/>
      </c>
      <c r="G28" s="106" t="str">
        <f>IF(Tbl_HBN_Derogation_Other[[#This Row],[Room No.(s)]]="","",$R$8)</f>
        <v/>
      </c>
      <c r="H28" s="106" t="str">
        <f>IF(Tbl_HBN_Derogation_Other[[#This Row],[Room No.(s)]]="","",$R$9)</f>
        <v/>
      </c>
      <c r="I28" s="106" t="str">
        <f>IF(Tbl_HBN_Derogation_Other[[#This Row],[Room No.(s)]]="","",$W$4)</f>
        <v/>
      </c>
      <c r="J28" s="106" t="str">
        <f>IF(Tbl_HBN_Derogation_Other[[#This Row],[Room No.(s)]]="","",$W$5)</f>
        <v/>
      </c>
      <c r="K28" s="106" t="str">
        <f>IF(Tbl_HBN_Derogation_Other[[#This Row],[Room No.(s)]]="","",$W$6)</f>
        <v/>
      </c>
      <c r="L28" s="106" t="str">
        <f>IF(Tbl_HBN_Derogation_Other[[#This Row],[Room No.(s)]]="","",$W$7)</f>
        <v/>
      </c>
      <c r="M28" s="106" t="str">
        <f>IF(Tbl_HBN_Derogation_Other[[#This Row],[Room No.(s)]]="","",$W$8)</f>
        <v/>
      </c>
      <c r="N28" s="106" t="str">
        <f>IF(Tbl_HBN_Derogation_Other[[#This Row],[Room No.(s)]]="","",$W$9)</f>
        <v/>
      </c>
      <c r="O28" s="107" t="str">
        <f>IF(Tbl_HBN_Derogation_Other[[#This Row],[Room No.(s)]]="","",$W$10)</f>
        <v/>
      </c>
      <c r="P28" s="63">
        <f t="shared" si="0"/>
        <v>9</v>
      </c>
      <c r="Q28" s="64"/>
      <c r="R28" s="65"/>
      <c r="S28" s="65"/>
      <c r="T28" s="65"/>
      <c r="U28" s="65"/>
      <c r="V28" s="66"/>
      <c r="W28" s="44"/>
      <c r="X28" s="44"/>
      <c r="Y28" s="67"/>
      <c r="Z28" s="68"/>
      <c r="AA28" s="68"/>
      <c r="AB28" s="69"/>
      <c r="AC28" s="70"/>
      <c r="AD28" s="71"/>
      <c r="AE28" s="69"/>
      <c r="AF28" s="72"/>
      <c r="AG28" s="69"/>
      <c r="AH28" s="72"/>
    </row>
    <row r="29" spans="1:34" ht="38.5" customHeight="1" x14ac:dyDescent="0.35">
      <c r="A29" s="106" t="str">
        <f>IF(Tbl_HBN_Derogation_Other[[#This Row],[Room No.(s)]]="","",$R$2)</f>
        <v/>
      </c>
      <c r="B29" s="106" t="str">
        <f>IF(Tbl_HBN_Derogation_Other[[#This Row],[Room No.(s)]]="","",$W$2)</f>
        <v/>
      </c>
      <c r="C29" s="106" t="str">
        <f>IF(Tbl_HBN_Derogation_Other[[#This Row],[Room No.(s)]]="","",$R$4)</f>
        <v/>
      </c>
      <c r="D29" s="106" t="str">
        <f>IF(Tbl_HBN_Derogation_Other[[#This Row],[Room No.(s)]]="","",$R$5)</f>
        <v/>
      </c>
      <c r="E29" s="106" t="str">
        <f>IF(Tbl_HBN_Derogation_Other[[#This Row],[Room No.(s)]]="","",$R$6)</f>
        <v/>
      </c>
      <c r="F29" s="106" t="str">
        <f>IF(Tbl_HBN_Derogation_Other[[#This Row],[Room No.(s)]]="","",$R$7)</f>
        <v/>
      </c>
      <c r="G29" s="106" t="str">
        <f>IF(Tbl_HBN_Derogation_Other[[#This Row],[Room No.(s)]]="","",$R$8)</f>
        <v/>
      </c>
      <c r="H29" s="106" t="str">
        <f>IF(Tbl_HBN_Derogation_Other[[#This Row],[Room No.(s)]]="","",$R$9)</f>
        <v/>
      </c>
      <c r="I29" s="106" t="str">
        <f>IF(Tbl_HBN_Derogation_Other[[#This Row],[Room No.(s)]]="","",$W$4)</f>
        <v/>
      </c>
      <c r="J29" s="106" t="str">
        <f>IF(Tbl_HBN_Derogation_Other[[#This Row],[Room No.(s)]]="","",$W$5)</f>
        <v/>
      </c>
      <c r="K29" s="106" t="str">
        <f>IF(Tbl_HBN_Derogation_Other[[#This Row],[Room No.(s)]]="","",$W$6)</f>
        <v/>
      </c>
      <c r="L29" s="106" t="str">
        <f>IF(Tbl_HBN_Derogation_Other[[#This Row],[Room No.(s)]]="","",$W$7)</f>
        <v/>
      </c>
      <c r="M29" s="106" t="str">
        <f>IF(Tbl_HBN_Derogation_Other[[#This Row],[Room No.(s)]]="","",$W$8)</f>
        <v/>
      </c>
      <c r="N29" s="106" t="str">
        <f>IF(Tbl_HBN_Derogation_Other[[#This Row],[Room No.(s)]]="","",$W$9)</f>
        <v/>
      </c>
      <c r="O29" s="107" t="str">
        <f>IF(Tbl_HBN_Derogation_Other[[#This Row],[Room No.(s)]]="","",$W$10)</f>
        <v/>
      </c>
      <c r="P29" s="63">
        <f t="shared" si="0"/>
        <v>10</v>
      </c>
      <c r="Q29" s="64"/>
      <c r="R29" s="65"/>
      <c r="S29" s="65"/>
      <c r="T29" s="65"/>
      <c r="U29" s="65"/>
      <c r="V29" s="66"/>
      <c r="W29" s="44"/>
      <c r="X29" s="44"/>
      <c r="Y29" s="67"/>
      <c r="Z29" s="68"/>
      <c r="AA29" s="68"/>
      <c r="AB29" s="69"/>
      <c r="AC29" s="70"/>
      <c r="AD29" s="71"/>
      <c r="AE29" s="69"/>
      <c r="AF29" s="72"/>
      <c r="AG29" s="69"/>
      <c r="AH29" s="72"/>
    </row>
    <row r="30" spans="1:34" ht="38.5" customHeight="1" x14ac:dyDescent="0.35">
      <c r="A30" s="106" t="str">
        <f>IF(Tbl_HBN_Derogation_Other[[#This Row],[Room No.(s)]]="","",$R$2)</f>
        <v/>
      </c>
      <c r="B30" s="106" t="str">
        <f>IF(Tbl_HBN_Derogation_Other[[#This Row],[Room No.(s)]]="","",$W$2)</f>
        <v/>
      </c>
      <c r="C30" s="106" t="str">
        <f>IF(Tbl_HBN_Derogation_Other[[#This Row],[Room No.(s)]]="","",$R$4)</f>
        <v/>
      </c>
      <c r="D30" s="106" t="str">
        <f>IF(Tbl_HBN_Derogation_Other[[#This Row],[Room No.(s)]]="","",$R$5)</f>
        <v/>
      </c>
      <c r="E30" s="106" t="str">
        <f>IF(Tbl_HBN_Derogation_Other[[#This Row],[Room No.(s)]]="","",$R$6)</f>
        <v/>
      </c>
      <c r="F30" s="106" t="str">
        <f>IF(Tbl_HBN_Derogation_Other[[#This Row],[Room No.(s)]]="","",$R$7)</f>
        <v/>
      </c>
      <c r="G30" s="106" t="str">
        <f>IF(Tbl_HBN_Derogation_Other[[#This Row],[Room No.(s)]]="","",$R$8)</f>
        <v/>
      </c>
      <c r="H30" s="106" t="str">
        <f>IF(Tbl_HBN_Derogation_Other[[#This Row],[Room No.(s)]]="","",$R$9)</f>
        <v/>
      </c>
      <c r="I30" s="106" t="str">
        <f>IF(Tbl_HBN_Derogation_Other[[#This Row],[Room No.(s)]]="","",$W$4)</f>
        <v/>
      </c>
      <c r="J30" s="106" t="str">
        <f>IF(Tbl_HBN_Derogation_Other[[#This Row],[Room No.(s)]]="","",$W$5)</f>
        <v/>
      </c>
      <c r="K30" s="106" t="str">
        <f>IF(Tbl_HBN_Derogation_Other[[#This Row],[Room No.(s)]]="","",$W$6)</f>
        <v/>
      </c>
      <c r="L30" s="106" t="str">
        <f>IF(Tbl_HBN_Derogation_Other[[#This Row],[Room No.(s)]]="","",$W$7)</f>
        <v/>
      </c>
      <c r="M30" s="106" t="str">
        <f>IF(Tbl_HBN_Derogation_Other[[#This Row],[Room No.(s)]]="","",$W$8)</f>
        <v/>
      </c>
      <c r="N30" s="106" t="str">
        <f>IF(Tbl_HBN_Derogation_Other[[#This Row],[Room No.(s)]]="","",$W$9)</f>
        <v/>
      </c>
      <c r="O30" s="107" t="str">
        <f>IF(Tbl_HBN_Derogation_Other[[#This Row],[Room No.(s)]]="","",$W$10)</f>
        <v/>
      </c>
      <c r="P30" s="63">
        <f t="shared" si="0"/>
        <v>11</v>
      </c>
      <c r="Q30" s="64"/>
      <c r="R30" s="65"/>
      <c r="S30" s="65"/>
      <c r="T30" s="65"/>
      <c r="U30" s="65"/>
      <c r="V30" s="66"/>
      <c r="W30" s="44"/>
      <c r="X30" s="44"/>
      <c r="Y30" s="67"/>
      <c r="Z30" s="68"/>
      <c r="AA30" s="68"/>
      <c r="AB30" s="69"/>
      <c r="AC30" s="70"/>
      <c r="AD30" s="71"/>
      <c r="AE30" s="69"/>
      <c r="AF30" s="72"/>
      <c r="AG30" s="69"/>
      <c r="AH30" s="72"/>
    </row>
    <row r="31" spans="1:34" ht="38.5" customHeight="1" x14ac:dyDescent="0.35">
      <c r="A31" s="106" t="str">
        <f>IF(Tbl_HBN_Derogation_Other[[#This Row],[Room No.(s)]]="","",$R$2)</f>
        <v/>
      </c>
      <c r="B31" s="106" t="str">
        <f>IF(Tbl_HBN_Derogation_Other[[#This Row],[Room No.(s)]]="","",$W$2)</f>
        <v/>
      </c>
      <c r="C31" s="106" t="str">
        <f>IF(Tbl_HBN_Derogation_Other[[#This Row],[Room No.(s)]]="","",$R$4)</f>
        <v/>
      </c>
      <c r="D31" s="106" t="str">
        <f>IF(Tbl_HBN_Derogation_Other[[#This Row],[Room No.(s)]]="","",$R$5)</f>
        <v/>
      </c>
      <c r="E31" s="106" t="str">
        <f>IF(Tbl_HBN_Derogation_Other[[#This Row],[Room No.(s)]]="","",$R$6)</f>
        <v/>
      </c>
      <c r="F31" s="106" t="str">
        <f>IF(Tbl_HBN_Derogation_Other[[#This Row],[Room No.(s)]]="","",$R$7)</f>
        <v/>
      </c>
      <c r="G31" s="106" t="str">
        <f>IF(Tbl_HBN_Derogation_Other[[#This Row],[Room No.(s)]]="","",$R$8)</f>
        <v/>
      </c>
      <c r="H31" s="106" t="str">
        <f>IF(Tbl_HBN_Derogation_Other[[#This Row],[Room No.(s)]]="","",$R$9)</f>
        <v/>
      </c>
      <c r="I31" s="106" t="str">
        <f>IF(Tbl_HBN_Derogation_Other[[#This Row],[Room No.(s)]]="","",$W$4)</f>
        <v/>
      </c>
      <c r="J31" s="106" t="str">
        <f>IF(Tbl_HBN_Derogation_Other[[#This Row],[Room No.(s)]]="","",$W$5)</f>
        <v/>
      </c>
      <c r="K31" s="106" t="str">
        <f>IF(Tbl_HBN_Derogation_Other[[#This Row],[Room No.(s)]]="","",$W$6)</f>
        <v/>
      </c>
      <c r="L31" s="106" t="str">
        <f>IF(Tbl_HBN_Derogation_Other[[#This Row],[Room No.(s)]]="","",$W$7)</f>
        <v/>
      </c>
      <c r="M31" s="106" t="str">
        <f>IF(Tbl_HBN_Derogation_Other[[#This Row],[Room No.(s)]]="","",$W$8)</f>
        <v/>
      </c>
      <c r="N31" s="106" t="str">
        <f>IF(Tbl_HBN_Derogation_Other[[#This Row],[Room No.(s)]]="","",$W$9)</f>
        <v/>
      </c>
      <c r="O31" s="107" t="str">
        <f>IF(Tbl_HBN_Derogation_Other[[#This Row],[Room No.(s)]]="","",$W$10)</f>
        <v/>
      </c>
      <c r="P31" s="63">
        <f t="shared" si="0"/>
        <v>12</v>
      </c>
      <c r="Q31" s="64"/>
      <c r="R31" s="65"/>
      <c r="S31" s="65"/>
      <c r="T31" s="65"/>
      <c r="U31" s="65"/>
      <c r="V31" s="66"/>
      <c r="W31" s="44"/>
      <c r="X31" s="44"/>
      <c r="Y31" s="67"/>
      <c r="Z31" s="68"/>
      <c r="AA31" s="68"/>
      <c r="AB31" s="69"/>
      <c r="AC31" s="70"/>
      <c r="AD31" s="71"/>
      <c r="AE31" s="69"/>
      <c r="AF31" s="72"/>
      <c r="AG31" s="69"/>
      <c r="AH31" s="72"/>
    </row>
    <row r="32" spans="1:34" ht="38.5" customHeight="1" x14ac:dyDescent="0.35">
      <c r="A32" s="106" t="str">
        <f>IF(Tbl_HBN_Derogation_Other[[#This Row],[Room No.(s)]]="","",$R$2)</f>
        <v/>
      </c>
      <c r="B32" s="106" t="str">
        <f>IF(Tbl_HBN_Derogation_Other[[#This Row],[Room No.(s)]]="","",$W$2)</f>
        <v/>
      </c>
      <c r="C32" s="106" t="str">
        <f>IF(Tbl_HBN_Derogation_Other[[#This Row],[Room No.(s)]]="","",$R$4)</f>
        <v/>
      </c>
      <c r="D32" s="106" t="str">
        <f>IF(Tbl_HBN_Derogation_Other[[#This Row],[Room No.(s)]]="","",$R$5)</f>
        <v/>
      </c>
      <c r="E32" s="106" t="str">
        <f>IF(Tbl_HBN_Derogation_Other[[#This Row],[Room No.(s)]]="","",$R$6)</f>
        <v/>
      </c>
      <c r="F32" s="106" t="str">
        <f>IF(Tbl_HBN_Derogation_Other[[#This Row],[Room No.(s)]]="","",$R$7)</f>
        <v/>
      </c>
      <c r="G32" s="106" t="str">
        <f>IF(Tbl_HBN_Derogation_Other[[#This Row],[Room No.(s)]]="","",$R$8)</f>
        <v/>
      </c>
      <c r="H32" s="106" t="str">
        <f>IF(Tbl_HBN_Derogation_Other[[#This Row],[Room No.(s)]]="","",$R$9)</f>
        <v/>
      </c>
      <c r="I32" s="106" t="str">
        <f>IF(Tbl_HBN_Derogation_Other[[#This Row],[Room No.(s)]]="","",$W$4)</f>
        <v/>
      </c>
      <c r="J32" s="106" t="str">
        <f>IF(Tbl_HBN_Derogation_Other[[#This Row],[Room No.(s)]]="","",$W$5)</f>
        <v/>
      </c>
      <c r="K32" s="106" t="str">
        <f>IF(Tbl_HBN_Derogation_Other[[#This Row],[Room No.(s)]]="","",$W$6)</f>
        <v/>
      </c>
      <c r="L32" s="106" t="str">
        <f>IF(Tbl_HBN_Derogation_Other[[#This Row],[Room No.(s)]]="","",$W$7)</f>
        <v/>
      </c>
      <c r="M32" s="106" t="str">
        <f>IF(Tbl_HBN_Derogation_Other[[#This Row],[Room No.(s)]]="","",$W$8)</f>
        <v/>
      </c>
      <c r="N32" s="106" t="str">
        <f>IF(Tbl_HBN_Derogation_Other[[#This Row],[Room No.(s)]]="","",$W$9)</f>
        <v/>
      </c>
      <c r="O32" s="107" t="str">
        <f>IF(Tbl_HBN_Derogation_Other[[#This Row],[Room No.(s)]]="","",$W$10)</f>
        <v/>
      </c>
      <c r="P32" s="63">
        <f t="shared" ref="P32:P95" si="1">P31+1</f>
        <v>13</v>
      </c>
      <c r="Q32" s="64"/>
      <c r="R32" s="65"/>
      <c r="S32" s="65"/>
      <c r="T32" s="65"/>
      <c r="U32" s="65"/>
      <c r="V32" s="66"/>
      <c r="W32" s="44"/>
      <c r="X32" s="44"/>
      <c r="Y32" s="67"/>
      <c r="Z32" s="68"/>
      <c r="AA32" s="68"/>
      <c r="AB32" s="69"/>
      <c r="AC32" s="70"/>
      <c r="AD32" s="71"/>
      <c r="AE32" s="69"/>
      <c r="AF32" s="72"/>
      <c r="AG32" s="69"/>
      <c r="AH32" s="72"/>
    </row>
    <row r="33" spans="1:34" ht="38.5" customHeight="1" x14ac:dyDescent="0.35">
      <c r="A33" s="106" t="str">
        <f>IF(Tbl_HBN_Derogation_Other[[#This Row],[Room No.(s)]]="","",$R$2)</f>
        <v/>
      </c>
      <c r="B33" s="106" t="str">
        <f>IF(Tbl_HBN_Derogation_Other[[#This Row],[Room No.(s)]]="","",$W$2)</f>
        <v/>
      </c>
      <c r="C33" s="106" t="str">
        <f>IF(Tbl_HBN_Derogation_Other[[#This Row],[Room No.(s)]]="","",$R$4)</f>
        <v/>
      </c>
      <c r="D33" s="106" t="str">
        <f>IF(Tbl_HBN_Derogation_Other[[#This Row],[Room No.(s)]]="","",$R$5)</f>
        <v/>
      </c>
      <c r="E33" s="106" t="str">
        <f>IF(Tbl_HBN_Derogation_Other[[#This Row],[Room No.(s)]]="","",$R$6)</f>
        <v/>
      </c>
      <c r="F33" s="106" t="str">
        <f>IF(Tbl_HBN_Derogation_Other[[#This Row],[Room No.(s)]]="","",$R$7)</f>
        <v/>
      </c>
      <c r="G33" s="106" t="str">
        <f>IF(Tbl_HBN_Derogation_Other[[#This Row],[Room No.(s)]]="","",$R$8)</f>
        <v/>
      </c>
      <c r="H33" s="106" t="str">
        <f>IF(Tbl_HBN_Derogation_Other[[#This Row],[Room No.(s)]]="","",$R$9)</f>
        <v/>
      </c>
      <c r="I33" s="106" t="str">
        <f>IF(Tbl_HBN_Derogation_Other[[#This Row],[Room No.(s)]]="","",$W$4)</f>
        <v/>
      </c>
      <c r="J33" s="106" t="str">
        <f>IF(Tbl_HBN_Derogation_Other[[#This Row],[Room No.(s)]]="","",$W$5)</f>
        <v/>
      </c>
      <c r="K33" s="106" t="str">
        <f>IF(Tbl_HBN_Derogation_Other[[#This Row],[Room No.(s)]]="","",$W$6)</f>
        <v/>
      </c>
      <c r="L33" s="106" t="str">
        <f>IF(Tbl_HBN_Derogation_Other[[#This Row],[Room No.(s)]]="","",$W$7)</f>
        <v/>
      </c>
      <c r="M33" s="106" t="str">
        <f>IF(Tbl_HBN_Derogation_Other[[#This Row],[Room No.(s)]]="","",$W$8)</f>
        <v/>
      </c>
      <c r="N33" s="106" t="str">
        <f>IF(Tbl_HBN_Derogation_Other[[#This Row],[Room No.(s)]]="","",$W$9)</f>
        <v/>
      </c>
      <c r="O33" s="107" t="str">
        <f>IF(Tbl_HBN_Derogation_Other[[#This Row],[Room No.(s)]]="","",$W$10)</f>
        <v/>
      </c>
      <c r="P33" s="63">
        <f t="shared" si="1"/>
        <v>14</v>
      </c>
      <c r="Q33" s="64"/>
      <c r="R33" s="65"/>
      <c r="S33" s="65"/>
      <c r="T33" s="65"/>
      <c r="U33" s="65"/>
      <c r="V33" s="66"/>
      <c r="W33" s="44"/>
      <c r="X33" s="44"/>
      <c r="Y33" s="67"/>
      <c r="Z33" s="68"/>
      <c r="AA33" s="68"/>
      <c r="AB33" s="69"/>
      <c r="AC33" s="70"/>
      <c r="AD33" s="71"/>
      <c r="AE33" s="69"/>
      <c r="AF33" s="72"/>
      <c r="AG33" s="69"/>
      <c r="AH33" s="72"/>
    </row>
    <row r="34" spans="1:34" ht="38.5" customHeight="1" x14ac:dyDescent="0.35">
      <c r="A34" s="106" t="str">
        <f>IF(Tbl_HBN_Derogation_Other[[#This Row],[Room No.(s)]]="","",$R$2)</f>
        <v/>
      </c>
      <c r="B34" s="106" t="str">
        <f>IF(Tbl_HBN_Derogation_Other[[#This Row],[Room No.(s)]]="","",$W$2)</f>
        <v/>
      </c>
      <c r="C34" s="106" t="str">
        <f>IF(Tbl_HBN_Derogation_Other[[#This Row],[Room No.(s)]]="","",$R$4)</f>
        <v/>
      </c>
      <c r="D34" s="106" t="str">
        <f>IF(Tbl_HBN_Derogation_Other[[#This Row],[Room No.(s)]]="","",$R$5)</f>
        <v/>
      </c>
      <c r="E34" s="106" t="str">
        <f>IF(Tbl_HBN_Derogation_Other[[#This Row],[Room No.(s)]]="","",$R$6)</f>
        <v/>
      </c>
      <c r="F34" s="106" t="str">
        <f>IF(Tbl_HBN_Derogation_Other[[#This Row],[Room No.(s)]]="","",$R$7)</f>
        <v/>
      </c>
      <c r="G34" s="106" t="str">
        <f>IF(Tbl_HBN_Derogation_Other[[#This Row],[Room No.(s)]]="","",$R$8)</f>
        <v/>
      </c>
      <c r="H34" s="106" t="str">
        <f>IF(Tbl_HBN_Derogation_Other[[#This Row],[Room No.(s)]]="","",$R$9)</f>
        <v/>
      </c>
      <c r="I34" s="106" t="str">
        <f>IF(Tbl_HBN_Derogation_Other[[#This Row],[Room No.(s)]]="","",$W$4)</f>
        <v/>
      </c>
      <c r="J34" s="106" t="str">
        <f>IF(Tbl_HBN_Derogation_Other[[#This Row],[Room No.(s)]]="","",$W$5)</f>
        <v/>
      </c>
      <c r="K34" s="106" t="str">
        <f>IF(Tbl_HBN_Derogation_Other[[#This Row],[Room No.(s)]]="","",$W$6)</f>
        <v/>
      </c>
      <c r="L34" s="106" t="str">
        <f>IF(Tbl_HBN_Derogation_Other[[#This Row],[Room No.(s)]]="","",$W$7)</f>
        <v/>
      </c>
      <c r="M34" s="106" t="str">
        <f>IF(Tbl_HBN_Derogation_Other[[#This Row],[Room No.(s)]]="","",$W$8)</f>
        <v/>
      </c>
      <c r="N34" s="106" t="str">
        <f>IF(Tbl_HBN_Derogation_Other[[#This Row],[Room No.(s)]]="","",$W$9)</f>
        <v/>
      </c>
      <c r="O34" s="107" t="str">
        <f>IF(Tbl_HBN_Derogation_Other[[#This Row],[Room No.(s)]]="","",$W$10)</f>
        <v/>
      </c>
      <c r="P34" s="63">
        <f t="shared" si="1"/>
        <v>15</v>
      </c>
      <c r="Q34" s="64"/>
      <c r="R34" s="65"/>
      <c r="S34" s="65"/>
      <c r="T34" s="65"/>
      <c r="U34" s="65"/>
      <c r="V34" s="66"/>
      <c r="W34" s="44"/>
      <c r="X34" s="44"/>
      <c r="Y34" s="67"/>
      <c r="Z34" s="68"/>
      <c r="AA34" s="68"/>
      <c r="AB34" s="69"/>
      <c r="AC34" s="70"/>
      <c r="AD34" s="71"/>
      <c r="AE34" s="69"/>
      <c r="AF34" s="72"/>
      <c r="AG34" s="69"/>
      <c r="AH34" s="72"/>
    </row>
    <row r="35" spans="1:34" ht="38.5" customHeight="1" x14ac:dyDescent="0.35">
      <c r="A35" s="106" t="str">
        <f>IF(Tbl_HBN_Derogation_Other[[#This Row],[Room No.(s)]]="","",$R$2)</f>
        <v/>
      </c>
      <c r="B35" s="106" t="str">
        <f>IF(Tbl_HBN_Derogation_Other[[#This Row],[Room No.(s)]]="","",$W$2)</f>
        <v/>
      </c>
      <c r="C35" s="106" t="str">
        <f>IF(Tbl_HBN_Derogation_Other[[#This Row],[Room No.(s)]]="","",$R$4)</f>
        <v/>
      </c>
      <c r="D35" s="106" t="str">
        <f>IF(Tbl_HBN_Derogation_Other[[#This Row],[Room No.(s)]]="","",$R$5)</f>
        <v/>
      </c>
      <c r="E35" s="106" t="str">
        <f>IF(Tbl_HBN_Derogation_Other[[#This Row],[Room No.(s)]]="","",$R$6)</f>
        <v/>
      </c>
      <c r="F35" s="106" t="str">
        <f>IF(Tbl_HBN_Derogation_Other[[#This Row],[Room No.(s)]]="","",$R$7)</f>
        <v/>
      </c>
      <c r="G35" s="106" t="str">
        <f>IF(Tbl_HBN_Derogation_Other[[#This Row],[Room No.(s)]]="","",$R$8)</f>
        <v/>
      </c>
      <c r="H35" s="106" t="str">
        <f>IF(Tbl_HBN_Derogation_Other[[#This Row],[Room No.(s)]]="","",$R$9)</f>
        <v/>
      </c>
      <c r="I35" s="106" t="str">
        <f>IF(Tbl_HBN_Derogation_Other[[#This Row],[Room No.(s)]]="","",$W$4)</f>
        <v/>
      </c>
      <c r="J35" s="106" t="str">
        <f>IF(Tbl_HBN_Derogation_Other[[#This Row],[Room No.(s)]]="","",$W$5)</f>
        <v/>
      </c>
      <c r="K35" s="106" t="str">
        <f>IF(Tbl_HBN_Derogation_Other[[#This Row],[Room No.(s)]]="","",$W$6)</f>
        <v/>
      </c>
      <c r="L35" s="106" t="str">
        <f>IF(Tbl_HBN_Derogation_Other[[#This Row],[Room No.(s)]]="","",$W$7)</f>
        <v/>
      </c>
      <c r="M35" s="106" t="str">
        <f>IF(Tbl_HBN_Derogation_Other[[#This Row],[Room No.(s)]]="","",$W$8)</f>
        <v/>
      </c>
      <c r="N35" s="106" t="str">
        <f>IF(Tbl_HBN_Derogation_Other[[#This Row],[Room No.(s)]]="","",$W$9)</f>
        <v/>
      </c>
      <c r="O35" s="107" t="str">
        <f>IF(Tbl_HBN_Derogation_Other[[#This Row],[Room No.(s)]]="","",$W$10)</f>
        <v/>
      </c>
      <c r="P35" s="63">
        <f t="shared" si="1"/>
        <v>16</v>
      </c>
      <c r="Q35" s="64"/>
      <c r="R35" s="65"/>
      <c r="S35" s="65"/>
      <c r="T35" s="65"/>
      <c r="U35" s="65"/>
      <c r="V35" s="66"/>
      <c r="W35" s="44"/>
      <c r="X35" s="44"/>
      <c r="Y35" s="67"/>
      <c r="Z35" s="68"/>
      <c r="AA35" s="68"/>
      <c r="AB35" s="69"/>
      <c r="AC35" s="70"/>
      <c r="AD35" s="71"/>
      <c r="AE35" s="69"/>
      <c r="AF35" s="72"/>
      <c r="AG35" s="69"/>
      <c r="AH35" s="72"/>
    </row>
    <row r="36" spans="1:34" ht="38.5" customHeight="1" x14ac:dyDescent="0.35">
      <c r="A36" s="106" t="str">
        <f>IF(Tbl_HBN_Derogation_Other[[#This Row],[Room No.(s)]]="","",$R$2)</f>
        <v/>
      </c>
      <c r="B36" s="106" t="str">
        <f>IF(Tbl_HBN_Derogation_Other[[#This Row],[Room No.(s)]]="","",$W$2)</f>
        <v/>
      </c>
      <c r="C36" s="106" t="str">
        <f>IF(Tbl_HBN_Derogation_Other[[#This Row],[Room No.(s)]]="","",$R$4)</f>
        <v/>
      </c>
      <c r="D36" s="106" t="str">
        <f>IF(Tbl_HBN_Derogation_Other[[#This Row],[Room No.(s)]]="","",$R$5)</f>
        <v/>
      </c>
      <c r="E36" s="106" t="str">
        <f>IF(Tbl_HBN_Derogation_Other[[#This Row],[Room No.(s)]]="","",$R$6)</f>
        <v/>
      </c>
      <c r="F36" s="106" t="str">
        <f>IF(Tbl_HBN_Derogation_Other[[#This Row],[Room No.(s)]]="","",$R$7)</f>
        <v/>
      </c>
      <c r="G36" s="106" t="str">
        <f>IF(Tbl_HBN_Derogation_Other[[#This Row],[Room No.(s)]]="","",$R$8)</f>
        <v/>
      </c>
      <c r="H36" s="106" t="str">
        <f>IF(Tbl_HBN_Derogation_Other[[#This Row],[Room No.(s)]]="","",$R$9)</f>
        <v/>
      </c>
      <c r="I36" s="106" t="str">
        <f>IF(Tbl_HBN_Derogation_Other[[#This Row],[Room No.(s)]]="","",$W$4)</f>
        <v/>
      </c>
      <c r="J36" s="106" t="str">
        <f>IF(Tbl_HBN_Derogation_Other[[#This Row],[Room No.(s)]]="","",$W$5)</f>
        <v/>
      </c>
      <c r="K36" s="106" t="str">
        <f>IF(Tbl_HBN_Derogation_Other[[#This Row],[Room No.(s)]]="","",$W$6)</f>
        <v/>
      </c>
      <c r="L36" s="106" t="str">
        <f>IF(Tbl_HBN_Derogation_Other[[#This Row],[Room No.(s)]]="","",$W$7)</f>
        <v/>
      </c>
      <c r="M36" s="106" t="str">
        <f>IF(Tbl_HBN_Derogation_Other[[#This Row],[Room No.(s)]]="","",$W$8)</f>
        <v/>
      </c>
      <c r="N36" s="106" t="str">
        <f>IF(Tbl_HBN_Derogation_Other[[#This Row],[Room No.(s)]]="","",$W$9)</f>
        <v/>
      </c>
      <c r="O36" s="107" t="str">
        <f>IF(Tbl_HBN_Derogation_Other[[#This Row],[Room No.(s)]]="","",$W$10)</f>
        <v/>
      </c>
      <c r="P36" s="63">
        <f t="shared" si="1"/>
        <v>17</v>
      </c>
      <c r="Q36" s="64"/>
      <c r="R36" s="65"/>
      <c r="S36" s="65"/>
      <c r="T36" s="65"/>
      <c r="U36" s="65"/>
      <c r="V36" s="66"/>
      <c r="W36" s="44"/>
      <c r="X36" s="44"/>
      <c r="Y36" s="67"/>
      <c r="Z36" s="68"/>
      <c r="AA36" s="68"/>
      <c r="AB36" s="69"/>
      <c r="AC36" s="70"/>
      <c r="AD36" s="71"/>
      <c r="AE36" s="69"/>
      <c r="AF36" s="72"/>
      <c r="AG36" s="69"/>
      <c r="AH36" s="72"/>
    </row>
    <row r="37" spans="1:34" ht="38.5" customHeight="1" x14ac:dyDescent="0.35">
      <c r="A37" s="106" t="str">
        <f>IF(Tbl_HBN_Derogation_Other[[#This Row],[Room No.(s)]]="","",$R$2)</f>
        <v/>
      </c>
      <c r="B37" s="106" t="str">
        <f>IF(Tbl_HBN_Derogation_Other[[#This Row],[Room No.(s)]]="","",$W$2)</f>
        <v/>
      </c>
      <c r="C37" s="106" t="str">
        <f>IF(Tbl_HBN_Derogation_Other[[#This Row],[Room No.(s)]]="","",$R$4)</f>
        <v/>
      </c>
      <c r="D37" s="106" t="str">
        <f>IF(Tbl_HBN_Derogation_Other[[#This Row],[Room No.(s)]]="","",$R$5)</f>
        <v/>
      </c>
      <c r="E37" s="106" t="str">
        <f>IF(Tbl_HBN_Derogation_Other[[#This Row],[Room No.(s)]]="","",$R$6)</f>
        <v/>
      </c>
      <c r="F37" s="106" t="str">
        <f>IF(Tbl_HBN_Derogation_Other[[#This Row],[Room No.(s)]]="","",$R$7)</f>
        <v/>
      </c>
      <c r="G37" s="106" t="str">
        <f>IF(Tbl_HBN_Derogation_Other[[#This Row],[Room No.(s)]]="","",$R$8)</f>
        <v/>
      </c>
      <c r="H37" s="106" t="str">
        <f>IF(Tbl_HBN_Derogation_Other[[#This Row],[Room No.(s)]]="","",$R$9)</f>
        <v/>
      </c>
      <c r="I37" s="106" t="str">
        <f>IF(Tbl_HBN_Derogation_Other[[#This Row],[Room No.(s)]]="","",$W$4)</f>
        <v/>
      </c>
      <c r="J37" s="106" t="str">
        <f>IF(Tbl_HBN_Derogation_Other[[#This Row],[Room No.(s)]]="","",$W$5)</f>
        <v/>
      </c>
      <c r="K37" s="106" t="str">
        <f>IF(Tbl_HBN_Derogation_Other[[#This Row],[Room No.(s)]]="","",$W$6)</f>
        <v/>
      </c>
      <c r="L37" s="106" t="str">
        <f>IF(Tbl_HBN_Derogation_Other[[#This Row],[Room No.(s)]]="","",$W$7)</f>
        <v/>
      </c>
      <c r="M37" s="106" t="str">
        <f>IF(Tbl_HBN_Derogation_Other[[#This Row],[Room No.(s)]]="","",$W$8)</f>
        <v/>
      </c>
      <c r="N37" s="106" t="str">
        <f>IF(Tbl_HBN_Derogation_Other[[#This Row],[Room No.(s)]]="","",$W$9)</f>
        <v/>
      </c>
      <c r="O37" s="107" t="str">
        <f>IF(Tbl_HBN_Derogation_Other[[#This Row],[Room No.(s)]]="","",$W$10)</f>
        <v/>
      </c>
      <c r="P37" s="63">
        <f t="shared" si="1"/>
        <v>18</v>
      </c>
      <c r="Q37" s="64"/>
      <c r="R37" s="65"/>
      <c r="S37" s="65"/>
      <c r="T37" s="65"/>
      <c r="U37" s="65"/>
      <c r="V37" s="66"/>
      <c r="W37" s="44"/>
      <c r="X37" s="44"/>
      <c r="Y37" s="67"/>
      <c r="Z37" s="68"/>
      <c r="AA37" s="68"/>
      <c r="AB37" s="69"/>
      <c r="AC37" s="70"/>
      <c r="AD37" s="71"/>
      <c r="AE37" s="69"/>
      <c r="AF37" s="72"/>
      <c r="AG37" s="69"/>
      <c r="AH37" s="72"/>
    </row>
    <row r="38" spans="1:34" ht="38.5" customHeight="1" x14ac:dyDescent="0.35">
      <c r="A38" s="106" t="str">
        <f>IF(Tbl_HBN_Derogation_Other[[#This Row],[Room No.(s)]]="","",$R$2)</f>
        <v/>
      </c>
      <c r="B38" s="106" t="str">
        <f>IF(Tbl_HBN_Derogation_Other[[#This Row],[Room No.(s)]]="","",$W$2)</f>
        <v/>
      </c>
      <c r="C38" s="106" t="str">
        <f>IF(Tbl_HBN_Derogation_Other[[#This Row],[Room No.(s)]]="","",$R$4)</f>
        <v/>
      </c>
      <c r="D38" s="106" t="str">
        <f>IF(Tbl_HBN_Derogation_Other[[#This Row],[Room No.(s)]]="","",$R$5)</f>
        <v/>
      </c>
      <c r="E38" s="106" t="str">
        <f>IF(Tbl_HBN_Derogation_Other[[#This Row],[Room No.(s)]]="","",$R$6)</f>
        <v/>
      </c>
      <c r="F38" s="106" t="str">
        <f>IF(Tbl_HBN_Derogation_Other[[#This Row],[Room No.(s)]]="","",$R$7)</f>
        <v/>
      </c>
      <c r="G38" s="106" t="str">
        <f>IF(Tbl_HBN_Derogation_Other[[#This Row],[Room No.(s)]]="","",$R$8)</f>
        <v/>
      </c>
      <c r="H38" s="106" t="str">
        <f>IF(Tbl_HBN_Derogation_Other[[#This Row],[Room No.(s)]]="","",$R$9)</f>
        <v/>
      </c>
      <c r="I38" s="106" t="str">
        <f>IF(Tbl_HBN_Derogation_Other[[#This Row],[Room No.(s)]]="","",$W$4)</f>
        <v/>
      </c>
      <c r="J38" s="106" t="str">
        <f>IF(Tbl_HBN_Derogation_Other[[#This Row],[Room No.(s)]]="","",$W$5)</f>
        <v/>
      </c>
      <c r="K38" s="106" t="str">
        <f>IF(Tbl_HBN_Derogation_Other[[#This Row],[Room No.(s)]]="","",$W$6)</f>
        <v/>
      </c>
      <c r="L38" s="106" t="str">
        <f>IF(Tbl_HBN_Derogation_Other[[#This Row],[Room No.(s)]]="","",$W$7)</f>
        <v/>
      </c>
      <c r="M38" s="106" t="str">
        <f>IF(Tbl_HBN_Derogation_Other[[#This Row],[Room No.(s)]]="","",$W$8)</f>
        <v/>
      </c>
      <c r="N38" s="106" t="str">
        <f>IF(Tbl_HBN_Derogation_Other[[#This Row],[Room No.(s)]]="","",$W$9)</f>
        <v/>
      </c>
      <c r="O38" s="107" t="str">
        <f>IF(Tbl_HBN_Derogation_Other[[#This Row],[Room No.(s)]]="","",$W$10)</f>
        <v/>
      </c>
      <c r="P38" s="63">
        <f t="shared" si="1"/>
        <v>19</v>
      </c>
      <c r="Q38" s="64"/>
      <c r="R38" s="65"/>
      <c r="S38" s="65"/>
      <c r="T38" s="65"/>
      <c r="U38" s="65"/>
      <c r="V38" s="66"/>
      <c r="W38" s="44"/>
      <c r="X38" s="44"/>
      <c r="Y38" s="67"/>
      <c r="Z38" s="68"/>
      <c r="AA38" s="68"/>
      <c r="AB38" s="69"/>
      <c r="AC38" s="70"/>
      <c r="AD38" s="71"/>
      <c r="AE38" s="69"/>
      <c r="AF38" s="72"/>
      <c r="AG38" s="69"/>
      <c r="AH38" s="72"/>
    </row>
    <row r="39" spans="1:34" ht="38.5" customHeight="1" x14ac:dyDescent="0.35">
      <c r="A39" s="106" t="str">
        <f>IF(Tbl_HBN_Derogation_Other[[#This Row],[Room No.(s)]]="","",$R$2)</f>
        <v/>
      </c>
      <c r="B39" s="106" t="str">
        <f>IF(Tbl_HBN_Derogation_Other[[#This Row],[Room No.(s)]]="","",$W$2)</f>
        <v/>
      </c>
      <c r="C39" s="106" t="str">
        <f>IF(Tbl_HBN_Derogation_Other[[#This Row],[Room No.(s)]]="","",$R$4)</f>
        <v/>
      </c>
      <c r="D39" s="106" t="str">
        <f>IF(Tbl_HBN_Derogation_Other[[#This Row],[Room No.(s)]]="","",$R$5)</f>
        <v/>
      </c>
      <c r="E39" s="106" t="str">
        <f>IF(Tbl_HBN_Derogation_Other[[#This Row],[Room No.(s)]]="","",$R$6)</f>
        <v/>
      </c>
      <c r="F39" s="106" t="str">
        <f>IF(Tbl_HBN_Derogation_Other[[#This Row],[Room No.(s)]]="","",$R$7)</f>
        <v/>
      </c>
      <c r="G39" s="106" t="str">
        <f>IF(Tbl_HBN_Derogation_Other[[#This Row],[Room No.(s)]]="","",$R$8)</f>
        <v/>
      </c>
      <c r="H39" s="106" t="str">
        <f>IF(Tbl_HBN_Derogation_Other[[#This Row],[Room No.(s)]]="","",$R$9)</f>
        <v/>
      </c>
      <c r="I39" s="106" t="str">
        <f>IF(Tbl_HBN_Derogation_Other[[#This Row],[Room No.(s)]]="","",$W$4)</f>
        <v/>
      </c>
      <c r="J39" s="106" t="str">
        <f>IF(Tbl_HBN_Derogation_Other[[#This Row],[Room No.(s)]]="","",$W$5)</f>
        <v/>
      </c>
      <c r="K39" s="106" t="str">
        <f>IF(Tbl_HBN_Derogation_Other[[#This Row],[Room No.(s)]]="","",$W$6)</f>
        <v/>
      </c>
      <c r="L39" s="106" t="str">
        <f>IF(Tbl_HBN_Derogation_Other[[#This Row],[Room No.(s)]]="","",$W$7)</f>
        <v/>
      </c>
      <c r="M39" s="106" t="str">
        <f>IF(Tbl_HBN_Derogation_Other[[#This Row],[Room No.(s)]]="","",$W$8)</f>
        <v/>
      </c>
      <c r="N39" s="106" t="str">
        <f>IF(Tbl_HBN_Derogation_Other[[#This Row],[Room No.(s)]]="","",$W$9)</f>
        <v/>
      </c>
      <c r="O39" s="107" t="str">
        <f>IF(Tbl_HBN_Derogation_Other[[#This Row],[Room No.(s)]]="","",$W$10)</f>
        <v/>
      </c>
      <c r="P39" s="63">
        <f t="shared" si="1"/>
        <v>20</v>
      </c>
      <c r="Q39" s="64"/>
      <c r="R39" s="65"/>
      <c r="S39" s="65"/>
      <c r="T39" s="65"/>
      <c r="U39" s="65"/>
      <c r="V39" s="66"/>
      <c r="W39" s="44"/>
      <c r="X39" s="44"/>
      <c r="Y39" s="67"/>
      <c r="Z39" s="68"/>
      <c r="AA39" s="68"/>
      <c r="AB39" s="69"/>
      <c r="AC39" s="70"/>
      <c r="AD39" s="71"/>
      <c r="AE39" s="69"/>
      <c r="AF39" s="72"/>
      <c r="AG39" s="69"/>
      <c r="AH39" s="72"/>
    </row>
    <row r="40" spans="1:34" ht="38.5" customHeight="1" x14ac:dyDescent="0.35">
      <c r="A40" s="106" t="str">
        <f>IF(Tbl_HBN_Derogation_Other[[#This Row],[Room No.(s)]]="","",$R$2)</f>
        <v/>
      </c>
      <c r="B40" s="106" t="str">
        <f>IF(Tbl_HBN_Derogation_Other[[#This Row],[Room No.(s)]]="","",$W$2)</f>
        <v/>
      </c>
      <c r="C40" s="106" t="str">
        <f>IF(Tbl_HBN_Derogation_Other[[#This Row],[Room No.(s)]]="","",$R$4)</f>
        <v/>
      </c>
      <c r="D40" s="106" t="str">
        <f>IF(Tbl_HBN_Derogation_Other[[#This Row],[Room No.(s)]]="","",$R$5)</f>
        <v/>
      </c>
      <c r="E40" s="106" t="str">
        <f>IF(Tbl_HBN_Derogation_Other[[#This Row],[Room No.(s)]]="","",$R$6)</f>
        <v/>
      </c>
      <c r="F40" s="106" t="str">
        <f>IF(Tbl_HBN_Derogation_Other[[#This Row],[Room No.(s)]]="","",$R$7)</f>
        <v/>
      </c>
      <c r="G40" s="106" t="str">
        <f>IF(Tbl_HBN_Derogation_Other[[#This Row],[Room No.(s)]]="","",$R$8)</f>
        <v/>
      </c>
      <c r="H40" s="106" t="str">
        <f>IF(Tbl_HBN_Derogation_Other[[#This Row],[Room No.(s)]]="","",$R$9)</f>
        <v/>
      </c>
      <c r="I40" s="106" t="str">
        <f>IF(Tbl_HBN_Derogation_Other[[#This Row],[Room No.(s)]]="","",$W$4)</f>
        <v/>
      </c>
      <c r="J40" s="106" t="str">
        <f>IF(Tbl_HBN_Derogation_Other[[#This Row],[Room No.(s)]]="","",$W$5)</f>
        <v/>
      </c>
      <c r="K40" s="106" t="str">
        <f>IF(Tbl_HBN_Derogation_Other[[#This Row],[Room No.(s)]]="","",$W$6)</f>
        <v/>
      </c>
      <c r="L40" s="106" t="str">
        <f>IF(Tbl_HBN_Derogation_Other[[#This Row],[Room No.(s)]]="","",$W$7)</f>
        <v/>
      </c>
      <c r="M40" s="106" t="str">
        <f>IF(Tbl_HBN_Derogation_Other[[#This Row],[Room No.(s)]]="","",$W$8)</f>
        <v/>
      </c>
      <c r="N40" s="106" t="str">
        <f>IF(Tbl_HBN_Derogation_Other[[#This Row],[Room No.(s)]]="","",$W$9)</f>
        <v/>
      </c>
      <c r="O40" s="107" t="str">
        <f>IF(Tbl_HBN_Derogation_Other[[#This Row],[Room No.(s)]]="","",$W$10)</f>
        <v/>
      </c>
      <c r="P40" s="63">
        <f t="shared" si="1"/>
        <v>21</v>
      </c>
      <c r="Q40" s="64"/>
      <c r="R40" s="65"/>
      <c r="S40" s="65"/>
      <c r="T40" s="65"/>
      <c r="U40" s="65"/>
      <c r="V40" s="66"/>
      <c r="W40" s="44"/>
      <c r="X40" s="44"/>
      <c r="Y40" s="67"/>
      <c r="Z40" s="68"/>
      <c r="AA40" s="68"/>
      <c r="AB40" s="69"/>
      <c r="AC40" s="70"/>
      <c r="AD40" s="71"/>
      <c r="AE40" s="69"/>
      <c r="AF40" s="72"/>
      <c r="AG40" s="69"/>
      <c r="AH40" s="72"/>
    </row>
    <row r="41" spans="1:34" ht="38.5" customHeight="1" x14ac:dyDescent="0.35">
      <c r="A41" s="106" t="str">
        <f>IF(Tbl_HBN_Derogation_Other[[#This Row],[Room No.(s)]]="","",$R$2)</f>
        <v/>
      </c>
      <c r="B41" s="106" t="str">
        <f>IF(Tbl_HBN_Derogation_Other[[#This Row],[Room No.(s)]]="","",$W$2)</f>
        <v/>
      </c>
      <c r="C41" s="106" t="str">
        <f>IF(Tbl_HBN_Derogation_Other[[#This Row],[Room No.(s)]]="","",$R$4)</f>
        <v/>
      </c>
      <c r="D41" s="106" t="str">
        <f>IF(Tbl_HBN_Derogation_Other[[#This Row],[Room No.(s)]]="","",$R$5)</f>
        <v/>
      </c>
      <c r="E41" s="106" t="str">
        <f>IF(Tbl_HBN_Derogation_Other[[#This Row],[Room No.(s)]]="","",$R$6)</f>
        <v/>
      </c>
      <c r="F41" s="106" t="str">
        <f>IF(Tbl_HBN_Derogation_Other[[#This Row],[Room No.(s)]]="","",$R$7)</f>
        <v/>
      </c>
      <c r="G41" s="106" t="str">
        <f>IF(Tbl_HBN_Derogation_Other[[#This Row],[Room No.(s)]]="","",$R$8)</f>
        <v/>
      </c>
      <c r="H41" s="106" t="str">
        <f>IF(Tbl_HBN_Derogation_Other[[#This Row],[Room No.(s)]]="","",$R$9)</f>
        <v/>
      </c>
      <c r="I41" s="106" t="str">
        <f>IF(Tbl_HBN_Derogation_Other[[#This Row],[Room No.(s)]]="","",$W$4)</f>
        <v/>
      </c>
      <c r="J41" s="106" t="str">
        <f>IF(Tbl_HBN_Derogation_Other[[#This Row],[Room No.(s)]]="","",$W$5)</f>
        <v/>
      </c>
      <c r="K41" s="106" t="str">
        <f>IF(Tbl_HBN_Derogation_Other[[#This Row],[Room No.(s)]]="","",$W$6)</f>
        <v/>
      </c>
      <c r="L41" s="106" t="str">
        <f>IF(Tbl_HBN_Derogation_Other[[#This Row],[Room No.(s)]]="","",$W$7)</f>
        <v/>
      </c>
      <c r="M41" s="106" t="str">
        <f>IF(Tbl_HBN_Derogation_Other[[#This Row],[Room No.(s)]]="","",$W$8)</f>
        <v/>
      </c>
      <c r="N41" s="106" t="str">
        <f>IF(Tbl_HBN_Derogation_Other[[#This Row],[Room No.(s)]]="","",$W$9)</f>
        <v/>
      </c>
      <c r="O41" s="107" t="str">
        <f>IF(Tbl_HBN_Derogation_Other[[#This Row],[Room No.(s)]]="","",$W$10)</f>
        <v/>
      </c>
      <c r="P41" s="63">
        <f t="shared" si="1"/>
        <v>22</v>
      </c>
      <c r="Q41" s="64"/>
      <c r="R41" s="65"/>
      <c r="S41" s="65"/>
      <c r="T41" s="65"/>
      <c r="U41" s="65"/>
      <c r="V41" s="66"/>
      <c r="W41" s="44"/>
      <c r="X41" s="44"/>
      <c r="Y41" s="67"/>
      <c r="Z41" s="68"/>
      <c r="AA41" s="68"/>
      <c r="AB41" s="69"/>
      <c r="AC41" s="70"/>
      <c r="AD41" s="71"/>
      <c r="AE41" s="69"/>
      <c r="AF41" s="72"/>
      <c r="AG41" s="69"/>
      <c r="AH41" s="72"/>
    </row>
    <row r="42" spans="1:34" ht="38.5" customHeight="1" x14ac:dyDescent="0.35">
      <c r="A42" s="106" t="str">
        <f>IF(Tbl_HBN_Derogation_Other[[#This Row],[Room No.(s)]]="","",$R$2)</f>
        <v/>
      </c>
      <c r="B42" s="106" t="str">
        <f>IF(Tbl_HBN_Derogation_Other[[#This Row],[Room No.(s)]]="","",$W$2)</f>
        <v/>
      </c>
      <c r="C42" s="106" t="str">
        <f>IF(Tbl_HBN_Derogation_Other[[#This Row],[Room No.(s)]]="","",$R$4)</f>
        <v/>
      </c>
      <c r="D42" s="106" t="str">
        <f>IF(Tbl_HBN_Derogation_Other[[#This Row],[Room No.(s)]]="","",$R$5)</f>
        <v/>
      </c>
      <c r="E42" s="106" t="str">
        <f>IF(Tbl_HBN_Derogation_Other[[#This Row],[Room No.(s)]]="","",$R$6)</f>
        <v/>
      </c>
      <c r="F42" s="106" t="str">
        <f>IF(Tbl_HBN_Derogation_Other[[#This Row],[Room No.(s)]]="","",$R$7)</f>
        <v/>
      </c>
      <c r="G42" s="106" t="str">
        <f>IF(Tbl_HBN_Derogation_Other[[#This Row],[Room No.(s)]]="","",$R$8)</f>
        <v/>
      </c>
      <c r="H42" s="106" t="str">
        <f>IF(Tbl_HBN_Derogation_Other[[#This Row],[Room No.(s)]]="","",$R$9)</f>
        <v/>
      </c>
      <c r="I42" s="106" t="str">
        <f>IF(Tbl_HBN_Derogation_Other[[#This Row],[Room No.(s)]]="","",$W$4)</f>
        <v/>
      </c>
      <c r="J42" s="106" t="str">
        <f>IF(Tbl_HBN_Derogation_Other[[#This Row],[Room No.(s)]]="","",$W$5)</f>
        <v/>
      </c>
      <c r="K42" s="106" t="str">
        <f>IF(Tbl_HBN_Derogation_Other[[#This Row],[Room No.(s)]]="","",$W$6)</f>
        <v/>
      </c>
      <c r="L42" s="106" t="str">
        <f>IF(Tbl_HBN_Derogation_Other[[#This Row],[Room No.(s)]]="","",$W$7)</f>
        <v/>
      </c>
      <c r="M42" s="106" t="str">
        <f>IF(Tbl_HBN_Derogation_Other[[#This Row],[Room No.(s)]]="","",$W$8)</f>
        <v/>
      </c>
      <c r="N42" s="106" t="str">
        <f>IF(Tbl_HBN_Derogation_Other[[#This Row],[Room No.(s)]]="","",$W$9)</f>
        <v/>
      </c>
      <c r="O42" s="107" t="str">
        <f>IF(Tbl_HBN_Derogation_Other[[#This Row],[Room No.(s)]]="","",$W$10)</f>
        <v/>
      </c>
      <c r="P42" s="63">
        <f t="shared" si="1"/>
        <v>23</v>
      </c>
      <c r="Q42" s="64"/>
      <c r="R42" s="65"/>
      <c r="S42" s="65"/>
      <c r="T42" s="65"/>
      <c r="U42" s="65"/>
      <c r="V42" s="66"/>
      <c r="W42" s="44"/>
      <c r="X42" s="44"/>
      <c r="Y42" s="67"/>
      <c r="Z42" s="68"/>
      <c r="AA42" s="68"/>
      <c r="AB42" s="69"/>
      <c r="AC42" s="70"/>
      <c r="AD42" s="71"/>
      <c r="AE42" s="69"/>
      <c r="AF42" s="72"/>
      <c r="AG42" s="69"/>
      <c r="AH42" s="72"/>
    </row>
    <row r="43" spans="1:34" ht="38.5" customHeight="1" x14ac:dyDescent="0.35">
      <c r="A43" s="106" t="str">
        <f>IF(Tbl_HBN_Derogation_Other[[#This Row],[Room No.(s)]]="","",$R$2)</f>
        <v/>
      </c>
      <c r="B43" s="106" t="str">
        <f>IF(Tbl_HBN_Derogation_Other[[#This Row],[Room No.(s)]]="","",$W$2)</f>
        <v/>
      </c>
      <c r="C43" s="106" t="str">
        <f>IF(Tbl_HBN_Derogation_Other[[#This Row],[Room No.(s)]]="","",$R$4)</f>
        <v/>
      </c>
      <c r="D43" s="106" t="str">
        <f>IF(Tbl_HBN_Derogation_Other[[#This Row],[Room No.(s)]]="","",$R$5)</f>
        <v/>
      </c>
      <c r="E43" s="106" t="str">
        <f>IF(Tbl_HBN_Derogation_Other[[#This Row],[Room No.(s)]]="","",$R$6)</f>
        <v/>
      </c>
      <c r="F43" s="106" t="str">
        <f>IF(Tbl_HBN_Derogation_Other[[#This Row],[Room No.(s)]]="","",$R$7)</f>
        <v/>
      </c>
      <c r="G43" s="106" t="str">
        <f>IF(Tbl_HBN_Derogation_Other[[#This Row],[Room No.(s)]]="","",$R$8)</f>
        <v/>
      </c>
      <c r="H43" s="106" t="str">
        <f>IF(Tbl_HBN_Derogation_Other[[#This Row],[Room No.(s)]]="","",$R$9)</f>
        <v/>
      </c>
      <c r="I43" s="106" t="str">
        <f>IF(Tbl_HBN_Derogation_Other[[#This Row],[Room No.(s)]]="","",$W$4)</f>
        <v/>
      </c>
      <c r="J43" s="106" t="str">
        <f>IF(Tbl_HBN_Derogation_Other[[#This Row],[Room No.(s)]]="","",$W$5)</f>
        <v/>
      </c>
      <c r="K43" s="106" t="str">
        <f>IF(Tbl_HBN_Derogation_Other[[#This Row],[Room No.(s)]]="","",$W$6)</f>
        <v/>
      </c>
      <c r="L43" s="106" t="str">
        <f>IF(Tbl_HBN_Derogation_Other[[#This Row],[Room No.(s)]]="","",$W$7)</f>
        <v/>
      </c>
      <c r="M43" s="106" t="str">
        <f>IF(Tbl_HBN_Derogation_Other[[#This Row],[Room No.(s)]]="","",$W$8)</f>
        <v/>
      </c>
      <c r="N43" s="106" t="str">
        <f>IF(Tbl_HBN_Derogation_Other[[#This Row],[Room No.(s)]]="","",$W$9)</f>
        <v/>
      </c>
      <c r="O43" s="107" t="str">
        <f>IF(Tbl_HBN_Derogation_Other[[#This Row],[Room No.(s)]]="","",$W$10)</f>
        <v/>
      </c>
      <c r="P43" s="63">
        <f t="shared" si="1"/>
        <v>24</v>
      </c>
      <c r="Q43" s="64"/>
      <c r="R43" s="65"/>
      <c r="S43" s="65"/>
      <c r="T43" s="65"/>
      <c r="U43" s="65"/>
      <c r="V43" s="66"/>
      <c r="W43" s="44"/>
      <c r="X43" s="44"/>
      <c r="Y43" s="67"/>
      <c r="Z43" s="68"/>
      <c r="AA43" s="68"/>
      <c r="AB43" s="69"/>
      <c r="AC43" s="70"/>
      <c r="AD43" s="71"/>
      <c r="AE43" s="69"/>
      <c r="AF43" s="72"/>
      <c r="AG43" s="69"/>
      <c r="AH43" s="72"/>
    </row>
    <row r="44" spans="1:34" ht="38.5" customHeight="1" x14ac:dyDescent="0.35">
      <c r="A44" s="106" t="str">
        <f>IF(Tbl_HBN_Derogation_Other[[#This Row],[Room No.(s)]]="","",$R$2)</f>
        <v/>
      </c>
      <c r="B44" s="106" t="str">
        <f>IF(Tbl_HBN_Derogation_Other[[#This Row],[Room No.(s)]]="","",$W$2)</f>
        <v/>
      </c>
      <c r="C44" s="106" t="str">
        <f>IF(Tbl_HBN_Derogation_Other[[#This Row],[Room No.(s)]]="","",$R$4)</f>
        <v/>
      </c>
      <c r="D44" s="106" t="str">
        <f>IF(Tbl_HBN_Derogation_Other[[#This Row],[Room No.(s)]]="","",$R$5)</f>
        <v/>
      </c>
      <c r="E44" s="106" t="str">
        <f>IF(Tbl_HBN_Derogation_Other[[#This Row],[Room No.(s)]]="","",$R$6)</f>
        <v/>
      </c>
      <c r="F44" s="106" t="str">
        <f>IF(Tbl_HBN_Derogation_Other[[#This Row],[Room No.(s)]]="","",$R$7)</f>
        <v/>
      </c>
      <c r="G44" s="106" t="str">
        <f>IF(Tbl_HBN_Derogation_Other[[#This Row],[Room No.(s)]]="","",$R$8)</f>
        <v/>
      </c>
      <c r="H44" s="106" t="str">
        <f>IF(Tbl_HBN_Derogation_Other[[#This Row],[Room No.(s)]]="","",$R$9)</f>
        <v/>
      </c>
      <c r="I44" s="106" t="str">
        <f>IF(Tbl_HBN_Derogation_Other[[#This Row],[Room No.(s)]]="","",$W$4)</f>
        <v/>
      </c>
      <c r="J44" s="106" t="str">
        <f>IF(Tbl_HBN_Derogation_Other[[#This Row],[Room No.(s)]]="","",$W$5)</f>
        <v/>
      </c>
      <c r="K44" s="106" t="str">
        <f>IF(Tbl_HBN_Derogation_Other[[#This Row],[Room No.(s)]]="","",$W$6)</f>
        <v/>
      </c>
      <c r="L44" s="106" t="str">
        <f>IF(Tbl_HBN_Derogation_Other[[#This Row],[Room No.(s)]]="","",$W$7)</f>
        <v/>
      </c>
      <c r="M44" s="106" t="str">
        <f>IF(Tbl_HBN_Derogation_Other[[#This Row],[Room No.(s)]]="","",$W$8)</f>
        <v/>
      </c>
      <c r="N44" s="106" t="str">
        <f>IF(Tbl_HBN_Derogation_Other[[#This Row],[Room No.(s)]]="","",$W$9)</f>
        <v/>
      </c>
      <c r="O44" s="107" t="str">
        <f>IF(Tbl_HBN_Derogation_Other[[#This Row],[Room No.(s)]]="","",$W$10)</f>
        <v/>
      </c>
      <c r="P44" s="63">
        <f t="shared" si="1"/>
        <v>25</v>
      </c>
      <c r="Q44" s="64"/>
      <c r="R44" s="65"/>
      <c r="S44" s="65"/>
      <c r="T44" s="65"/>
      <c r="U44" s="65"/>
      <c r="V44" s="66"/>
      <c r="W44" s="44"/>
      <c r="X44" s="44"/>
      <c r="Y44" s="67"/>
      <c r="Z44" s="68"/>
      <c r="AA44" s="68"/>
      <c r="AB44" s="69"/>
      <c r="AC44" s="70"/>
      <c r="AD44" s="71"/>
      <c r="AE44" s="69"/>
      <c r="AF44" s="72"/>
      <c r="AG44" s="69"/>
      <c r="AH44" s="72"/>
    </row>
    <row r="45" spans="1:34" ht="38.5" customHeight="1" x14ac:dyDescent="0.35">
      <c r="A45" s="106"/>
      <c r="B45" s="106"/>
      <c r="C45" s="106"/>
      <c r="D45" s="106"/>
      <c r="E45" s="106"/>
      <c r="F45" s="106"/>
      <c r="G45" s="106"/>
      <c r="H45" s="106"/>
      <c r="I45" s="106"/>
      <c r="J45" s="106"/>
      <c r="K45" s="106"/>
      <c r="L45" s="106"/>
      <c r="M45" s="106"/>
      <c r="N45" s="106"/>
      <c r="O45" s="107"/>
      <c r="P45" s="63">
        <f t="shared" si="1"/>
        <v>26</v>
      </c>
      <c r="Q45" s="64"/>
      <c r="R45" s="65"/>
      <c r="S45" s="65"/>
      <c r="T45" s="65"/>
      <c r="U45" s="65"/>
      <c r="V45" s="66"/>
      <c r="W45" s="44"/>
      <c r="X45" s="44"/>
      <c r="Y45" s="67"/>
      <c r="Z45" s="68"/>
      <c r="AA45" s="68"/>
      <c r="AB45" s="69"/>
      <c r="AC45" s="70"/>
      <c r="AD45" s="71"/>
      <c r="AE45" s="69"/>
      <c r="AF45" s="72"/>
      <c r="AG45" s="69"/>
      <c r="AH45" s="72"/>
    </row>
    <row r="46" spans="1:34" ht="38.5" customHeight="1" x14ac:dyDescent="0.35">
      <c r="A46" s="106"/>
      <c r="B46" s="106"/>
      <c r="C46" s="106"/>
      <c r="D46" s="106"/>
      <c r="E46" s="106"/>
      <c r="F46" s="106"/>
      <c r="G46" s="106"/>
      <c r="H46" s="106"/>
      <c r="I46" s="106"/>
      <c r="J46" s="106"/>
      <c r="K46" s="106"/>
      <c r="L46" s="106"/>
      <c r="M46" s="106"/>
      <c r="N46" s="106"/>
      <c r="O46" s="107"/>
      <c r="P46" s="63">
        <f t="shared" si="1"/>
        <v>27</v>
      </c>
      <c r="Q46" s="64"/>
      <c r="R46" s="65"/>
      <c r="S46" s="65"/>
      <c r="T46" s="65"/>
      <c r="U46" s="65"/>
      <c r="V46" s="66"/>
      <c r="W46" s="44"/>
      <c r="X46" s="44"/>
      <c r="Y46" s="67"/>
      <c r="Z46" s="68"/>
      <c r="AA46" s="68"/>
      <c r="AB46" s="69"/>
      <c r="AC46" s="70"/>
      <c r="AD46" s="71"/>
      <c r="AE46" s="69"/>
      <c r="AF46" s="72"/>
      <c r="AG46" s="69"/>
      <c r="AH46" s="72"/>
    </row>
    <row r="47" spans="1:34" ht="38.5" customHeight="1" x14ac:dyDescent="0.35">
      <c r="A47" s="106"/>
      <c r="B47" s="106"/>
      <c r="C47" s="106"/>
      <c r="D47" s="106"/>
      <c r="E47" s="106"/>
      <c r="F47" s="106"/>
      <c r="G47" s="106"/>
      <c r="H47" s="106"/>
      <c r="I47" s="106"/>
      <c r="J47" s="106"/>
      <c r="K47" s="106"/>
      <c r="L47" s="106"/>
      <c r="M47" s="106"/>
      <c r="N47" s="106"/>
      <c r="O47" s="107"/>
      <c r="P47" s="63">
        <f t="shared" si="1"/>
        <v>28</v>
      </c>
      <c r="Q47" s="64"/>
      <c r="R47" s="65"/>
      <c r="S47" s="65"/>
      <c r="T47" s="65"/>
      <c r="U47" s="65"/>
      <c r="V47" s="66"/>
      <c r="W47" s="44"/>
      <c r="X47" s="44"/>
      <c r="Y47" s="67"/>
      <c r="Z47" s="68"/>
      <c r="AA47" s="68"/>
      <c r="AB47" s="69"/>
      <c r="AC47" s="70"/>
      <c r="AD47" s="71"/>
      <c r="AE47" s="69"/>
      <c r="AF47" s="72"/>
      <c r="AG47" s="69"/>
      <c r="AH47" s="72"/>
    </row>
    <row r="48" spans="1:34" ht="38.5" customHeight="1" x14ac:dyDescent="0.35">
      <c r="A48" s="106"/>
      <c r="B48" s="106"/>
      <c r="C48" s="106"/>
      <c r="D48" s="106"/>
      <c r="E48" s="106"/>
      <c r="F48" s="106"/>
      <c r="G48" s="106"/>
      <c r="H48" s="106"/>
      <c r="I48" s="106"/>
      <c r="J48" s="106"/>
      <c r="K48" s="106"/>
      <c r="L48" s="106"/>
      <c r="M48" s="106"/>
      <c r="N48" s="106"/>
      <c r="O48" s="107"/>
      <c r="P48" s="63">
        <f t="shared" si="1"/>
        <v>29</v>
      </c>
      <c r="Q48" s="64"/>
      <c r="R48" s="65"/>
      <c r="S48" s="65"/>
      <c r="T48" s="65"/>
      <c r="U48" s="65"/>
      <c r="V48" s="66"/>
      <c r="W48" s="44"/>
      <c r="X48" s="44"/>
      <c r="Y48" s="67"/>
      <c r="Z48" s="68"/>
      <c r="AA48" s="68"/>
      <c r="AB48" s="69"/>
      <c r="AC48" s="70"/>
      <c r="AD48" s="71"/>
      <c r="AE48" s="69"/>
      <c r="AF48" s="72"/>
      <c r="AG48" s="69"/>
      <c r="AH48" s="72"/>
    </row>
    <row r="49" spans="1:34" ht="38.5" customHeight="1" x14ac:dyDescent="0.35">
      <c r="A49" s="106"/>
      <c r="B49" s="106"/>
      <c r="C49" s="106"/>
      <c r="D49" s="106"/>
      <c r="E49" s="106"/>
      <c r="F49" s="106"/>
      <c r="G49" s="106"/>
      <c r="H49" s="106"/>
      <c r="I49" s="106"/>
      <c r="J49" s="106"/>
      <c r="K49" s="106"/>
      <c r="L49" s="106"/>
      <c r="M49" s="106"/>
      <c r="N49" s="106"/>
      <c r="O49" s="107"/>
      <c r="P49" s="63">
        <f t="shared" si="1"/>
        <v>30</v>
      </c>
      <c r="Q49" s="64"/>
      <c r="R49" s="65"/>
      <c r="S49" s="65"/>
      <c r="T49" s="65"/>
      <c r="U49" s="65"/>
      <c r="V49" s="66"/>
      <c r="W49" s="44"/>
      <c r="X49" s="44"/>
      <c r="Y49" s="67"/>
      <c r="Z49" s="68"/>
      <c r="AA49" s="68"/>
      <c r="AB49" s="69"/>
      <c r="AC49" s="70"/>
      <c r="AD49" s="71"/>
      <c r="AE49" s="69"/>
      <c r="AF49" s="72"/>
      <c r="AG49" s="69"/>
      <c r="AH49" s="72"/>
    </row>
    <row r="50" spans="1:34" ht="38.5" customHeight="1" x14ac:dyDescent="0.35">
      <c r="A50" s="106"/>
      <c r="B50" s="106"/>
      <c r="C50" s="106"/>
      <c r="D50" s="106"/>
      <c r="E50" s="106"/>
      <c r="F50" s="106"/>
      <c r="G50" s="106"/>
      <c r="H50" s="106"/>
      <c r="I50" s="106"/>
      <c r="J50" s="106"/>
      <c r="K50" s="106"/>
      <c r="L50" s="106"/>
      <c r="M50" s="106"/>
      <c r="N50" s="106"/>
      <c r="O50" s="107"/>
      <c r="P50" s="63">
        <f t="shared" si="1"/>
        <v>31</v>
      </c>
      <c r="Q50" s="64"/>
      <c r="R50" s="65"/>
      <c r="S50" s="65"/>
      <c r="T50" s="65"/>
      <c r="U50" s="65"/>
      <c r="V50" s="66"/>
      <c r="W50" s="44"/>
      <c r="X50" s="44"/>
      <c r="Y50" s="67"/>
      <c r="Z50" s="68"/>
      <c r="AA50" s="68"/>
      <c r="AB50" s="69"/>
      <c r="AC50" s="70"/>
      <c r="AD50" s="71"/>
      <c r="AE50" s="69"/>
      <c r="AF50" s="72"/>
      <c r="AG50" s="69"/>
      <c r="AH50" s="72"/>
    </row>
    <row r="51" spans="1:34" ht="38.5" customHeight="1" x14ac:dyDescent="0.35">
      <c r="A51" s="106"/>
      <c r="B51" s="106"/>
      <c r="C51" s="106"/>
      <c r="D51" s="106"/>
      <c r="E51" s="106"/>
      <c r="F51" s="106"/>
      <c r="G51" s="106"/>
      <c r="H51" s="106"/>
      <c r="I51" s="106"/>
      <c r="J51" s="106"/>
      <c r="K51" s="106"/>
      <c r="L51" s="106"/>
      <c r="M51" s="106"/>
      <c r="N51" s="106"/>
      <c r="O51" s="107"/>
      <c r="P51" s="63">
        <f t="shared" si="1"/>
        <v>32</v>
      </c>
      <c r="Q51" s="64"/>
      <c r="R51" s="65"/>
      <c r="S51" s="65"/>
      <c r="T51" s="65"/>
      <c r="U51" s="65"/>
      <c r="V51" s="66"/>
      <c r="W51" s="44"/>
      <c r="X51" s="44"/>
      <c r="Y51" s="67"/>
      <c r="Z51" s="68"/>
      <c r="AA51" s="68"/>
      <c r="AB51" s="69"/>
      <c r="AC51" s="70"/>
      <c r="AD51" s="71"/>
      <c r="AE51" s="69"/>
      <c r="AF51" s="72"/>
      <c r="AG51" s="69"/>
      <c r="AH51" s="72"/>
    </row>
    <row r="52" spans="1:34" ht="38.5" customHeight="1" x14ac:dyDescent="0.35">
      <c r="A52" s="106"/>
      <c r="B52" s="106"/>
      <c r="C52" s="106"/>
      <c r="D52" s="106"/>
      <c r="E52" s="106"/>
      <c r="F52" s="106"/>
      <c r="G52" s="106"/>
      <c r="H52" s="106"/>
      <c r="I52" s="106"/>
      <c r="J52" s="106"/>
      <c r="K52" s="106"/>
      <c r="L52" s="106"/>
      <c r="M52" s="106"/>
      <c r="N52" s="106"/>
      <c r="O52" s="107"/>
      <c r="P52" s="63">
        <f t="shared" si="1"/>
        <v>33</v>
      </c>
      <c r="Q52" s="64"/>
      <c r="R52" s="65"/>
      <c r="S52" s="65"/>
      <c r="T52" s="65"/>
      <c r="U52" s="65"/>
      <c r="V52" s="66"/>
      <c r="W52" s="44"/>
      <c r="X52" s="44"/>
      <c r="Y52" s="67"/>
      <c r="Z52" s="68"/>
      <c r="AA52" s="68"/>
      <c r="AB52" s="69"/>
      <c r="AC52" s="70"/>
      <c r="AD52" s="71"/>
      <c r="AE52" s="69"/>
      <c r="AF52" s="72"/>
      <c r="AG52" s="69"/>
      <c r="AH52" s="72"/>
    </row>
    <row r="53" spans="1:34" ht="38.5" customHeight="1" x14ac:dyDescent="0.35">
      <c r="A53" s="106"/>
      <c r="B53" s="106"/>
      <c r="C53" s="106"/>
      <c r="D53" s="106"/>
      <c r="E53" s="106"/>
      <c r="F53" s="106"/>
      <c r="G53" s="106"/>
      <c r="H53" s="106"/>
      <c r="I53" s="106"/>
      <c r="J53" s="106"/>
      <c r="K53" s="106"/>
      <c r="L53" s="106"/>
      <c r="M53" s="106"/>
      <c r="N53" s="106"/>
      <c r="O53" s="107"/>
      <c r="P53" s="63">
        <f t="shared" si="1"/>
        <v>34</v>
      </c>
      <c r="Q53" s="64"/>
      <c r="R53" s="65"/>
      <c r="S53" s="65"/>
      <c r="T53" s="65"/>
      <c r="U53" s="65"/>
      <c r="V53" s="66"/>
      <c r="W53" s="44"/>
      <c r="X53" s="44"/>
      <c r="Y53" s="67"/>
      <c r="Z53" s="68"/>
      <c r="AA53" s="68"/>
      <c r="AB53" s="69"/>
      <c r="AC53" s="70"/>
      <c r="AD53" s="71"/>
      <c r="AE53" s="69"/>
      <c r="AF53" s="72"/>
      <c r="AG53" s="69"/>
      <c r="AH53" s="72"/>
    </row>
    <row r="54" spans="1:34" ht="38.5" customHeight="1" x14ac:dyDescent="0.35">
      <c r="A54" s="106"/>
      <c r="B54" s="106"/>
      <c r="C54" s="106"/>
      <c r="D54" s="106"/>
      <c r="E54" s="106"/>
      <c r="F54" s="106"/>
      <c r="G54" s="106"/>
      <c r="H54" s="106"/>
      <c r="I54" s="106"/>
      <c r="J54" s="106"/>
      <c r="K54" s="106"/>
      <c r="L54" s="106"/>
      <c r="M54" s="106"/>
      <c r="N54" s="106"/>
      <c r="O54" s="107"/>
      <c r="P54" s="63">
        <f t="shared" si="1"/>
        <v>35</v>
      </c>
      <c r="Q54" s="64"/>
      <c r="R54" s="65"/>
      <c r="S54" s="65"/>
      <c r="T54" s="65"/>
      <c r="U54" s="65"/>
      <c r="V54" s="66"/>
      <c r="W54" s="44"/>
      <c r="X54" s="44"/>
      <c r="Y54" s="67"/>
      <c r="Z54" s="68"/>
      <c r="AA54" s="68"/>
      <c r="AB54" s="69"/>
      <c r="AC54" s="70"/>
      <c r="AD54" s="71"/>
      <c r="AE54" s="69"/>
      <c r="AF54" s="72"/>
      <c r="AG54" s="69"/>
      <c r="AH54" s="72"/>
    </row>
    <row r="55" spans="1:34" ht="38.5" customHeight="1" x14ac:dyDescent="0.35">
      <c r="A55" s="106"/>
      <c r="B55" s="106"/>
      <c r="C55" s="106"/>
      <c r="D55" s="106"/>
      <c r="E55" s="106"/>
      <c r="F55" s="106"/>
      <c r="G55" s="106"/>
      <c r="H55" s="106"/>
      <c r="I55" s="106"/>
      <c r="J55" s="106"/>
      <c r="K55" s="106"/>
      <c r="L55" s="106"/>
      <c r="M55" s="106"/>
      <c r="N55" s="106"/>
      <c r="O55" s="107"/>
      <c r="P55" s="63">
        <f t="shared" si="1"/>
        <v>36</v>
      </c>
      <c r="Q55" s="64"/>
      <c r="R55" s="65"/>
      <c r="S55" s="65"/>
      <c r="T55" s="65"/>
      <c r="U55" s="65"/>
      <c r="V55" s="66"/>
      <c r="W55" s="44"/>
      <c r="X55" s="44"/>
      <c r="Y55" s="67"/>
      <c r="Z55" s="68"/>
      <c r="AA55" s="68"/>
      <c r="AB55" s="69"/>
      <c r="AC55" s="70"/>
      <c r="AD55" s="71"/>
      <c r="AE55" s="69"/>
      <c r="AF55" s="72"/>
      <c r="AG55" s="69"/>
      <c r="AH55" s="72"/>
    </row>
    <row r="56" spans="1:34" ht="38.5" customHeight="1" x14ac:dyDescent="0.35">
      <c r="A56" s="106"/>
      <c r="B56" s="106"/>
      <c r="C56" s="106"/>
      <c r="D56" s="106"/>
      <c r="E56" s="106"/>
      <c r="F56" s="106"/>
      <c r="G56" s="106"/>
      <c r="H56" s="106"/>
      <c r="I56" s="106"/>
      <c r="J56" s="106"/>
      <c r="K56" s="106"/>
      <c r="L56" s="106"/>
      <c r="M56" s="106"/>
      <c r="N56" s="106"/>
      <c r="O56" s="107"/>
      <c r="P56" s="63">
        <f t="shared" si="1"/>
        <v>37</v>
      </c>
      <c r="Q56" s="64"/>
      <c r="R56" s="65"/>
      <c r="S56" s="65"/>
      <c r="T56" s="65"/>
      <c r="U56" s="65"/>
      <c r="V56" s="66"/>
      <c r="W56" s="44"/>
      <c r="X56" s="44"/>
      <c r="Y56" s="67"/>
      <c r="Z56" s="68"/>
      <c r="AA56" s="68"/>
      <c r="AB56" s="69"/>
      <c r="AC56" s="70"/>
      <c r="AD56" s="71"/>
      <c r="AE56" s="69"/>
      <c r="AF56" s="72"/>
      <c r="AG56" s="69"/>
      <c r="AH56" s="72"/>
    </row>
    <row r="57" spans="1:34" ht="38.5" customHeight="1" x14ac:dyDescent="0.35">
      <c r="A57" s="106"/>
      <c r="B57" s="106"/>
      <c r="C57" s="106"/>
      <c r="D57" s="106"/>
      <c r="E57" s="106"/>
      <c r="F57" s="106"/>
      <c r="G57" s="106"/>
      <c r="H57" s="106"/>
      <c r="I57" s="106"/>
      <c r="J57" s="106"/>
      <c r="K57" s="106"/>
      <c r="L57" s="106"/>
      <c r="M57" s="106"/>
      <c r="N57" s="106"/>
      <c r="O57" s="107"/>
      <c r="P57" s="63">
        <f t="shared" si="1"/>
        <v>38</v>
      </c>
      <c r="Q57" s="64"/>
      <c r="R57" s="65"/>
      <c r="S57" s="65"/>
      <c r="T57" s="65"/>
      <c r="U57" s="65"/>
      <c r="V57" s="66"/>
      <c r="W57" s="44"/>
      <c r="X57" s="44"/>
      <c r="Y57" s="67"/>
      <c r="Z57" s="68"/>
      <c r="AA57" s="68"/>
      <c r="AB57" s="69"/>
      <c r="AC57" s="70"/>
      <c r="AD57" s="71"/>
      <c r="AE57" s="69"/>
      <c r="AF57" s="72"/>
      <c r="AG57" s="69"/>
      <c r="AH57" s="72"/>
    </row>
    <row r="58" spans="1:34" ht="38.5" customHeight="1" x14ac:dyDescent="0.35">
      <c r="A58" s="106"/>
      <c r="B58" s="106"/>
      <c r="C58" s="106"/>
      <c r="D58" s="106"/>
      <c r="E58" s="106"/>
      <c r="F58" s="106"/>
      <c r="G58" s="106"/>
      <c r="H58" s="106"/>
      <c r="I58" s="106"/>
      <c r="J58" s="106"/>
      <c r="K58" s="106"/>
      <c r="L58" s="106"/>
      <c r="M58" s="106"/>
      <c r="N58" s="106"/>
      <c r="O58" s="107"/>
      <c r="P58" s="63">
        <f t="shared" si="1"/>
        <v>39</v>
      </c>
      <c r="Q58" s="64"/>
      <c r="R58" s="65"/>
      <c r="S58" s="65"/>
      <c r="T58" s="65"/>
      <c r="U58" s="65"/>
      <c r="V58" s="66"/>
      <c r="W58" s="44"/>
      <c r="X58" s="44"/>
      <c r="Y58" s="67"/>
      <c r="Z58" s="68"/>
      <c r="AA58" s="68"/>
      <c r="AB58" s="69"/>
      <c r="AC58" s="70"/>
      <c r="AD58" s="71"/>
      <c r="AE58" s="69"/>
      <c r="AF58" s="72"/>
      <c r="AG58" s="69"/>
      <c r="AH58" s="72"/>
    </row>
    <row r="59" spans="1:34" ht="38.5" customHeight="1" x14ac:dyDescent="0.35">
      <c r="A59" s="106"/>
      <c r="B59" s="106"/>
      <c r="C59" s="106"/>
      <c r="D59" s="106"/>
      <c r="E59" s="106"/>
      <c r="F59" s="106"/>
      <c r="G59" s="106"/>
      <c r="H59" s="106"/>
      <c r="I59" s="106"/>
      <c r="J59" s="106"/>
      <c r="K59" s="106"/>
      <c r="L59" s="106"/>
      <c r="M59" s="106"/>
      <c r="N59" s="106"/>
      <c r="O59" s="107"/>
      <c r="P59" s="63">
        <f t="shared" si="1"/>
        <v>40</v>
      </c>
      <c r="Q59" s="64"/>
      <c r="R59" s="65"/>
      <c r="S59" s="65"/>
      <c r="T59" s="65"/>
      <c r="U59" s="65"/>
      <c r="V59" s="66"/>
      <c r="W59" s="44"/>
      <c r="X59" s="44"/>
      <c r="Y59" s="67"/>
      <c r="Z59" s="68"/>
      <c r="AA59" s="68"/>
      <c r="AB59" s="69"/>
      <c r="AC59" s="70"/>
      <c r="AD59" s="71"/>
      <c r="AE59" s="69"/>
      <c r="AF59" s="72"/>
      <c r="AG59" s="69"/>
      <c r="AH59" s="72"/>
    </row>
    <row r="60" spans="1:34" ht="38.5" customHeight="1" x14ac:dyDescent="0.35">
      <c r="A60" s="106"/>
      <c r="B60" s="106"/>
      <c r="C60" s="106"/>
      <c r="D60" s="106"/>
      <c r="E60" s="106"/>
      <c r="F60" s="106"/>
      <c r="G60" s="106"/>
      <c r="H60" s="106"/>
      <c r="I60" s="106"/>
      <c r="J60" s="106"/>
      <c r="K60" s="106"/>
      <c r="L60" s="106"/>
      <c r="M60" s="106"/>
      <c r="N60" s="106"/>
      <c r="O60" s="107"/>
      <c r="P60" s="63">
        <f t="shared" si="1"/>
        <v>41</v>
      </c>
      <c r="Q60" s="64"/>
      <c r="R60" s="65"/>
      <c r="S60" s="65"/>
      <c r="T60" s="65"/>
      <c r="U60" s="65"/>
      <c r="V60" s="66"/>
      <c r="W60" s="44"/>
      <c r="X60" s="44"/>
      <c r="Y60" s="67"/>
      <c r="Z60" s="68"/>
      <c r="AA60" s="68"/>
      <c r="AB60" s="69"/>
      <c r="AC60" s="70"/>
      <c r="AD60" s="71"/>
      <c r="AE60" s="69"/>
      <c r="AF60" s="72"/>
      <c r="AG60" s="69"/>
      <c r="AH60" s="72"/>
    </row>
    <row r="61" spans="1:34" ht="38.5" customHeight="1" x14ac:dyDescent="0.35">
      <c r="A61" s="106"/>
      <c r="B61" s="106"/>
      <c r="C61" s="106"/>
      <c r="D61" s="106"/>
      <c r="E61" s="106"/>
      <c r="F61" s="106"/>
      <c r="G61" s="106"/>
      <c r="H61" s="106"/>
      <c r="I61" s="106"/>
      <c r="J61" s="106"/>
      <c r="K61" s="106"/>
      <c r="L61" s="106"/>
      <c r="M61" s="106"/>
      <c r="N61" s="106"/>
      <c r="O61" s="107"/>
      <c r="P61" s="63">
        <f t="shared" si="1"/>
        <v>42</v>
      </c>
      <c r="Q61" s="64"/>
      <c r="R61" s="65"/>
      <c r="S61" s="65"/>
      <c r="T61" s="65"/>
      <c r="U61" s="65"/>
      <c r="V61" s="66"/>
      <c r="W61" s="44"/>
      <c r="X61" s="44"/>
      <c r="Y61" s="67"/>
      <c r="Z61" s="68"/>
      <c r="AA61" s="68"/>
      <c r="AB61" s="69"/>
      <c r="AC61" s="70"/>
      <c r="AD61" s="71"/>
      <c r="AE61" s="69"/>
      <c r="AF61" s="72"/>
      <c r="AG61" s="69"/>
      <c r="AH61" s="72"/>
    </row>
    <row r="62" spans="1:34" ht="38.5" customHeight="1" x14ac:dyDescent="0.35">
      <c r="A62" s="106"/>
      <c r="B62" s="106"/>
      <c r="C62" s="106"/>
      <c r="D62" s="106"/>
      <c r="E62" s="106"/>
      <c r="F62" s="106"/>
      <c r="G62" s="106"/>
      <c r="H62" s="106"/>
      <c r="I62" s="106"/>
      <c r="J62" s="106"/>
      <c r="K62" s="106"/>
      <c r="L62" s="106"/>
      <c r="M62" s="106"/>
      <c r="N62" s="106"/>
      <c r="O62" s="107"/>
      <c r="P62" s="63">
        <f t="shared" si="1"/>
        <v>43</v>
      </c>
      <c r="Q62" s="64"/>
      <c r="R62" s="65"/>
      <c r="S62" s="65"/>
      <c r="T62" s="65"/>
      <c r="U62" s="65"/>
      <c r="V62" s="66"/>
      <c r="W62" s="44"/>
      <c r="X62" s="44"/>
      <c r="Y62" s="67"/>
      <c r="Z62" s="68"/>
      <c r="AA62" s="68"/>
      <c r="AB62" s="69"/>
      <c r="AC62" s="70"/>
      <c r="AD62" s="71"/>
      <c r="AE62" s="69"/>
      <c r="AF62" s="72"/>
      <c r="AG62" s="69"/>
      <c r="AH62" s="72"/>
    </row>
    <row r="63" spans="1:34" ht="38.5" customHeight="1" x14ac:dyDescent="0.35">
      <c r="A63" s="106"/>
      <c r="B63" s="106"/>
      <c r="C63" s="106"/>
      <c r="D63" s="106"/>
      <c r="E63" s="106"/>
      <c r="F63" s="106"/>
      <c r="G63" s="106"/>
      <c r="H63" s="106"/>
      <c r="I63" s="106"/>
      <c r="J63" s="106"/>
      <c r="K63" s="106"/>
      <c r="L63" s="106"/>
      <c r="M63" s="106"/>
      <c r="N63" s="106"/>
      <c r="O63" s="107"/>
      <c r="P63" s="63">
        <f t="shared" si="1"/>
        <v>44</v>
      </c>
      <c r="Q63" s="64"/>
      <c r="R63" s="65"/>
      <c r="S63" s="65"/>
      <c r="T63" s="65"/>
      <c r="U63" s="65"/>
      <c r="V63" s="66"/>
      <c r="W63" s="44"/>
      <c r="X63" s="44"/>
      <c r="Y63" s="67"/>
      <c r="Z63" s="68"/>
      <c r="AA63" s="68"/>
      <c r="AB63" s="69"/>
      <c r="AC63" s="70"/>
      <c r="AD63" s="71"/>
      <c r="AE63" s="69"/>
      <c r="AF63" s="72"/>
      <c r="AG63" s="69"/>
      <c r="AH63" s="72"/>
    </row>
    <row r="64" spans="1:34" ht="38.5" customHeight="1" x14ac:dyDescent="0.35">
      <c r="A64" s="106"/>
      <c r="B64" s="106"/>
      <c r="C64" s="106"/>
      <c r="D64" s="106"/>
      <c r="E64" s="106"/>
      <c r="F64" s="106"/>
      <c r="G64" s="106"/>
      <c r="H64" s="106"/>
      <c r="I64" s="106"/>
      <c r="J64" s="106"/>
      <c r="K64" s="106"/>
      <c r="L64" s="106"/>
      <c r="M64" s="106"/>
      <c r="N64" s="106"/>
      <c r="O64" s="107"/>
      <c r="P64" s="63">
        <f t="shared" si="1"/>
        <v>45</v>
      </c>
      <c r="Q64" s="64"/>
      <c r="R64" s="65"/>
      <c r="S64" s="65"/>
      <c r="T64" s="65"/>
      <c r="U64" s="65"/>
      <c r="V64" s="66"/>
      <c r="W64" s="44"/>
      <c r="X64" s="44"/>
      <c r="Y64" s="67"/>
      <c r="Z64" s="68"/>
      <c r="AA64" s="68"/>
      <c r="AB64" s="69"/>
      <c r="AC64" s="70"/>
      <c r="AD64" s="71"/>
      <c r="AE64" s="69"/>
      <c r="AF64" s="72"/>
      <c r="AG64" s="69"/>
      <c r="AH64" s="72"/>
    </row>
    <row r="65" spans="1:34" ht="38.5" customHeight="1" x14ac:dyDescent="0.35">
      <c r="A65" s="106"/>
      <c r="B65" s="106"/>
      <c r="C65" s="106"/>
      <c r="D65" s="106"/>
      <c r="E65" s="106"/>
      <c r="F65" s="106"/>
      <c r="G65" s="106"/>
      <c r="H65" s="106"/>
      <c r="I65" s="106"/>
      <c r="J65" s="106"/>
      <c r="K65" s="106"/>
      <c r="L65" s="106"/>
      <c r="M65" s="106"/>
      <c r="N65" s="106"/>
      <c r="O65" s="107"/>
      <c r="P65" s="63">
        <f t="shared" si="1"/>
        <v>46</v>
      </c>
      <c r="Q65" s="64"/>
      <c r="R65" s="65"/>
      <c r="S65" s="65"/>
      <c r="T65" s="65"/>
      <c r="U65" s="65"/>
      <c r="V65" s="66"/>
      <c r="W65" s="44"/>
      <c r="X65" s="44"/>
      <c r="Y65" s="67"/>
      <c r="Z65" s="68"/>
      <c r="AA65" s="68"/>
      <c r="AB65" s="69"/>
      <c r="AC65" s="70"/>
      <c r="AD65" s="71"/>
      <c r="AE65" s="69"/>
      <c r="AF65" s="72"/>
      <c r="AG65" s="69"/>
      <c r="AH65" s="72"/>
    </row>
    <row r="66" spans="1:34" ht="38.5" customHeight="1" x14ac:dyDescent="0.35">
      <c r="A66" s="106"/>
      <c r="B66" s="106"/>
      <c r="C66" s="106"/>
      <c r="D66" s="106"/>
      <c r="E66" s="106"/>
      <c r="F66" s="106"/>
      <c r="G66" s="106"/>
      <c r="H66" s="106"/>
      <c r="I66" s="106"/>
      <c r="J66" s="106"/>
      <c r="K66" s="106"/>
      <c r="L66" s="106"/>
      <c r="M66" s="106"/>
      <c r="N66" s="106"/>
      <c r="O66" s="107"/>
      <c r="P66" s="63">
        <f t="shared" si="1"/>
        <v>47</v>
      </c>
      <c r="Q66" s="64"/>
      <c r="R66" s="65"/>
      <c r="S66" s="65"/>
      <c r="T66" s="65"/>
      <c r="U66" s="65"/>
      <c r="V66" s="66"/>
      <c r="W66" s="44"/>
      <c r="X66" s="44"/>
      <c r="Y66" s="67"/>
      <c r="Z66" s="68"/>
      <c r="AA66" s="68"/>
      <c r="AB66" s="69"/>
      <c r="AC66" s="70"/>
      <c r="AD66" s="71"/>
      <c r="AE66" s="69"/>
      <c r="AF66" s="72"/>
      <c r="AG66" s="69"/>
      <c r="AH66" s="72"/>
    </row>
    <row r="67" spans="1:34" ht="38.5" customHeight="1" x14ac:dyDescent="0.35">
      <c r="A67" s="106"/>
      <c r="B67" s="106"/>
      <c r="C67" s="106"/>
      <c r="D67" s="106"/>
      <c r="E67" s="106"/>
      <c r="F67" s="106"/>
      <c r="G67" s="106"/>
      <c r="H67" s="106"/>
      <c r="I67" s="106"/>
      <c r="J67" s="106"/>
      <c r="K67" s="106"/>
      <c r="L67" s="106"/>
      <c r="M67" s="106"/>
      <c r="N67" s="106"/>
      <c r="O67" s="107"/>
      <c r="P67" s="63">
        <f t="shared" si="1"/>
        <v>48</v>
      </c>
      <c r="Q67" s="64"/>
      <c r="R67" s="65"/>
      <c r="S67" s="65"/>
      <c r="T67" s="65"/>
      <c r="U67" s="65"/>
      <c r="V67" s="66"/>
      <c r="W67" s="44"/>
      <c r="X67" s="44"/>
      <c r="Y67" s="67"/>
      <c r="Z67" s="68"/>
      <c r="AA67" s="68"/>
      <c r="AB67" s="69"/>
      <c r="AC67" s="70"/>
      <c r="AD67" s="71"/>
      <c r="AE67" s="69"/>
      <c r="AF67" s="72"/>
      <c r="AG67" s="69"/>
      <c r="AH67" s="72"/>
    </row>
    <row r="68" spans="1:34" ht="38.5" customHeight="1" x14ac:dyDescent="0.35">
      <c r="A68" s="106"/>
      <c r="B68" s="106"/>
      <c r="C68" s="106"/>
      <c r="D68" s="106"/>
      <c r="E68" s="106"/>
      <c r="F68" s="106"/>
      <c r="G68" s="106"/>
      <c r="H68" s="106"/>
      <c r="I68" s="106"/>
      <c r="J68" s="106"/>
      <c r="K68" s="106"/>
      <c r="L68" s="106"/>
      <c r="M68" s="106"/>
      <c r="N68" s="106"/>
      <c r="O68" s="107"/>
      <c r="P68" s="63">
        <f t="shared" si="1"/>
        <v>49</v>
      </c>
      <c r="Q68" s="64"/>
      <c r="R68" s="65"/>
      <c r="S68" s="65"/>
      <c r="T68" s="65"/>
      <c r="U68" s="65"/>
      <c r="V68" s="66"/>
      <c r="W68" s="44"/>
      <c r="X68" s="44"/>
      <c r="Y68" s="67"/>
      <c r="Z68" s="68"/>
      <c r="AA68" s="68"/>
      <c r="AB68" s="69"/>
      <c r="AC68" s="70"/>
      <c r="AD68" s="71"/>
      <c r="AE68" s="69"/>
      <c r="AF68" s="72"/>
      <c r="AG68" s="69"/>
      <c r="AH68" s="72"/>
    </row>
    <row r="69" spans="1:34" ht="38.5" customHeight="1" x14ac:dyDescent="0.35">
      <c r="A69" s="106"/>
      <c r="B69" s="106"/>
      <c r="C69" s="106"/>
      <c r="D69" s="106"/>
      <c r="E69" s="106"/>
      <c r="F69" s="106"/>
      <c r="G69" s="106"/>
      <c r="H69" s="106"/>
      <c r="I69" s="106"/>
      <c r="J69" s="106"/>
      <c r="K69" s="106"/>
      <c r="L69" s="106"/>
      <c r="M69" s="106"/>
      <c r="N69" s="106"/>
      <c r="O69" s="107"/>
      <c r="P69" s="63">
        <f t="shared" si="1"/>
        <v>50</v>
      </c>
      <c r="Q69" s="64"/>
      <c r="R69" s="65"/>
      <c r="S69" s="65"/>
      <c r="T69" s="65"/>
      <c r="U69" s="65"/>
      <c r="V69" s="66"/>
      <c r="W69" s="44"/>
      <c r="X69" s="44"/>
      <c r="Y69" s="67"/>
      <c r="Z69" s="68"/>
      <c r="AA69" s="68"/>
      <c r="AB69" s="69"/>
      <c r="AC69" s="70"/>
      <c r="AD69" s="71"/>
      <c r="AE69" s="69"/>
      <c r="AF69" s="72"/>
      <c r="AG69" s="69"/>
      <c r="AH69" s="72"/>
    </row>
    <row r="70" spans="1:34" ht="38.5" customHeight="1" x14ac:dyDescent="0.35">
      <c r="A70" s="106"/>
      <c r="B70" s="106"/>
      <c r="C70" s="106"/>
      <c r="D70" s="106"/>
      <c r="E70" s="106"/>
      <c r="F70" s="106"/>
      <c r="G70" s="106"/>
      <c r="H70" s="106"/>
      <c r="I70" s="106"/>
      <c r="J70" s="106"/>
      <c r="K70" s="106"/>
      <c r="L70" s="106"/>
      <c r="M70" s="106"/>
      <c r="N70" s="106"/>
      <c r="O70" s="107"/>
      <c r="P70" s="63">
        <f t="shared" si="1"/>
        <v>51</v>
      </c>
      <c r="Q70" s="64"/>
      <c r="R70" s="65"/>
      <c r="S70" s="65"/>
      <c r="T70" s="65"/>
      <c r="U70" s="65"/>
      <c r="V70" s="66"/>
      <c r="W70" s="44"/>
      <c r="X70" s="44"/>
      <c r="Y70" s="67"/>
      <c r="Z70" s="68"/>
      <c r="AA70" s="68"/>
      <c r="AB70" s="69"/>
      <c r="AC70" s="70"/>
      <c r="AD70" s="71"/>
      <c r="AE70" s="69"/>
      <c r="AF70" s="72"/>
      <c r="AG70" s="69"/>
      <c r="AH70" s="72"/>
    </row>
    <row r="71" spans="1:34" ht="38.5" customHeight="1" x14ac:dyDescent="0.35">
      <c r="A71" s="106"/>
      <c r="B71" s="106"/>
      <c r="C71" s="106"/>
      <c r="D71" s="106"/>
      <c r="E71" s="106"/>
      <c r="F71" s="106"/>
      <c r="G71" s="106"/>
      <c r="H71" s="106"/>
      <c r="I71" s="106"/>
      <c r="J71" s="106"/>
      <c r="K71" s="106"/>
      <c r="L71" s="106"/>
      <c r="M71" s="106"/>
      <c r="N71" s="106"/>
      <c r="O71" s="107"/>
      <c r="P71" s="63">
        <f t="shared" si="1"/>
        <v>52</v>
      </c>
      <c r="Q71" s="64"/>
      <c r="R71" s="65"/>
      <c r="S71" s="65"/>
      <c r="T71" s="65"/>
      <c r="U71" s="65"/>
      <c r="V71" s="66"/>
      <c r="W71" s="44"/>
      <c r="X71" s="44"/>
      <c r="Y71" s="67"/>
      <c r="Z71" s="68"/>
      <c r="AA71" s="68"/>
      <c r="AB71" s="69"/>
      <c r="AC71" s="70"/>
      <c r="AD71" s="71"/>
      <c r="AE71" s="69"/>
      <c r="AF71" s="72"/>
      <c r="AG71" s="69"/>
      <c r="AH71" s="72"/>
    </row>
    <row r="72" spans="1:34" ht="38.5" customHeight="1" x14ac:dyDescent="0.35">
      <c r="A72" s="106"/>
      <c r="B72" s="106"/>
      <c r="C72" s="106"/>
      <c r="D72" s="106"/>
      <c r="E72" s="106"/>
      <c r="F72" s="106"/>
      <c r="G72" s="106"/>
      <c r="H72" s="106"/>
      <c r="I72" s="106"/>
      <c r="J72" s="106"/>
      <c r="K72" s="106"/>
      <c r="L72" s="106"/>
      <c r="M72" s="106"/>
      <c r="N72" s="106"/>
      <c r="O72" s="107"/>
      <c r="P72" s="63">
        <f t="shared" si="1"/>
        <v>53</v>
      </c>
      <c r="Q72" s="64"/>
      <c r="R72" s="65"/>
      <c r="S72" s="65"/>
      <c r="T72" s="65"/>
      <c r="U72" s="65"/>
      <c r="V72" s="66"/>
      <c r="W72" s="44"/>
      <c r="X72" s="44"/>
      <c r="Y72" s="67"/>
      <c r="Z72" s="68"/>
      <c r="AA72" s="68"/>
      <c r="AB72" s="69"/>
      <c r="AC72" s="70"/>
      <c r="AD72" s="71"/>
      <c r="AE72" s="69"/>
      <c r="AF72" s="72"/>
      <c r="AG72" s="69"/>
      <c r="AH72" s="72"/>
    </row>
    <row r="73" spans="1:34" ht="38.5" customHeight="1" x14ac:dyDescent="0.35">
      <c r="A73" s="106"/>
      <c r="B73" s="106"/>
      <c r="C73" s="106"/>
      <c r="D73" s="106"/>
      <c r="E73" s="106"/>
      <c r="F73" s="106"/>
      <c r="G73" s="106"/>
      <c r="H73" s="106"/>
      <c r="I73" s="106"/>
      <c r="J73" s="106"/>
      <c r="K73" s="106"/>
      <c r="L73" s="106"/>
      <c r="M73" s="106"/>
      <c r="N73" s="106"/>
      <c r="O73" s="107"/>
      <c r="P73" s="63">
        <f t="shared" si="1"/>
        <v>54</v>
      </c>
      <c r="Q73" s="64"/>
      <c r="R73" s="65"/>
      <c r="S73" s="65"/>
      <c r="T73" s="65"/>
      <c r="U73" s="65"/>
      <c r="V73" s="66"/>
      <c r="W73" s="44"/>
      <c r="X73" s="44"/>
      <c r="Y73" s="67"/>
      <c r="Z73" s="68"/>
      <c r="AA73" s="68"/>
      <c r="AB73" s="69"/>
      <c r="AC73" s="70"/>
      <c r="AD73" s="71"/>
      <c r="AE73" s="69"/>
      <c r="AF73" s="72"/>
      <c r="AG73" s="69"/>
      <c r="AH73" s="72"/>
    </row>
    <row r="74" spans="1:34" ht="38.5" customHeight="1" x14ac:dyDescent="0.35">
      <c r="A74" s="106"/>
      <c r="B74" s="106"/>
      <c r="C74" s="106"/>
      <c r="D74" s="106"/>
      <c r="E74" s="106"/>
      <c r="F74" s="106"/>
      <c r="G74" s="106"/>
      <c r="H74" s="106"/>
      <c r="I74" s="106"/>
      <c r="J74" s="106"/>
      <c r="K74" s="106"/>
      <c r="L74" s="106"/>
      <c r="M74" s="106"/>
      <c r="N74" s="106"/>
      <c r="O74" s="107"/>
      <c r="P74" s="63">
        <f t="shared" si="1"/>
        <v>55</v>
      </c>
      <c r="Q74" s="64"/>
      <c r="R74" s="65"/>
      <c r="S74" s="65"/>
      <c r="T74" s="65"/>
      <c r="U74" s="65"/>
      <c r="V74" s="66"/>
      <c r="W74" s="44"/>
      <c r="X74" s="44"/>
      <c r="Y74" s="67"/>
      <c r="Z74" s="68"/>
      <c r="AA74" s="68"/>
      <c r="AB74" s="69"/>
      <c r="AC74" s="70"/>
      <c r="AD74" s="71"/>
      <c r="AE74" s="69"/>
      <c r="AF74" s="72"/>
      <c r="AG74" s="69"/>
      <c r="AH74" s="72"/>
    </row>
    <row r="75" spans="1:34" ht="38.5" customHeight="1" x14ac:dyDescent="0.35">
      <c r="A75" s="106"/>
      <c r="B75" s="106"/>
      <c r="C75" s="106"/>
      <c r="D75" s="106"/>
      <c r="E75" s="106"/>
      <c r="F75" s="106"/>
      <c r="G75" s="106"/>
      <c r="H75" s="106"/>
      <c r="I75" s="106"/>
      <c r="J75" s="106"/>
      <c r="K75" s="106"/>
      <c r="L75" s="106"/>
      <c r="M75" s="106"/>
      <c r="N75" s="106"/>
      <c r="O75" s="107"/>
      <c r="P75" s="63">
        <f t="shared" si="1"/>
        <v>56</v>
      </c>
      <c r="Q75" s="64"/>
      <c r="R75" s="65"/>
      <c r="S75" s="65"/>
      <c r="T75" s="65"/>
      <c r="U75" s="65"/>
      <c r="V75" s="66"/>
      <c r="W75" s="44"/>
      <c r="X75" s="44"/>
      <c r="Y75" s="67"/>
      <c r="Z75" s="68"/>
      <c r="AA75" s="68"/>
      <c r="AB75" s="69"/>
      <c r="AC75" s="70"/>
      <c r="AD75" s="71"/>
      <c r="AE75" s="69"/>
      <c r="AF75" s="72"/>
      <c r="AG75" s="69"/>
      <c r="AH75" s="72"/>
    </row>
    <row r="76" spans="1:34" ht="38.5" customHeight="1" x14ac:dyDescent="0.35">
      <c r="A76" s="106"/>
      <c r="B76" s="106"/>
      <c r="C76" s="106"/>
      <c r="D76" s="106"/>
      <c r="E76" s="106"/>
      <c r="F76" s="106"/>
      <c r="G76" s="106"/>
      <c r="H76" s="106"/>
      <c r="I76" s="106"/>
      <c r="J76" s="106"/>
      <c r="K76" s="106"/>
      <c r="L76" s="106"/>
      <c r="M76" s="106"/>
      <c r="N76" s="106"/>
      <c r="O76" s="107"/>
      <c r="P76" s="63">
        <f t="shared" si="1"/>
        <v>57</v>
      </c>
      <c r="Q76" s="64"/>
      <c r="R76" s="65"/>
      <c r="S76" s="65"/>
      <c r="T76" s="65"/>
      <c r="U76" s="65"/>
      <c r="V76" s="66"/>
      <c r="W76" s="44"/>
      <c r="X76" s="44"/>
      <c r="Y76" s="67"/>
      <c r="Z76" s="68"/>
      <c r="AA76" s="68"/>
      <c r="AB76" s="69"/>
      <c r="AC76" s="70"/>
      <c r="AD76" s="71"/>
      <c r="AE76" s="69"/>
      <c r="AF76" s="72"/>
      <c r="AG76" s="69"/>
      <c r="AH76" s="72"/>
    </row>
    <row r="77" spans="1:34" ht="38.5" customHeight="1" x14ac:dyDescent="0.35">
      <c r="A77" s="106"/>
      <c r="B77" s="106"/>
      <c r="C77" s="106"/>
      <c r="D77" s="106"/>
      <c r="E77" s="106"/>
      <c r="F77" s="106"/>
      <c r="G77" s="106"/>
      <c r="H77" s="106"/>
      <c r="I77" s="106"/>
      <c r="J77" s="106"/>
      <c r="K77" s="106"/>
      <c r="L77" s="106"/>
      <c r="M77" s="106"/>
      <c r="N77" s="106"/>
      <c r="O77" s="107"/>
      <c r="P77" s="63">
        <f t="shared" si="1"/>
        <v>58</v>
      </c>
      <c r="Q77" s="64"/>
      <c r="R77" s="65"/>
      <c r="S77" s="65"/>
      <c r="T77" s="65"/>
      <c r="U77" s="65"/>
      <c r="V77" s="66"/>
      <c r="W77" s="44"/>
      <c r="X77" s="44"/>
      <c r="Y77" s="67"/>
      <c r="Z77" s="68"/>
      <c r="AA77" s="68"/>
      <c r="AB77" s="69"/>
      <c r="AC77" s="70"/>
      <c r="AD77" s="71"/>
      <c r="AE77" s="69"/>
      <c r="AF77" s="72"/>
      <c r="AG77" s="69"/>
      <c r="AH77" s="72"/>
    </row>
    <row r="78" spans="1:34" ht="38.5" customHeight="1" x14ac:dyDescent="0.35">
      <c r="A78" s="106"/>
      <c r="B78" s="106"/>
      <c r="C78" s="106"/>
      <c r="D78" s="106"/>
      <c r="E78" s="106"/>
      <c r="F78" s="106"/>
      <c r="G78" s="106"/>
      <c r="H78" s="106"/>
      <c r="I78" s="106"/>
      <c r="J78" s="106"/>
      <c r="K78" s="106"/>
      <c r="L78" s="106"/>
      <c r="M78" s="106"/>
      <c r="N78" s="106"/>
      <c r="O78" s="107"/>
      <c r="P78" s="63">
        <f t="shared" si="1"/>
        <v>59</v>
      </c>
      <c r="Q78" s="64"/>
      <c r="R78" s="65"/>
      <c r="S78" s="65"/>
      <c r="T78" s="65"/>
      <c r="U78" s="65"/>
      <c r="V78" s="66"/>
      <c r="W78" s="44"/>
      <c r="X78" s="44"/>
      <c r="Y78" s="67"/>
      <c r="Z78" s="68"/>
      <c r="AA78" s="68"/>
      <c r="AB78" s="69"/>
      <c r="AC78" s="70"/>
      <c r="AD78" s="71"/>
      <c r="AE78" s="69"/>
      <c r="AF78" s="72"/>
      <c r="AG78" s="69"/>
      <c r="AH78" s="72"/>
    </row>
    <row r="79" spans="1:34" ht="38.5" customHeight="1" x14ac:dyDescent="0.35">
      <c r="A79" s="106"/>
      <c r="B79" s="106"/>
      <c r="C79" s="106"/>
      <c r="D79" s="106"/>
      <c r="E79" s="106"/>
      <c r="F79" s="106"/>
      <c r="G79" s="106"/>
      <c r="H79" s="106"/>
      <c r="I79" s="106"/>
      <c r="J79" s="106"/>
      <c r="K79" s="106"/>
      <c r="L79" s="106"/>
      <c r="M79" s="106"/>
      <c r="N79" s="106"/>
      <c r="O79" s="107"/>
      <c r="P79" s="63">
        <f t="shared" si="1"/>
        <v>60</v>
      </c>
      <c r="Q79" s="64"/>
      <c r="R79" s="65"/>
      <c r="S79" s="65"/>
      <c r="T79" s="65"/>
      <c r="U79" s="65"/>
      <c r="V79" s="66"/>
      <c r="W79" s="44"/>
      <c r="X79" s="44"/>
      <c r="Y79" s="67"/>
      <c r="Z79" s="68"/>
      <c r="AA79" s="68"/>
      <c r="AB79" s="69"/>
      <c r="AC79" s="70"/>
      <c r="AD79" s="71"/>
      <c r="AE79" s="69"/>
      <c r="AF79" s="72"/>
      <c r="AG79" s="69"/>
      <c r="AH79" s="72"/>
    </row>
    <row r="80" spans="1:34" ht="38.5" customHeight="1" x14ac:dyDescent="0.35">
      <c r="A80" s="106"/>
      <c r="B80" s="106"/>
      <c r="C80" s="106"/>
      <c r="D80" s="106"/>
      <c r="E80" s="106"/>
      <c r="F80" s="106"/>
      <c r="G80" s="106"/>
      <c r="H80" s="106"/>
      <c r="I80" s="106"/>
      <c r="J80" s="106"/>
      <c r="K80" s="106"/>
      <c r="L80" s="106"/>
      <c r="M80" s="106"/>
      <c r="N80" s="106"/>
      <c r="O80" s="107"/>
      <c r="P80" s="63">
        <f t="shared" si="1"/>
        <v>61</v>
      </c>
      <c r="Q80" s="64"/>
      <c r="R80" s="65"/>
      <c r="S80" s="65"/>
      <c r="T80" s="65"/>
      <c r="U80" s="65"/>
      <c r="V80" s="66"/>
      <c r="W80" s="44"/>
      <c r="X80" s="44"/>
      <c r="Y80" s="67"/>
      <c r="Z80" s="68"/>
      <c r="AA80" s="68"/>
      <c r="AB80" s="69"/>
      <c r="AC80" s="70"/>
      <c r="AD80" s="71"/>
      <c r="AE80" s="69"/>
      <c r="AF80" s="72"/>
      <c r="AG80" s="69"/>
      <c r="AH80" s="72"/>
    </row>
    <row r="81" spans="1:34" ht="38.5" customHeight="1" x14ac:dyDescent="0.35">
      <c r="A81" s="106"/>
      <c r="B81" s="106"/>
      <c r="C81" s="106"/>
      <c r="D81" s="106"/>
      <c r="E81" s="106"/>
      <c r="F81" s="106"/>
      <c r="G81" s="106"/>
      <c r="H81" s="106"/>
      <c r="I81" s="106"/>
      <c r="J81" s="106"/>
      <c r="K81" s="106"/>
      <c r="L81" s="106"/>
      <c r="M81" s="106"/>
      <c r="N81" s="106"/>
      <c r="O81" s="107"/>
      <c r="P81" s="63">
        <f t="shared" si="1"/>
        <v>62</v>
      </c>
      <c r="Q81" s="64"/>
      <c r="R81" s="65"/>
      <c r="S81" s="65"/>
      <c r="T81" s="65"/>
      <c r="U81" s="65"/>
      <c r="V81" s="66"/>
      <c r="W81" s="44"/>
      <c r="X81" s="44"/>
      <c r="Y81" s="67"/>
      <c r="Z81" s="68"/>
      <c r="AA81" s="68"/>
      <c r="AB81" s="69"/>
      <c r="AC81" s="70"/>
      <c r="AD81" s="71"/>
      <c r="AE81" s="69"/>
      <c r="AF81" s="72"/>
      <c r="AG81" s="69"/>
      <c r="AH81" s="72"/>
    </row>
    <row r="82" spans="1:34" ht="38.5" customHeight="1" x14ac:dyDescent="0.35">
      <c r="A82" s="106"/>
      <c r="B82" s="106"/>
      <c r="C82" s="106"/>
      <c r="D82" s="106"/>
      <c r="E82" s="106"/>
      <c r="F82" s="106"/>
      <c r="G82" s="106"/>
      <c r="H82" s="106"/>
      <c r="I82" s="106"/>
      <c r="J82" s="106"/>
      <c r="K82" s="106"/>
      <c r="L82" s="106"/>
      <c r="M82" s="106"/>
      <c r="N82" s="106"/>
      <c r="O82" s="107"/>
      <c r="P82" s="63">
        <f t="shared" si="1"/>
        <v>63</v>
      </c>
      <c r="Q82" s="64"/>
      <c r="R82" s="65"/>
      <c r="S82" s="65"/>
      <c r="T82" s="65"/>
      <c r="U82" s="65"/>
      <c r="V82" s="66"/>
      <c r="W82" s="44"/>
      <c r="X82" s="44"/>
      <c r="Y82" s="67"/>
      <c r="Z82" s="68"/>
      <c r="AA82" s="68"/>
      <c r="AB82" s="69"/>
      <c r="AC82" s="70"/>
      <c r="AD82" s="71"/>
      <c r="AE82" s="69"/>
      <c r="AF82" s="72"/>
      <c r="AG82" s="69"/>
      <c r="AH82" s="72"/>
    </row>
    <row r="83" spans="1:34" ht="38.5" customHeight="1" x14ac:dyDescent="0.35">
      <c r="A83" s="106"/>
      <c r="B83" s="106"/>
      <c r="C83" s="106"/>
      <c r="D83" s="106"/>
      <c r="E83" s="106"/>
      <c r="F83" s="106"/>
      <c r="G83" s="106"/>
      <c r="H83" s="106"/>
      <c r="I83" s="106"/>
      <c r="J83" s="106"/>
      <c r="K83" s="106"/>
      <c r="L83" s="106"/>
      <c r="M83" s="106"/>
      <c r="N83" s="106"/>
      <c r="O83" s="107"/>
      <c r="P83" s="63">
        <f t="shared" si="1"/>
        <v>64</v>
      </c>
      <c r="Q83" s="64"/>
      <c r="R83" s="65"/>
      <c r="S83" s="65"/>
      <c r="T83" s="65"/>
      <c r="U83" s="65"/>
      <c r="V83" s="66"/>
      <c r="W83" s="44"/>
      <c r="X83" s="44"/>
      <c r="Y83" s="67"/>
      <c r="Z83" s="68"/>
      <c r="AA83" s="68"/>
      <c r="AB83" s="69"/>
      <c r="AC83" s="70"/>
      <c r="AD83" s="71"/>
      <c r="AE83" s="69"/>
      <c r="AF83" s="72"/>
      <c r="AG83" s="69"/>
      <c r="AH83" s="72"/>
    </row>
    <row r="84" spans="1:34" ht="38.5" customHeight="1" x14ac:dyDescent="0.35">
      <c r="A84" s="106"/>
      <c r="B84" s="106"/>
      <c r="C84" s="106"/>
      <c r="D84" s="106"/>
      <c r="E84" s="106"/>
      <c r="F84" s="106"/>
      <c r="G84" s="106"/>
      <c r="H84" s="106"/>
      <c r="I84" s="106"/>
      <c r="J84" s="106"/>
      <c r="K84" s="106"/>
      <c r="L84" s="106"/>
      <c r="M84" s="106"/>
      <c r="N84" s="106"/>
      <c r="O84" s="107"/>
      <c r="P84" s="63">
        <f t="shared" si="1"/>
        <v>65</v>
      </c>
      <c r="Q84" s="64"/>
      <c r="R84" s="65"/>
      <c r="S84" s="65"/>
      <c r="T84" s="65"/>
      <c r="U84" s="65"/>
      <c r="V84" s="66"/>
      <c r="W84" s="44"/>
      <c r="X84" s="44"/>
      <c r="Y84" s="67"/>
      <c r="Z84" s="68"/>
      <c r="AA84" s="68"/>
      <c r="AB84" s="69"/>
      <c r="AC84" s="70"/>
      <c r="AD84" s="71"/>
      <c r="AE84" s="69"/>
      <c r="AF84" s="72"/>
      <c r="AG84" s="69"/>
      <c r="AH84" s="72"/>
    </row>
    <row r="85" spans="1:34" ht="38.5" customHeight="1" x14ac:dyDescent="0.35">
      <c r="A85" s="106"/>
      <c r="B85" s="106"/>
      <c r="C85" s="106"/>
      <c r="D85" s="106"/>
      <c r="E85" s="106"/>
      <c r="F85" s="106"/>
      <c r="G85" s="106"/>
      <c r="H85" s="106"/>
      <c r="I85" s="106"/>
      <c r="J85" s="106"/>
      <c r="K85" s="106"/>
      <c r="L85" s="106"/>
      <c r="M85" s="106"/>
      <c r="N85" s="106"/>
      <c r="O85" s="107"/>
      <c r="P85" s="63">
        <f t="shared" si="1"/>
        <v>66</v>
      </c>
      <c r="Q85" s="64"/>
      <c r="R85" s="65"/>
      <c r="S85" s="65"/>
      <c r="T85" s="65"/>
      <c r="U85" s="65"/>
      <c r="V85" s="66"/>
      <c r="W85" s="44"/>
      <c r="X85" s="44"/>
      <c r="Y85" s="67"/>
      <c r="Z85" s="68"/>
      <c r="AA85" s="68"/>
      <c r="AB85" s="69"/>
      <c r="AC85" s="70"/>
      <c r="AD85" s="71"/>
      <c r="AE85" s="69"/>
      <c r="AF85" s="72"/>
      <c r="AG85" s="69"/>
      <c r="AH85" s="72"/>
    </row>
    <row r="86" spans="1:34" ht="38.5" customHeight="1" x14ac:dyDescent="0.35">
      <c r="A86" s="106"/>
      <c r="B86" s="106"/>
      <c r="C86" s="106"/>
      <c r="D86" s="106"/>
      <c r="E86" s="106"/>
      <c r="F86" s="106"/>
      <c r="G86" s="106"/>
      <c r="H86" s="106"/>
      <c r="I86" s="106"/>
      <c r="J86" s="106"/>
      <c r="K86" s="106"/>
      <c r="L86" s="106"/>
      <c r="M86" s="106"/>
      <c r="N86" s="106"/>
      <c r="O86" s="107"/>
      <c r="P86" s="63">
        <f t="shared" si="1"/>
        <v>67</v>
      </c>
      <c r="Q86" s="64"/>
      <c r="R86" s="65"/>
      <c r="S86" s="65"/>
      <c r="T86" s="65"/>
      <c r="U86" s="65"/>
      <c r="V86" s="66"/>
      <c r="W86" s="44"/>
      <c r="X86" s="44"/>
      <c r="Y86" s="67"/>
      <c r="Z86" s="68"/>
      <c r="AA86" s="68"/>
      <c r="AB86" s="69"/>
      <c r="AC86" s="70"/>
      <c r="AD86" s="71"/>
      <c r="AE86" s="69"/>
      <c r="AF86" s="72"/>
      <c r="AG86" s="69"/>
      <c r="AH86" s="72"/>
    </row>
    <row r="87" spans="1:34" ht="38.5" customHeight="1" x14ac:dyDescent="0.35">
      <c r="A87" s="106"/>
      <c r="B87" s="106"/>
      <c r="C87" s="106"/>
      <c r="D87" s="106"/>
      <c r="E87" s="106"/>
      <c r="F87" s="106"/>
      <c r="G87" s="106"/>
      <c r="H87" s="106"/>
      <c r="I87" s="106"/>
      <c r="J87" s="106"/>
      <c r="K87" s="106"/>
      <c r="L87" s="106"/>
      <c r="M87" s="106"/>
      <c r="N87" s="106"/>
      <c r="O87" s="107"/>
      <c r="P87" s="63">
        <f t="shared" si="1"/>
        <v>68</v>
      </c>
      <c r="Q87" s="64"/>
      <c r="R87" s="65"/>
      <c r="S87" s="65"/>
      <c r="T87" s="65"/>
      <c r="U87" s="65"/>
      <c r="V87" s="66"/>
      <c r="W87" s="44"/>
      <c r="X87" s="44"/>
      <c r="Y87" s="67"/>
      <c r="Z87" s="68"/>
      <c r="AA87" s="68"/>
      <c r="AB87" s="69"/>
      <c r="AC87" s="70"/>
      <c r="AD87" s="71"/>
      <c r="AE87" s="69"/>
      <c r="AF87" s="72"/>
      <c r="AG87" s="69"/>
      <c r="AH87" s="72"/>
    </row>
    <row r="88" spans="1:34" ht="38.5" customHeight="1" x14ac:dyDescent="0.35">
      <c r="A88" s="106"/>
      <c r="B88" s="106"/>
      <c r="C88" s="106"/>
      <c r="D88" s="106"/>
      <c r="E88" s="106"/>
      <c r="F88" s="106"/>
      <c r="G88" s="106"/>
      <c r="H88" s="106"/>
      <c r="I88" s="106"/>
      <c r="J88" s="106"/>
      <c r="K88" s="106"/>
      <c r="L88" s="106"/>
      <c r="M88" s="106"/>
      <c r="N88" s="106"/>
      <c r="O88" s="107"/>
      <c r="P88" s="63">
        <f t="shared" si="1"/>
        <v>69</v>
      </c>
      <c r="Q88" s="64"/>
      <c r="R88" s="65"/>
      <c r="S88" s="65"/>
      <c r="T88" s="65"/>
      <c r="U88" s="65"/>
      <c r="V88" s="66"/>
      <c r="W88" s="44"/>
      <c r="X88" s="44"/>
      <c r="Y88" s="67"/>
      <c r="Z88" s="68"/>
      <c r="AA88" s="68"/>
      <c r="AB88" s="69"/>
      <c r="AC88" s="70"/>
      <c r="AD88" s="71"/>
      <c r="AE88" s="69"/>
      <c r="AF88" s="72"/>
      <c r="AG88" s="69"/>
      <c r="AH88" s="72"/>
    </row>
    <row r="89" spans="1:34" ht="38.5" customHeight="1" x14ac:dyDescent="0.35">
      <c r="A89" s="106"/>
      <c r="B89" s="106"/>
      <c r="C89" s="106"/>
      <c r="D89" s="106"/>
      <c r="E89" s="106"/>
      <c r="F89" s="106"/>
      <c r="G89" s="106"/>
      <c r="H89" s="106"/>
      <c r="I89" s="106"/>
      <c r="J89" s="106"/>
      <c r="K89" s="106"/>
      <c r="L89" s="106"/>
      <c r="M89" s="106"/>
      <c r="N89" s="106"/>
      <c r="O89" s="107"/>
      <c r="P89" s="63">
        <f t="shared" si="1"/>
        <v>70</v>
      </c>
      <c r="Q89" s="64"/>
      <c r="R89" s="65"/>
      <c r="S89" s="65"/>
      <c r="T89" s="65"/>
      <c r="U89" s="65"/>
      <c r="V89" s="66"/>
      <c r="W89" s="44"/>
      <c r="X89" s="44"/>
      <c r="Y89" s="67"/>
      <c r="Z89" s="68"/>
      <c r="AA89" s="68"/>
      <c r="AB89" s="69"/>
      <c r="AC89" s="70"/>
      <c r="AD89" s="71"/>
      <c r="AE89" s="69"/>
      <c r="AF89" s="72"/>
      <c r="AG89" s="69"/>
      <c r="AH89" s="72"/>
    </row>
    <row r="90" spans="1:34" ht="38.5" customHeight="1" x14ac:dyDescent="0.35">
      <c r="A90" s="106"/>
      <c r="B90" s="106"/>
      <c r="C90" s="106"/>
      <c r="D90" s="106"/>
      <c r="E90" s="106"/>
      <c r="F90" s="106"/>
      <c r="G90" s="106"/>
      <c r="H90" s="106"/>
      <c r="I90" s="106"/>
      <c r="J90" s="106"/>
      <c r="K90" s="106"/>
      <c r="L90" s="106"/>
      <c r="M90" s="106"/>
      <c r="N90" s="106"/>
      <c r="O90" s="107"/>
      <c r="P90" s="63">
        <f t="shared" si="1"/>
        <v>71</v>
      </c>
      <c r="Q90" s="64"/>
      <c r="R90" s="65"/>
      <c r="S90" s="65"/>
      <c r="T90" s="65"/>
      <c r="U90" s="65"/>
      <c r="V90" s="66"/>
      <c r="W90" s="44"/>
      <c r="X90" s="44"/>
      <c r="Y90" s="67"/>
      <c r="Z90" s="68"/>
      <c r="AA90" s="68"/>
      <c r="AB90" s="69"/>
      <c r="AC90" s="70"/>
      <c r="AD90" s="71"/>
      <c r="AE90" s="69"/>
      <c r="AF90" s="72"/>
      <c r="AG90" s="69"/>
      <c r="AH90" s="72"/>
    </row>
    <row r="91" spans="1:34" ht="38.5" customHeight="1" x14ac:dyDescent="0.35">
      <c r="A91" s="106"/>
      <c r="B91" s="106"/>
      <c r="C91" s="106"/>
      <c r="D91" s="106"/>
      <c r="E91" s="106"/>
      <c r="F91" s="106"/>
      <c r="G91" s="106"/>
      <c r="H91" s="106"/>
      <c r="I91" s="106"/>
      <c r="J91" s="106"/>
      <c r="K91" s="106"/>
      <c r="L91" s="106"/>
      <c r="M91" s="106"/>
      <c r="N91" s="106"/>
      <c r="O91" s="107"/>
      <c r="P91" s="63">
        <f t="shared" si="1"/>
        <v>72</v>
      </c>
      <c r="Q91" s="64"/>
      <c r="R91" s="65"/>
      <c r="S91" s="65"/>
      <c r="T91" s="65"/>
      <c r="U91" s="65"/>
      <c r="V91" s="66"/>
      <c r="W91" s="44"/>
      <c r="X91" s="44"/>
      <c r="Y91" s="67"/>
      <c r="Z91" s="68"/>
      <c r="AA91" s="68"/>
      <c r="AB91" s="69"/>
      <c r="AC91" s="70"/>
      <c r="AD91" s="71"/>
      <c r="AE91" s="69"/>
      <c r="AF91" s="72"/>
      <c r="AG91" s="69"/>
      <c r="AH91" s="72"/>
    </row>
    <row r="92" spans="1:34" ht="38.5" customHeight="1" x14ac:dyDescent="0.35">
      <c r="A92" s="106"/>
      <c r="B92" s="106"/>
      <c r="C92" s="106"/>
      <c r="D92" s="106"/>
      <c r="E92" s="106"/>
      <c r="F92" s="106"/>
      <c r="G92" s="106"/>
      <c r="H92" s="106"/>
      <c r="I92" s="106"/>
      <c r="J92" s="106"/>
      <c r="K92" s="106"/>
      <c r="L92" s="106"/>
      <c r="M92" s="106"/>
      <c r="N92" s="106"/>
      <c r="O92" s="107"/>
      <c r="P92" s="63">
        <f t="shared" si="1"/>
        <v>73</v>
      </c>
      <c r="Q92" s="64"/>
      <c r="R92" s="65"/>
      <c r="S92" s="65"/>
      <c r="T92" s="65"/>
      <c r="U92" s="65"/>
      <c r="V92" s="66"/>
      <c r="W92" s="44"/>
      <c r="X92" s="44"/>
      <c r="Y92" s="67"/>
      <c r="Z92" s="68"/>
      <c r="AA92" s="68"/>
      <c r="AB92" s="69"/>
      <c r="AC92" s="70"/>
      <c r="AD92" s="71"/>
      <c r="AE92" s="69"/>
      <c r="AF92" s="72"/>
      <c r="AG92" s="69"/>
      <c r="AH92" s="72"/>
    </row>
    <row r="93" spans="1:34" ht="38.5" customHeight="1" x14ac:dyDescent="0.35">
      <c r="A93" s="106"/>
      <c r="B93" s="106"/>
      <c r="C93" s="106"/>
      <c r="D93" s="106"/>
      <c r="E93" s="106"/>
      <c r="F93" s="106"/>
      <c r="G93" s="106"/>
      <c r="H93" s="106"/>
      <c r="I93" s="106"/>
      <c r="J93" s="106"/>
      <c r="K93" s="106"/>
      <c r="L93" s="106"/>
      <c r="M93" s="106"/>
      <c r="N93" s="106"/>
      <c r="O93" s="107"/>
      <c r="P93" s="63">
        <f t="shared" si="1"/>
        <v>74</v>
      </c>
      <c r="Q93" s="64"/>
      <c r="R93" s="65"/>
      <c r="S93" s="65"/>
      <c r="T93" s="65"/>
      <c r="U93" s="65"/>
      <c r="V93" s="66"/>
      <c r="W93" s="44"/>
      <c r="X93" s="44"/>
      <c r="Y93" s="67"/>
      <c r="Z93" s="68"/>
      <c r="AA93" s="68"/>
      <c r="AB93" s="69"/>
      <c r="AC93" s="70"/>
      <c r="AD93" s="71"/>
      <c r="AE93" s="69"/>
      <c r="AF93" s="72"/>
      <c r="AG93" s="69"/>
      <c r="AH93" s="72"/>
    </row>
    <row r="94" spans="1:34" ht="38.5" customHeight="1" x14ac:dyDescent="0.35">
      <c r="A94" s="106"/>
      <c r="B94" s="106"/>
      <c r="C94" s="106"/>
      <c r="D94" s="106"/>
      <c r="E94" s="106"/>
      <c r="F94" s="106"/>
      <c r="G94" s="106"/>
      <c r="H94" s="106"/>
      <c r="I94" s="106"/>
      <c r="J94" s="106"/>
      <c r="K94" s="106"/>
      <c r="L94" s="106"/>
      <c r="M94" s="106"/>
      <c r="N94" s="106"/>
      <c r="O94" s="107"/>
      <c r="P94" s="63">
        <f t="shared" si="1"/>
        <v>75</v>
      </c>
      <c r="Q94" s="64"/>
      <c r="R94" s="65"/>
      <c r="S94" s="65"/>
      <c r="T94" s="65"/>
      <c r="U94" s="65"/>
      <c r="V94" s="66"/>
      <c r="W94" s="44"/>
      <c r="X94" s="44"/>
      <c r="Y94" s="67"/>
      <c r="Z94" s="68"/>
      <c r="AA94" s="68"/>
      <c r="AB94" s="69"/>
      <c r="AC94" s="70"/>
      <c r="AD94" s="71"/>
      <c r="AE94" s="69"/>
      <c r="AF94" s="72"/>
      <c r="AG94" s="69"/>
      <c r="AH94" s="72"/>
    </row>
    <row r="95" spans="1:34" ht="38.5" customHeight="1" x14ac:dyDescent="0.35">
      <c r="A95" s="106"/>
      <c r="B95" s="106"/>
      <c r="C95" s="106"/>
      <c r="D95" s="106"/>
      <c r="E95" s="106"/>
      <c r="F95" s="106"/>
      <c r="G95" s="106"/>
      <c r="H95" s="106"/>
      <c r="I95" s="106"/>
      <c r="J95" s="106"/>
      <c r="K95" s="106"/>
      <c r="L95" s="106"/>
      <c r="M95" s="106"/>
      <c r="N95" s="106"/>
      <c r="O95" s="107"/>
      <c r="P95" s="63">
        <f t="shared" si="1"/>
        <v>76</v>
      </c>
      <c r="Q95" s="64"/>
      <c r="R95" s="65"/>
      <c r="S95" s="65"/>
      <c r="T95" s="65"/>
      <c r="U95" s="65"/>
      <c r="V95" s="66"/>
      <c r="W95" s="44"/>
      <c r="X95" s="44"/>
      <c r="Y95" s="67"/>
      <c r="Z95" s="68"/>
      <c r="AA95" s="68"/>
      <c r="AB95" s="69"/>
      <c r="AC95" s="70"/>
      <c r="AD95" s="71"/>
      <c r="AE95" s="69"/>
      <c r="AF95" s="72"/>
      <c r="AG95" s="69"/>
      <c r="AH95" s="72"/>
    </row>
    <row r="96" spans="1:34" ht="38.5" customHeight="1" x14ac:dyDescent="0.35">
      <c r="A96" s="106"/>
      <c r="B96" s="106"/>
      <c r="C96" s="106"/>
      <c r="D96" s="106"/>
      <c r="E96" s="106"/>
      <c r="F96" s="106"/>
      <c r="G96" s="106"/>
      <c r="H96" s="106"/>
      <c r="I96" s="106"/>
      <c r="J96" s="106"/>
      <c r="K96" s="106"/>
      <c r="L96" s="106"/>
      <c r="M96" s="106"/>
      <c r="N96" s="106"/>
      <c r="O96" s="107"/>
      <c r="P96" s="63">
        <f t="shared" ref="P96:P119" si="2">P95+1</f>
        <v>77</v>
      </c>
      <c r="Q96" s="64"/>
      <c r="R96" s="65"/>
      <c r="S96" s="65"/>
      <c r="T96" s="65"/>
      <c r="U96" s="65"/>
      <c r="V96" s="66"/>
      <c r="W96" s="44"/>
      <c r="X96" s="44"/>
      <c r="Y96" s="67"/>
      <c r="Z96" s="68"/>
      <c r="AA96" s="68"/>
      <c r="AB96" s="69"/>
      <c r="AC96" s="70"/>
      <c r="AD96" s="71"/>
      <c r="AE96" s="69"/>
      <c r="AF96" s="72"/>
      <c r="AG96" s="69"/>
      <c r="AH96" s="72"/>
    </row>
    <row r="97" spans="1:34" ht="38.5" customHeight="1" x14ac:dyDescent="0.35">
      <c r="A97" s="106"/>
      <c r="B97" s="106"/>
      <c r="C97" s="106"/>
      <c r="D97" s="106"/>
      <c r="E97" s="106"/>
      <c r="F97" s="106"/>
      <c r="G97" s="106"/>
      <c r="H97" s="106"/>
      <c r="I97" s="106"/>
      <c r="J97" s="106"/>
      <c r="K97" s="106"/>
      <c r="L97" s="106"/>
      <c r="M97" s="106"/>
      <c r="N97" s="106"/>
      <c r="O97" s="107"/>
      <c r="P97" s="63">
        <f t="shared" si="2"/>
        <v>78</v>
      </c>
      <c r="Q97" s="64"/>
      <c r="R97" s="65"/>
      <c r="S97" s="65"/>
      <c r="T97" s="65"/>
      <c r="U97" s="65"/>
      <c r="V97" s="66"/>
      <c r="W97" s="44"/>
      <c r="X97" s="44"/>
      <c r="Y97" s="67"/>
      <c r="Z97" s="68"/>
      <c r="AA97" s="68"/>
      <c r="AB97" s="69"/>
      <c r="AC97" s="70"/>
      <c r="AD97" s="71"/>
      <c r="AE97" s="69"/>
      <c r="AF97" s="72"/>
      <c r="AG97" s="69"/>
      <c r="AH97" s="72"/>
    </row>
    <row r="98" spans="1:34" ht="38.5" customHeight="1" x14ac:dyDescent="0.35">
      <c r="A98" s="106"/>
      <c r="B98" s="106"/>
      <c r="C98" s="106"/>
      <c r="D98" s="106"/>
      <c r="E98" s="106"/>
      <c r="F98" s="106"/>
      <c r="G98" s="106"/>
      <c r="H98" s="106"/>
      <c r="I98" s="106"/>
      <c r="J98" s="106"/>
      <c r="K98" s="106"/>
      <c r="L98" s="106"/>
      <c r="M98" s="106"/>
      <c r="N98" s="106"/>
      <c r="O98" s="107"/>
      <c r="P98" s="63">
        <f t="shared" si="2"/>
        <v>79</v>
      </c>
      <c r="Q98" s="64"/>
      <c r="R98" s="65"/>
      <c r="S98" s="65"/>
      <c r="T98" s="65"/>
      <c r="U98" s="65"/>
      <c r="V98" s="66"/>
      <c r="W98" s="44"/>
      <c r="X98" s="44"/>
      <c r="Y98" s="67"/>
      <c r="Z98" s="68"/>
      <c r="AA98" s="68"/>
      <c r="AB98" s="69"/>
      <c r="AC98" s="70"/>
      <c r="AD98" s="71"/>
      <c r="AE98" s="69"/>
      <c r="AF98" s="72"/>
      <c r="AG98" s="69"/>
      <c r="AH98" s="72"/>
    </row>
    <row r="99" spans="1:34" ht="38.5" customHeight="1" x14ac:dyDescent="0.35">
      <c r="A99" s="106"/>
      <c r="B99" s="106"/>
      <c r="C99" s="106"/>
      <c r="D99" s="106"/>
      <c r="E99" s="106"/>
      <c r="F99" s="106"/>
      <c r="G99" s="106"/>
      <c r="H99" s="106"/>
      <c r="I99" s="106"/>
      <c r="J99" s="106"/>
      <c r="K99" s="106"/>
      <c r="L99" s="106"/>
      <c r="M99" s="106"/>
      <c r="N99" s="106"/>
      <c r="O99" s="107"/>
      <c r="P99" s="63">
        <f t="shared" si="2"/>
        <v>80</v>
      </c>
      <c r="Q99" s="64"/>
      <c r="R99" s="65"/>
      <c r="S99" s="65"/>
      <c r="T99" s="65"/>
      <c r="U99" s="65"/>
      <c r="V99" s="66"/>
      <c r="W99" s="44"/>
      <c r="X99" s="44"/>
      <c r="Y99" s="67"/>
      <c r="Z99" s="68"/>
      <c r="AA99" s="68"/>
      <c r="AB99" s="69"/>
      <c r="AC99" s="70"/>
      <c r="AD99" s="71"/>
      <c r="AE99" s="69"/>
      <c r="AF99" s="72"/>
      <c r="AG99" s="69"/>
      <c r="AH99" s="72"/>
    </row>
    <row r="100" spans="1:34" ht="38.5" customHeight="1" x14ac:dyDescent="0.35">
      <c r="A100" s="106"/>
      <c r="B100" s="106"/>
      <c r="C100" s="106"/>
      <c r="D100" s="106"/>
      <c r="E100" s="106"/>
      <c r="F100" s="106"/>
      <c r="G100" s="106"/>
      <c r="H100" s="106"/>
      <c r="I100" s="106"/>
      <c r="J100" s="106"/>
      <c r="K100" s="106"/>
      <c r="L100" s="106"/>
      <c r="M100" s="106"/>
      <c r="N100" s="106"/>
      <c r="O100" s="107"/>
      <c r="P100" s="63">
        <f t="shared" si="2"/>
        <v>81</v>
      </c>
      <c r="Q100" s="64"/>
      <c r="R100" s="65"/>
      <c r="S100" s="65"/>
      <c r="T100" s="65"/>
      <c r="U100" s="65"/>
      <c r="V100" s="66"/>
      <c r="W100" s="44"/>
      <c r="X100" s="44"/>
      <c r="Y100" s="67"/>
      <c r="Z100" s="68"/>
      <c r="AA100" s="68"/>
      <c r="AB100" s="69"/>
      <c r="AC100" s="70"/>
      <c r="AD100" s="71"/>
      <c r="AE100" s="69"/>
      <c r="AF100" s="72"/>
      <c r="AG100" s="69"/>
      <c r="AH100" s="72"/>
    </row>
    <row r="101" spans="1:34" ht="38.5" customHeight="1" x14ac:dyDescent="0.35">
      <c r="A101" s="106"/>
      <c r="B101" s="106"/>
      <c r="C101" s="106"/>
      <c r="D101" s="106"/>
      <c r="E101" s="106"/>
      <c r="F101" s="106"/>
      <c r="G101" s="106"/>
      <c r="H101" s="106"/>
      <c r="I101" s="106"/>
      <c r="J101" s="106"/>
      <c r="K101" s="106"/>
      <c r="L101" s="106"/>
      <c r="M101" s="106"/>
      <c r="N101" s="106"/>
      <c r="O101" s="107"/>
      <c r="P101" s="63">
        <f t="shared" si="2"/>
        <v>82</v>
      </c>
      <c r="Q101" s="64"/>
      <c r="R101" s="65"/>
      <c r="S101" s="65"/>
      <c r="T101" s="65"/>
      <c r="U101" s="65"/>
      <c r="V101" s="66"/>
      <c r="W101" s="44"/>
      <c r="X101" s="44"/>
      <c r="Y101" s="67"/>
      <c r="Z101" s="68"/>
      <c r="AA101" s="68"/>
      <c r="AB101" s="69"/>
      <c r="AC101" s="70"/>
      <c r="AD101" s="71"/>
      <c r="AE101" s="69"/>
      <c r="AF101" s="72"/>
      <c r="AG101" s="69"/>
      <c r="AH101" s="72"/>
    </row>
    <row r="102" spans="1:34" ht="38.5" customHeight="1" x14ac:dyDescent="0.35">
      <c r="A102" s="106"/>
      <c r="B102" s="106"/>
      <c r="C102" s="106"/>
      <c r="D102" s="106"/>
      <c r="E102" s="106"/>
      <c r="F102" s="106"/>
      <c r="G102" s="106"/>
      <c r="H102" s="106"/>
      <c r="I102" s="106"/>
      <c r="J102" s="106"/>
      <c r="K102" s="106"/>
      <c r="L102" s="106"/>
      <c r="M102" s="106"/>
      <c r="N102" s="106"/>
      <c r="O102" s="107"/>
      <c r="P102" s="63">
        <f t="shared" si="2"/>
        <v>83</v>
      </c>
      <c r="Q102" s="64"/>
      <c r="R102" s="65"/>
      <c r="S102" s="65"/>
      <c r="T102" s="65"/>
      <c r="U102" s="65"/>
      <c r="V102" s="66"/>
      <c r="W102" s="44"/>
      <c r="X102" s="44"/>
      <c r="Y102" s="67"/>
      <c r="Z102" s="68"/>
      <c r="AA102" s="68"/>
      <c r="AB102" s="69"/>
      <c r="AC102" s="70"/>
      <c r="AD102" s="71"/>
      <c r="AE102" s="69"/>
      <c r="AF102" s="72"/>
      <c r="AG102" s="69"/>
      <c r="AH102" s="72"/>
    </row>
    <row r="103" spans="1:34" ht="38.5" customHeight="1" x14ac:dyDescent="0.35">
      <c r="A103" s="106"/>
      <c r="B103" s="106"/>
      <c r="C103" s="106"/>
      <c r="D103" s="106"/>
      <c r="E103" s="106"/>
      <c r="F103" s="106"/>
      <c r="G103" s="106"/>
      <c r="H103" s="106"/>
      <c r="I103" s="106"/>
      <c r="J103" s="106"/>
      <c r="K103" s="106"/>
      <c r="L103" s="106"/>
      <c r="M103" s="106"/>
      <c r="N103" s="106"/>
      <c r="O103" s="107"/>
      <c r="P103" s="63">
        <f t="shared" si="2"/>
        <v>84</v>
      </c>
      <c r="Q103" s="64"/>
      <c r="R103" s="65"/>
      <c r="S103" s="65"/>
      <c r="T103" s="65"/>
      <c r="U103" s="65"/>
      <c r="V103" s="66"/>
      <c r="W103" s="44"/>
      <c r="X103" s="44"/>
      <c r="Y103" s="67"/>
      <c r="Z103" s="68"/>
      <c r="AA103" s="68"/>
      <c r="AB103" s="69"/>
      <c r="AC103" s="70"/>
      <c r="AD103" s="71"/>
      <c r="AE103" s="69"/>
      <c r="AF103" s="72"/>
      <c r="AG103" s="69"/>
      <c r="AH103" s="72"/>
    </row>
    <row r="104" spans="1:34" ht="38.5" customHeight="1" x14ac:dyDescent="0.35">
      <c r="A104" s="106"/>
      <c r="B104" s="106"/>
      <c r="C104" s="106"/>
      <c r="D104" s="106"/>
      <c r="E104" s="106"/>
      <c r="F104" s="106"/>
      <c r="G104" s="106"/>
      <c r="H104" s="106"/>
      <c r="I104" s="106"/>
      <c r="J104" s="106"/>
      <c r="K104" s="106"/>
      <c r="L104" s="106"/>
      <c r="M104" s="106"/>
      <c r="N104" s="106"/>
      <c r="O104" s="107"/>
      <c r="P104" s="63">
        <f t="shared" si="2"/>
        <v>85</v>
      </c>
      <c r="Q104" s="64"/>
      <c r="R104" s="65"/>
      <c r="S104" s="65"/>
      <c r="T104" s="65"/>
      <c r="U104" s="65"/>
      <c r="V104" s="66"/>
      <c r="W104" s="44"/>
      <c r="X104" s="44"/>
      <c r="Y104" s="67"/>
      <c r="Z104" s="68"/>
      <c r="AA104" s="68"/>
      <c r="AB104" s="69"/>
      <c r="AC104" s="70"/>
      <c r="AD104" s="71"/>
      <c r="AE104" s="69"/>
      <c r="AF104" s="72"/>
      <c r="AG104" s="69"/>
      <c r="AH104" s="72"/>
    </row>
    <row r="105" spans="1:34" ht="38.5" customHeight="1" x14ac:dyDescent="0.35">
      <c r="A105" s="106"/>
      <c r="B105" s="106"/>
      <c r="C105" s="106"/>
      <c r="D105" s="106"/>
      <c r="E105" s="106"/>
      <c r="F105" s="106"/>
      <c r="G105" s="106"/>
      <c r="H105" s="106"/>
      <c r="I105" s="106"/>
      <c r="J105" s="106"/>
      <c r="K105" s="106"/>
      <c r="L105" s="106"/>
      <c r="M105" s="106"/>
      <c r="N105" s="106"/>
      <c r="O105" s="107"/>
      <c r="P105" s="63">
        <f t="shared" si="2"/>
        <v>86</v>
      </c>
      <c r="Q105" s="64"/>
      <c r="R105" s="65"/>
      <c r="S105" s="65"/>
      <c r="T105" s="65"/>
      <c r="U105" s="65"/>
      <c r="V105" s="66"/>
      <c r="W105" s="44"/>
      <c r="X105" s="44"/>
      <c r="Y105" s="67"/>
      <c r="Z105" s="68"/>
      <c r="AA105" s="68"/>
      <c r="AB105" s="69"/>
      <c r="AC105" s="70"/>
      <c r="AD105" s="71"/>
      <c r="AE105" s="69"/>
      <c r="AF105" s="72"/>
      <c r="AG105" s="69"/>
      <c r="AH105" s="72"/>
    </row>
    <row r="106" spans="1:34" ht="38.5" customHeight="1" x14ac:dyDescent="0.35">
      <c r="A106" s="106"/>
      <c r="B106" s="106"/>
      <c r="C106" s="106"/>
      <c r="D106" s="106"/>
      <c r="E106" s="106"/>
      <c r="F106" s="106"/>
      <c r="G106" s="106"/>
      <c r="H106" s="106"/>
      <c r="I106" s="106"/>
      <c r="J106" s="106"/>
      <c r="K106" s="106"/>
      <c r="L106" s="106"/>
      <c r="M106" s="106"/>
      <c r="N106" s="106"/>
      <c r="O106" s="107"/>
      <c r="P106" s="63">
        <f t="shared" si="2"/>
        <v>87</v>
      </c>
      <c r="Q106" s="64"/>
      <c r="R106" s="65"/>
      <c r="S106" s="65"/>
      <c r="T106" s="65"/>
      <c r="U106" s="65"/>
      <c r="V106" s="66"/>
      <c r="W106" s="44"/>
      <c r="X106" s="44"/>
      <c r="Y106" s="67"/>
      <c r="Z106" s="68"/>
      <c r="AA106" s="68"/>
      <c r="AB106" s="69"/>
      <c r="AC106" s="70"/>
      <c r="AD106" s="71"/>
      <c r="AE106" s="69"/>
      <c r="AF106" s="72"/>
      <c r="AG106" s="69"/>
      <c r="AH106" s="72"/>
    </row>
    <row r="107" spans="1:34" ht="38.5" customHeight="1" x14ac:dyDescent="0.35">
      <c r="A107" s="106"/>
      <c r="B107" s="106"/>
      <c r="C107" s="106"/>
      <c r="D107" s="106"/>
      <c r="E107" s="106"/>
      <c r="F107" s="106"/>
      <c r="G107" s="106"/>
      <c r="H107" s="106"/>
      <c r="I107" s="106"/>
      <c r="J107" s="106"/>
      <c r="K107" s="106"/>
      <c r="L107" s="106"/>
      <c r="M107" s="106"/>
      <c r="N107" s="106"/>
      <c r="O107" s="107"/>
      <c r="P107" s="63">
        <f t="shared" si="2"/>
        <v>88</v>
      </c>
      <c r="Q107" s="64"/>
      <c r="R107" s="65"/>
      <c r="S107" s="65"/>
      <c r="T107" s="65"/>
      <c r="U107" s="65"/>
      <c r="V107" s="66"/>
      <c r="W107" s="44"/>
      <c r="X107" s="44"/>
      <c r="Y107" s="67"/>
      <c r="Z107" s="68"/>
      <c r="AA107" s="68"/>
      <c r="AB107" s="69"/>
      <c r="AC107" s="70"/>
      <c r="AD107" s="71"/>
      <c r="AE107" s="69"/>
      <c r="AF107" s="72"/>
      <c r="AG107" s="69"/>
      <c r="AH107" s="72"/>
    </row>
    <row r="108" spans="1:34" ht="38.5" customHeight="1" x14ac:dyDescent="0.35">
      <c r="A108" s="106"/>
      <c r="B108" s="106"/>
      <c r="C108" s="106"/>
      <c r="D108" s="106"/>
      <c r="E108" s="106"/>
      <c r="F108" s="106"/>
      <c r="G108" s="106"/>
      <c r="H108" s="106"/>
      <c r="I108" s="106"/>
      <c r="J108" s="106"/>
      <c r="K108" s="106"/>
      <c r="L108" s="106"/>
      <c r="M108" s="106"/>
      <c r="N108" s="106"/>
      <c r="O108" s="107"/>
      <c r="P108" s="63">
        <f t="shared" si="2"/>
        <v>89</v>
      </c>
      <c r="Q108" s="64"/>
      <c r="R108" s="65"/>
      <c r="S108" s="65"/>
      <c r="T108" s="65"/>
      <c r="U108" s="65"/>
      <c r="V108" s="66"/>
      <c r="W108" s="44"/>
      <c r="X108" s="44"/>
      <c r="Y108" s="67"/>
      <c r="Z108" s="68"/>
      <c r="AA108" s="68"/>
      <c r="AB108" s="69"/>
      <c r="AC108" s="70"/>
      <c r="AD108" s="71"/>
      <c r="AE108" s="69"/>
      <c r="AF108" s="72"/>
      <c r="AG108" s="69"/>
      <c r="AH108" s="72"/>
    </row>
    <row r="109" spans="1:34" ht="38.5" customHeight="1" x14ac:dyDescent="0.35">
      <c r="A109" s="106"/>
      <c r="B109" s="106"/>
      <c r="C109" s="106"/>
      <c r="D109" s="106"/>
      <c r="E109" s="106"/>
      <c r="F109" s="106"/>
      <c r="G109" s="106"/>
      <c r="H109" s="106"/>
      <c r="I109" s="106"/>
      <c r="J109" s="106"/>
      <c r="K109" s="106"/>
      <c r="L109" s="106"/>
      <c r="M109" s="106"/>
      <c r="N109" s="106"/>
      <c r="O109" s="107"/>
      <c r="P109" s="63">
        <f t="shared" si="2"/>
        <v>90</v>
      </c>
      <c r="Q109" s="64"/>
      <c r="R109" s="65"/>
      <c r="S109" s="65"/>
      <c r="T109" s="65"/>
      <c r="U109" s="65"/>
      <c r="V109" s="66"/>
      <c r="W109" s="44"/>
      <c r="X109" s="44"/>
      <c r="Y109" s="67"/>
      <c r="Z109" s="68"/>
      <c r="AA109" s="68"/>
      <c r="AB109" s="69"/>
      <c r="AC109" s="70"/>
      <c r="AD109" s="71"/>
      <c r="AE109" s="69"/>
      <c r="AF109" s="72"/>
      <c r="AG109" s="69"/>
      <c r="AH109" s="72"/>
    </row>
    <row r="110" spans="1:34" ht="38.5" customHeight="1" x14ac:dyDescent="0.35">
      <c r="A110" s="106"/>
      <c r="B110" s="106"/>
      <c r="C110" s="106"/>
      <c r="D110" s="106"/>
      <c r="E110" s="106"/>
      <c r="F110" s="106"/>
      <c r="G110" s="106"/>
      <c r="H110" s="106"/>
      <c r="I110" s="106"/>
      <c r="J110" s="106"/>
      <c r="K110" s="106"/>
      <c r="L110" s="106"/>
      <c r="M110" s="106"/>
      <c r="N110" s="106"/>
      <c r="O110" s="107"/>
      <c r="P110" s="63">
        <f t="shared" si="2"/>
        <v>91</v>
      </c>
      <c r="Q110" s="64"/>
      <c r="R110" s="65"/>
      <c r="S110" s="65"/>
      <c r="T110" s="65"/>
      <c r="U110" s="65"/>
      <c r="V110" s="66"/>
      <c r="W110" s="44"/>
      <c r="X110" s="44"/>
      <c r="Y110" s="67"/>
      <c r="Z110" s="68"/>
      <c r="AA110" s="68"/>
      <c r="AB110" s="69"/>
      <c r="AC110" s="70"/>
      <c r="AD110" s="71"/>
      <c r="AE110" s="69"/>
      <c r="AF110" s="72"/>
      <c r="AG110" s="69"/>
      <c r="AH110" s="72"/>
    </row>
    <row r="111" spans="1:34" ht="38.5" customHeight="1" x14ac:dyDescent="0.35">
      <c r="A111" s="106"/>
      <c r="B111" s="106"/>
      <c r="C111" s="106"/>
      <c r="D111" s="106"/>
      <c r="E111" s="106"/>
      <c r="F111" s="106"/>
      <c r="G111" s="106"/>
      <c r="H111" s="106"/>
      <c r="I111" s="106"/>
      <c r="J111" s="106"/>
      <c r="K111" s="106"/>
      <c r="L111" s="106"/>
      <c r="M111" s="106"/>
      <c r="N111" s="106"/>
      <c r="O111" s="107"/>
      <c r="P111" s="63">
        <f t="shared" si="2"/>
        <v>92</v>
      </c>
      <c r="Q111" s="64"/>
      <c r="R111" s="65"/>
      <c r="S111" s="65"/>
      <c r="T111" s="65"/>
      <c r="U111" s="65"/>
      <c r="V111" s="66"/>
      <c r="W111" s="44"/>
      <c r="X111" s="44"/>
      <c r="Y111" s="67"/>
      <c r="Z111" s="68"/>
      <c r="AA111" s="68"/>
      <c r="AB111" s="69"/>
      <c r="AC111" s="70"/>
      <c r="AD111" s="71"/>
      <c r="AE111" s="69"/>
      <c r="AF111" s="72"/>
      <c r="AG111" s="69"/>
      <c r="AH111" s="72"/>
    </row>
    <row r="112" spans="1:34" ht="38.5" customHeight="1" x14ac:dyDescent="0.35">
      <c r="A112" s="106"/>
      <c r="B112" s="106"/>
      <c r="C112" s="106"/>
      <c r="D112" s="106"/>
      <c r="E112" s="106"/>
      <c r="F112" s="106"/>
      <c r="G112" s="106"/>
      <c r="H112" s="106"/>
      <c r="I112" s="106"/>
      <c r="J112" s="106"/>
      <c r="K112" s="106"/>
      <c r="L112" s="106"/>
      <c r="M112" s="106"/>
      <c r="N112" s="106"/>
      <c r="O112" s="107"/>
      <c r="P112" s="63">
        <f t="shared" si="2"/>
        <v>93</v>
      </c>
      <c r="Q112" s="64"/>
      <c r="R112" s="65"/>
      <c r="S112" s="65"/>
      <c r="T112" s="65"/>
      <c r="U112" s="65"/>
      <c r="V112" s="66"/>
      <c r="W112" s="44"/>
      <c r="X112" s="44"/>
      <c r="Y112" s="67"/>
      <c r="Z112" s="68"/>
      <c r="AA112" s="68"/>
      <c r="AB112" s="69"/>
      <c r="AC112" s="70"/>
      <c r="AD112" s="71"/>
      <c r="AE112" s="69"/>
      <c r="AF112" s="72"/>
      <c r="AG112" s="69"/>
      <c r="AH112" s="72"/>
    </row>
    <row r="113" spans="1:34" ht="38.5" customHeight="1" x14ac:dyDescent="0.35">
      <c r="A113" s="106"/>
      <c r="B113" s="106"/>
      <c r="C113" s="106"/>
      <c r="D113" s="106"/>
      <c r="E113" s="106"/>
      <c r="F113" s="106"/>
      <c r="G113" s="106"/>
      <c r="H113" s="106"/>
      <c r="I113" s="106"/>
      <c r="J113" s="106"/>
      <c r="K113" s="106"/>
      <c r="L113" s="106"/>
      <c r="M113" s="106"/>
      <c r="N113" s="106"/>
      <c r="O113" s="107"/>
      <c r="P113" s="63">
        <f t="shared" si="2"/>
        <v>94</v>
      </c>
      <c r="Q113" s="64"/>
      <c r="R113" s="65"/>
      <c r="S113" s="65"/>
      <c r="T113" s="65"/>
      <c r="U113" s="65"/>
      <c r="V113" s="66"/>
      <c r="W113" s="44"/>
      <c r="X113" s="44"/>
      <c r="Y113" s="67"/>
      <c r="Z113" s="68"/>
      <c r="AA113" s="68"/>
      <c r="AB113" s="69"/>
      <c r="AC113" s="70"/>
      <c r="AD113" s="71"/>
      <c r="AE113" s="69"/>
      <c r="AF113" s="72"/>
      <c r="AG113" s="69"/>
      <c r="AH113" s="72"/>
    </row>
    <row r="114" spans="1:34" ht="38.5" customHeight="1" x14ac:dyDescent="0.35">
      <c r="A114" s="106"/>
      <c r="B114" s="106"/>
      <c r="C114" s="106"/>
      <c r="D114" s="106"/>
      <c r="E114" s="106"/>
      <c r="F114" s="106"/>
      <c r="G114" s="106"/>
      <c r="H114" s="106"/>
      <c r="I114" s="106"/>
      <c r="J114" s="106"/>
      <c r="K114" s="106"/>
      <c r="L114" s="106"/>
      <c r="M114" s="106"/>
      <c r="N114" s="106"/>
      <c r="O114" s="107"/>
      <c r="P114" s="63">
        <f t="shared" si="2"/>
        <v>95</v>
      </c>
      <c r="Q114" s="64"/>
      <c r="R114" s="65"/>
      <c r="S114" s="65"/>
      <c r="T114" s="65"/>
      <c r="U114" s="65"/>
      <c r="V114" s="66"/>
      <c r="W114" s="44"/>
      <c r="X114" s="44"/>
      <c r="Y114" s="67"/>
      <c r="Z114" s="68"/>
      <c r="AA114" s="68"/>
      <c r="AB114" s="69"/>
      <c r="AC114" s="70"/>
      <c r="AD114" s="71"/>
      <c r="AE114" s="69"/>
      <c r="AF114" s="72"/>
      <c r="AG114" s="69"/>
      <c r="AH114" s="72"/>
    </row>
    <row r="115" spans="1:34" ht="38.5" customHeight="1" x14ac:dyDescent="0.35">
      <c r="A115" s="106"/>
      <c r="B115" s="106"/>
      <c r="C115" s="106"/>
      <c r="D115" s="106"/>
      <c r="E115" s="106"/>
      <c r="F115" s="106"/>
      <c r="G115" s="106"/>
      <c r="H115" s="106"/>
      <c r="I115" s="106"/>
      <c r="J115" s="106"/>
      <c r="K115" s="106"/>
      <c r="L115" s="106"/>
      <c r="M115" s="106"/>
      <c r="N115" s="106"/>
      <c r="O115" s="107"/>
      <c r="P115" s="63">
        <f t="shared" si="2"/>
        <v>96</v>
      </c>
      <c r="Q115" s="64"/>
      <c r="R115" s="65"/>
      <c r="S115" s="65"/>
      <c r="T115" s="65"/>
      <c r="U115" s="65"/>
      <c r="V115" s="66"/>
      <c r="W115" s="44"/>
      <c r="X115" s="44"/>
      <c r="Y115" s="67"/>
      <c r="Z115" s="68"/>
      <c r="AA115" s="68"/>
      <c r="AB115" s="69"/>
      <c r="AC115" s="70"/>
      <c r="AD115" s="71"/>
      <c r="AE115" s="69"/>
      <c r="AF115" s="72"/>
      <c r="AG115" s="69"/>
      <c r="AH115" s="72"/>
    </row>
    <row r="116" spans="1:34" ht="38.5" customHeight="1" x14ac:dyDescent="0.35">
      <c r="A116" s="106"/>
      <c r="B116" s="106"/>
      <c r="C116" s="106"/>
      <c r="D116" s="106"/>
      <c r="E116" s="106"/>
      <c r="F116" s="106"/>
      <c r="G116" s="106"/>
      <c r="H116" s="106"/>
      <c r="I116" s="106"/>
      <c r="J116" s="106"/>
      <c r="K116" s="106"/>
      <c r="L116" s="106"/>
      <c r="M116" s="106"/>
      <c r="N116" s="106"/>
      <c r="O116" s="107"/>
      <c r="P116" s="63">
        <f t="shared" si="2"/>
        <v>97</v>
      </c>
      <c r="Q116" s="64"/>
      <c r="R116" s="65"/>
      <c r="S116" s="65"/>
      <c r="T116" s="65"/>
      <c r="U116" s="65"/>
      <c r="V116" s="66"/>
      <c r="W116" s="44"/>
      <c r="X116" s="44"/>
      <c r="Y116" s="67"/>
      <c r="Z116" s="68"/>
      <c r="AA116" s="68"/>
      <c r="AB116" s="69"/>
      <c r="AC116" s="70"/>
      <c r="AD116" s="71"/>
      <c r="AE116" s="69"/>
      <c r="AF116" s="72"/>
      <c r="AG116" s="69"/>
      <c r="AH116" s="72"/>
    </row>
    <row r="117" spans="1:34" ht="38.5" customHeight="1" x14ac:dyDescent="0.35">
      <c r="A117" s="106"/>
      <c r="B117" s="106"/>
      <c r="C117" s="106"/>
      <c r="D117" s="106"/>
      <c r="E117" s="106"/>
      <c r="F117" s="106"/>
      <c r="G117" s="106"/>
      <c r="H117" s="106"/>
      <c r="I117" s="106"/>
      <c r="J117" s="106"/>
      <c r="K117" s="106"/>
      <c r="L117" s="106"/>
      <c r="M117" s="106"/>
      <c r="N117" s="106"/>
      <c r="O117" s="107"/>
      <c r="P117" s="63">
        <f t="shared" si="2"/>
        <v>98</v>
      </c>
      <c r="Q117" s="64"/>
      <c r="R117" s="65"/>
      <c r="S117" s="65"/>
      <c r="T117" s="65"/>
      <c r="U117" s="65"/>
      <c r="V117" s="66"/>
      <c r="W117" s="44"/>
      <c r="X117" s="44"/>
      <c r="Y117" s="67"/>
      <c r="Z117" s="68"/>
      <c r="AA117" s="68"/>
      <c r="AB117" s="69"/>
      <c r="AC117" s="70"/>
      <c r="AD117" s="71"/>
      <c r="AE117" s="69"/>
      <c r="AF117" s="72"/>
      <c r="AG117" s="69"/>
      <c r="AH117" s="72"/>
    </row>
    <row r="118" spans="1:34" ht="38.5" customHeight="1" x14ac:dyDescent="0.35">
      <c r="A118" s="106"/>
      <c r="B118" s="106"/>
      <c r="C118" s="106"/>
      <c r="D118" s="106"/>
      <c r="E118" s="106"/>
      <c r="F118" s="106"/>
      <c r="G118" s="106"/>
      <c r="H118" s="106"/>
      <c r="I118" s="106"/>
      <c r="J118" s="106"/>
      <c r="K118" s="106"/>
      <c r="L118" s="106"/>
      <c r="M118" s="106"/>
      <c r="N118" s="106"/>
      <c r="O118" s="107"/>
      <c r="P118" s="63">
        <f t="shared" si="2"/>
        <v>99</v>
      </c>
      <c r="Q118" s="64"/>
      <c r="R118" s="65"/>
      <c r="S118" s="65"/>
      <c r="T118" s="65"/>
      <c r="U118" s="65"/>
      <c r="V118" s="66"/>
      <c r="W118" s="44"/>
      <c r="X118" s="44"/>
      <c r="Y118" s="67"/>
      <c r="Z118" s="68"/>
      <c r="AA118" s="68"/>
      <c r="AB118" s="69"/>
      <c r="AC118" s="70"/>
      <c r="AD118" s="71"/>
      <c r="AE118" s="69"/>
      <c r="AF118" s="72"/>
      <c r="AG118" s="69"/>
      <c r="AH118" s="72"/>
    </row>
    <row r="119" spans="1:34" ht="38.5" customHeight="1" x14ac:dyDescent="0.35">
      <c r="A119" s="106"/>
      <c r="B119" s="106"/>
      <c r="C119" s="106"/>
      <c r="D119" s="106"/>
      <c r="E119" s="106"/>
      <c r="F119" s="106"/>
      <c r="G119" s="106"/>
      <c r="H119" s="106"/>
      <c r="I119" s="106"/>
      <c r="J119" s="106"/>
      <c r="K119" s="106"/>
      <c r="L119" s="106"/>
      <c r="M119" s="106"/>
      <c r="N119" s="106"/>
      <c r="O119" s="107"/>
      <c r="P119" s="63">
        <f t="shared" si="2"/>
        <v>100</v>
      </c>
      <c r="Q119" s="64"/>
      <c r="R119" s="65"/>
      <c r="S119" s="65"/>
      <c r="T119" s="65"/>
      <c r="U119" s="65"/>
      <c r="V119" s="66"/>
      <c r="W119" s="44"/>
      <c r="X119" s="44"/>
      <c r="Y119" s="67"/>
      <c r="Z119" s="68"/>
      <c r="AA119" s="68"/>
      <c r="AB119" s="69"/>
      <c r="AC119" s="70"/>
      <c r="AD119" s="71"/>
      <c r="AE119" s="69"/>
      <c r="AF119" s="72"/>
      <c r="AG119" s="69"/>
      <c r="AH119" s="72"/>
    </row>
  </sheetData>
  <sheetProtection algorithmName="SHA-512" hashValue="3n5yZ5XEWjZb/b1qnWhBKVoCHq0oXX4INW6mEsYf1yQZNtnx2HAkI0oknBwWSX0fkfbqnsQPoZs0Zb5vMNyH7g==" saltValue="pVLWvhQYIG6qu3hr/ykFGA==" spinCount="100000" sheet="1" formatCells="0" formatRows="0" insertRows="0" deleteRows="0" sort="0" autoFilter="0"/>
  <protectedRanges>
    <protectedRange sqref="W14:W15 R15:U15" name="Trust Details_1"/>
    <protectedRange sqref="AF22:AF119 AH22:AH119" name="Table_1"/>
    <protectedRange sqref="AG22:AG119 AE22:AE119" name="Table_2"/>
    <protectedRange sqref="R13:T14" name="Trust Details_2"/>
    <protectedRange sqref="W13 U13:U14" name="Trust Details_3"/>
    <protectedRange sqref="P13:Q15" name="Trust Details_1_1"/>
  </protectedRanges>
  <mergeCells count="31">
    <mergeCell ref="T6:V6"/>
    <mergeCell ref="T10:V10"/>
    <mergeCell ref="P2:Q2"/>
    <mergeCell ref="R2:S2"/>
    <mergeCell ref="R7:S7"/>
    <mergeCell ref="P8:Q8"/>
    <mergeCell ref="T9:V9"/>
    <mergeCell ref="T2:V2"/>
    <mergeCell ref="P4:Q4"/>
    <mergeCell ref="P5:Q5"/>
    <mergeCell ref="P7:Q7"/>
    <mergeCell ref="P9:Q9"/>
    <mergeCell ref="R9:S9"/>
    <mergeCell ref="P6:Q6"/>
    <mergeCell ref="R6:S6"/>
    <mergeCell ref="P16:Q16"/>
    <mergeCell ref="R4:S4"/>
    <mergeCell ref="R5:S5"/>
    <mergeCell ref="R8:S8"/>
    <mergeCell ref="P13:Q13"/>
    <mergeCell ref="P14:Q14"/>
    <mergeCell ref="P15:Q15"/>
    <mergeCell ref="R12:V12"/>
    <mergeCell ref="R13:V13"/>
    <mergeCell ref="R14:V14"/>
    <mergeCell ref="R15:V15"/>
    <mergeCell ref="T4:V4"/>
    <mergeCell ref="T7:V7"/>
    <mergeCell ref="T8:V8"/>
    <mergeCell ref="P12:Q12"/>
    <mergeCell ref="T5:V5"/>
  </mergeCells>
  <phoneticPr fontId="10" type="noConversion"/>
  <conditionalFormatting sqref="AB19:AC119 AF19:AF119 AH19:AH119">
    <cfRule type="cellIs" dxfId="18" priority="34" operator="lessThan">
      <formula>0</formula>
    </cfRule>
  </conditionalFormatting>
  <conditionalFormatting sqref="Q20:AH119">
    <cfRule type="containsBlanks" dxfId="17" priority="170">
      <formula>LEN(TRIM(Q20))=0</formula>
    </cfRule>
  </conditionalFormatting>
  <conditionalFormatting sqref="P20:P119">
    <cfRule type="duplicateValues" dxfId="16" priority="173"/>
  </conditionalFormatting>
  <dataValidations xWindow="1314" yWindow="850" count="12">
    <dataValidation type="whole" operator="greaterThanOrEqual" allowBlank="1" showInputMessage="1" showErrorMessage="1" sqref="Q19:Q21 P19:P119" xr:uid="{E673DE5A-B3DC-439A-9B8F-B9637E2A0630}">
      <formula1>1</formula1>
    </dataValidation>
    <dataValidation type="custom" allowBlank="1" showInputMessage="1" showErrorMessage="1" sqref="R12" xr:uid="{A9D8B781-416E-4EA2-8886-5B901F08D25F}">
      <formula1>"Reason for revision"</formula1>
    </dataValidation>
    <dataValidation type="custom" allowBlank="1" showInputMessage="1" showErrorMessage="1" sqref="P12" xr:uid="{E333CA20-4069-4FDD-A2AB-76343B7B9E17}">
      <formula1>"Revision Number"</formula1>
    </dataValidation>
    <dataValidation type="date" allowBlank="1" showInputMessage="1" showErrorMessage="1" errorTitle="Date Entry Error" error="The Date entered must be in the format DD/MM/YYYY between 01/01/2000 and 01/01/2050." promptTitle="Date Format:" prompt="_x000a_DD/MM/YYYY" sqref="AH19:AH119 Z19:Z119 AC19:AC119 AF19:AF119" xr:uid="{AC4CBF41-2EE8-435F-AAB6-8E92F2EBD245}">
      <formula1>36526</formula1>
      <formula2>54789</formula2>
    </dataValidation>
    <dataValidation operator="greaterThanOrEqual" allowBlank="1" showInputMessage="1" showErrorMessage="1" sqref="Q22:Q119" xr:uid="{04D69935-B5B1-494E-A6B0-F91F22AF5748}"/>
    <dataValidation type="list" allowBlank="1" showInputMessage="1" showErrorMessage="1" sqref="P13:Q13" xr:uid="{85D936CF-7A3F-4B92-9159-149B3D319A57}">
      <formula1>"1"</formula1>
    </dataValidation>
    <dataValidation type="list" allowBlank="1" showInputMessage="1" showErrorMessage="1" sqref="P14:Q14" xr:uid="{3CD356BC-AABF-468A-8937-AAC6B12D8906}">
      <formula1>"2"</formula1>
    </dataValidation>
    <dataValidation type="list" allowBlank="1" showInputMessage="1" showErrorMessage="1" sqref="P15:Q15" xr:uid="{832056B2-1387-475C-BF2C-679F414F0EBB}">
      <formula1>"3"</formula1>
    </dataValidation>
    <dataValidation type="whole" allowBlank="1" showInputMessage="1" showErrorMessage="1" sqref="S19:S119" xr:uid="{83961823-FB4B-4ACC-A94B-BE85B4662996}">
      <formula1>0</formula1>
      <formula2>1000000000000</formula2>
    </dataValidation>
    <dataValidation type="decimal" allowBlank="1" showInputMessage="1" showErrorMessage="1" sqref="T19:T119" xr:uid="{AFA0E495-60A1-496B-82DF-543EAFAAB5FC}">
      <formula1>0</formula1>
      <formula2>10000000000000</formula2>
    </dataValidation>
    <dataValidation type="whole" allowBlank="1" showInputMessage="1" showErrorMessage="1" sqref="U19:V119" xr:uid="{C5DE3293-8F6F-41D2-B3C1-3E7590384069}">
      <formula1>0</formula1>
      <formula2>10000000000000</formula2>
    </dataValidation>
    <dataValidation type="custom" allowBlank="1" showInputMessage="1" showErrorMessage="1" sqref="W12" xr:uid="{CEF10E0D-3E1F-4E0E-B208-3BEB705976A9}">
      <formula1>"Date"</formula1>
    </dataValidation>
  </dataValidations>
  <hyperlinks>
    <hyperlink ref="P16:Q16" location="Guidance!A22" display="Click here to view the guidance" xr:uid="{18FA7B06-6EB0-4EED-AC79-6201DCBB44B3}"/>
  </hyperlinks>
  <pageMargins left="0.19685039370078741" right="0.19685039370078741" top="0.19685039370078741" bottom="0.19685039370078741" header="0.19685039370078741" footer="0.19685039370078741"/>
  <pageSetup paperSize="9" scale="28" fitToHeight="10" orientation="landscape" r:id="rId1"/>
  <ignoredErrors>
    <ignoredError sqref="R19:R119" calculatedColumn="1"/>
    <ignoredError sqref="P19" listDataValidation="1"/>
  </ignoredErrors>
  <tableParts count="1">
    <tablePart r:id="rId2"/>
  </tableParts>
  <extLst>
    <ext xmlns:x14="http://schemas.microsoft.com/office/spreadsheetml/2009/9/main" uri="{CCE6A557-97BC-4b89-ADB6-D9C93CAAB3DF}">
      <x14:dataValidations xmlns:xm="http://schemas.microsoft.com/office/excel/2006/main" xWindow="1314" yWindow="850" count="1">
        <x14:dataValidation type="list" allowBlank="1" showInputMessage="1" showErrorMessage="1" xr:uid="{A6F6E741-F3BC-4561-A569-49C44794DC3C}">
          <x14:formula1>
            <xm:f>Lists!$H$5:$H$77</xm:f>
          </x14:formula1>
          <xm:sqref>R19:R119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73D95-C5D8-4E2C-8923-A8CD697EED5A}">
  <sheetPr>
    <pageSetUpPr fitToPage="1"/>
  </sheetPr>
  <dimension ref="A1:AI119"/>
  <sheetViews>
    <sheetView showGridLines="0" topLeftCell="Q1" zoomScale="90" zoomScaleNormal="90" zoomScaleSheetLayoutView="40" zoomScalePageLayoutView="30" workbookViewId="0">
      <pane ySplit="2" topLeftCell="A3" activePane="bottomLeft" state="frozen"/>
      <selection pane="bottomLeft" activeCell="Q18" sqref="Q18"/>
    </sheetView>
  </sheetViews>
  <sheetFormatPr defaultColWidth="9.1796875" defaultRowHeight="17.149999999999999" customHeight="1" x14ac:dyDescent="0.35"/>
  <cols>
    <col min="1" max="15" width="9.1796875" hidden="1" customWidth="1"/>
    <col min="16" max="16" width="10.453125" hidden="1" customWidth="1"/>
    <col min="17" max="17" width="11.81640625" customWidth="1"/>
    <col min="18" max="18" width="18.1796875" customWidth="1"/>
    <col min="19" max="19" width="50.26953125" customWidth="1"/>
    <col min="20" max="23" width="14.1796875" customWidth="1"/>
    <col min="24" max="24" width="53.453125" customWidth="1"/>
    <col min="25" max="25" width="48" customWidth="1"/>
    <col min="26" max="27" width="20.54296875" customWidth="1"/>
    <col min="28" max="28" width="57.453125" customWidth="1"/>
    <col min="29" max="29" width="20.54296875" customWidth="1"/>
    <col min="30" max="30" width="21.1796875" customWidth="1"/>
    <col min="31" max="31" width="57.453125" customWidth="1"/>
    <col min="32" max="35" width="21.1796875" customWidth="1"/>
  </cols>
  <sheetData>
    <row r="1" spans="17:32" ht="10" customHeight="1" x14ac:dyDescent="0.35">
      <c r="AE1" s="13"/>
      <c r="AF1" s="13"/>
    </row>
    <row r="2" spans="17:32" ht="19.5" customHeight="1" x14ac:dyDescent="0.35">
      <c r="Q2" s="161" t="s">
        <v>16</v>
      </c>
      <c r="R2" s="161"/>
      <c r="S2" s="175" t="s">
        <v>57</v>
      </c>
      <c r="T2" s="175"/>
      <c r="U2" s="176" t="s">
        <v>90</v>
      </c>
      <c r="V2" s="177"/>
      <c r="W2" s="178"/>
      <c r="X2" s="47" t="str">
        <f>IF('Cover Page'!D3="","",'Cover Page'!D3)</f>
        <v/>
      </c>
    </row>
    <row r="3" spans="17:32" ht="10" customHeight="1" x14ac:dyDescent="0.35"/>
    <row r="4" spans="17:32" ht="19.5" customHeight="1" x14ac:dyDescent="0.35">
      <c r="Q4" s="162" t="s">
        <v>1</v>
      </c>
      <c r="R4" s="162"/>
      <c r="S4" s="168" t="str">
        <f>TRIM(PROPER(IF('Cover Page'!D5="","",'Cover Page'!D5)))</f>
        <v/>
      </c>
      <c r="T4" s="168"/>
      <c r="U4" s="173" t="s">
        <v>0</v>
      </c>
      <c r="V4" s="139"/>
      <c r="W4" s="174"/>
      <c r="X4" s="47" t="str">
        <f>TRIM(PROPER(IF('Cover Page'!H5="","",'Cover Page'!H5)))</f>
        <v/>
      </c>
    </row>
    <row r="5" spans="17:32" ht="19.5" customHeight="1" x14ac:dyDescent="0.35">
      <c r="Q5" s="162" t="s">
        <v>3</v>
      </c>
      <c r="R5" s="162"/>
      <c r="S5" s="168" t="str">
        <f>IF('Cover Page'!D6="","",'Cover Page'!D6)</f>
        <v/>
      </c>
      <c r="T5" s="168"/>
      <c r="U5" s="173" t="s">
        <v>984</v>
      </c>
      <c r="V5" s="139"/>
      <c r="W5" s="174"/>
      <c r="X5" s="47" t="str">
        <f>IF('Cover Page'!H6="","",'Cover Page'!H6)</f>
        <v/>
      </c>
    </row>
    <row r="6" spans="17:32" ht="19.5" customHeight="1" x14ac:dyDescent="0.35">
      <c r="Q6" s="162" t="s">
        <v>1208</v>
      </c>
      <c r="R6" s="162"/>
      <c r="S6" s="168" t="str">
        <f>TRIM(PROPER(IF('Cover Page'!D7="","",'Cover Page'!D7)))</f>
        <v/>
      </c>
      <c r="T6" s="168"/>
      <c r="U6" s="173" t="s">
        <v>930</v>
      </c>
      <c r="V6" s="139"/>
      <c r="W6" s="174"/>
      <c r="X6" s="47" t="str">
        <f>IF('Cover Page'!H7="","",'Cover Page'!H7)</f>
        <v/>
      </c>
    </row>
    <row r="7" spans="17:32" ht="19.5" customHeight="1" x14ac:dyDescent="0.35">
      <c r="Q7" s="162" t="s">
        <v>5</v>
      </c>
      <c r="R7" s="162"/>
      <c r="S7" s="168" t="str">
        <f>TRIM(PROPER(IF('Cover Page'!D8="","",'Cover Page'!D8)))</f>
        <v/>
      </c>
      <c r="T7" s="168"/>
      <c r="U7" s="173" t="s">
        <v>2</v>
      </c>
      <c r="V7" s="139"/>
      <c r="W7" s="174"/>
      <c r="X7" s="47" t="str">
        <f>TRIM(PROPER(IF('Cover Page'!H8="","",'Cover Page'!H8)))</f>
        <v/>
      </c>
    </row>
    <row r="8" spans="17:32" ht="19.5" customHeight="1" x14ac:dyDescent="0.35">
      <c r="Q8" s="162" t="s">
        <v>7</v>
      </c>
      <c r="R8" s="162"/>
      <c r="S8" s="168" t="str">
        <f>TRIM(PROPER(IF('Cover Page'!D9="","",'Cover Page'!D9)))</f>
        <v/>
      </c>
      <c r="T8" s="168"/>
      <c r="U8" s="173" t="s">
        <v>4</v>
      </c>
      <c r="V8" s="139"/>
      <c r="W8" s="174"/>
      <c r="X8" s="47" t="str">
        <f>TRIM(PROPER(IF('Cover Page'!H9="","",'Cover Page'!H9)))</f>
        <v/>
      </c>
    </row>
    <row r="9" spans="17:32" ht="19.5" customHeight="1" x14ac:dyDescent="0.35">
      <c r="Q9" s="162" t="s">
        <v>9</v>
      </c>
      <c r="R9" s="162"/>
      <c r="S9" s="168" t="str">
        <f>TRIM(PROPER(IF('Cover Page'!D10="","",'Cover Page'!D10)))</f>
        <v/>
      </c>
      <c r="T9" s="168"/>
      <c r="U9" s="173" t="s">
        <v>6</v>
      </c>
      <c r="V9" s="139"/>
      <c r="W9" s="174"/>
      <c r="X9" s="47" t="str">
        <f>TRIM(PROPER(IF('Cover Page'!H10="","",'Cover Page'!H10)))</f>
        <v/>
      </c>
    </row>
    <row r="10" spans="17:32" ht="19.5" customHeight="1" x14ac:dyDescent="0.35">
      <c r="Q10" s="162" t="s">
        <v>8</v>
      </c>
      <c r="R10" s="162"/>
      <c r="S10" s="168" t="str">
        <f>TRIM(PROPER(IF('Cover Page'!H11="","",'Cover Page'!H11)))</f>
        <v/>
      </c>
      <c r="T10" s="168"/>
      <c r="U10" s="173" t="s">
        <v>10</v>
      </c>
      <c r="V10" s="139"/>
      <c r="W10" s="174"/>
      <c r="X10" s="48" t="str">
        <f>IF('Cover Page'!H12="","",'Cover Page'!H12)</f>
        <v/>
      </c>
    </row>
    <row r="11" spans="17:32" ht="10" customHeight="1" x14ac:dyDescent="0.35">
      <c r="W11" s="189"/>
    </row>
    <row r="12" spans="17:32" ht="19.5" customHeight="1" x14ac:dyDescent="0.35">
      <c r="Q12" s="183" t="s">
        <v>13</v>
      </c>
      <c r="R12" s="183"/>
      <c r="S12" s="183" t="s">
        <v>14</v>
      </c>
      <c r="T12" s="183"/>
      <c r="U12" s="183"/>
      <c r="V12" s="183"/>
      <c r="W12" s="183"/>
      <c r="X12" s="185" t="s">
        <v>15</v>
      </c>
    </row>
    <row r="13" spans="17:32" ht="19.5" customHeight="1" x14ac:dyDescent="0.35">
      <c r="Q13" s="186"/>
      <c r="R13" s="186"/>
      <c r="S13" s="184"/>
      <c r="T13" s="184"/>
      <c r="U13" s="184"/>
      <c r="V13" s="184"/>
      <c r="W13" s="184"/>
      <c r="X13" s="191"/>
    </row>
    <row r="14" spans="17:32" ht="19.5" customHeight="1" x14ac:dyDescent="0.35">
      <c r="Q14" s="186"/>
      <c r="R14" s="186"/>
      <c r="S14" s="184"/>
      <c r="T14" s="184"/>
      <c r="U14" s="184"/>
      <c r="V14" s="184"/>
      <c r="W14" s="184"/>
      <c r="X14" s="191"/>
    </row>
    <row r="15" spans="17:32" ht="19.5" customHeight="1" x14ac:dyDescent="0.35">
      <c r="Q15" s="186"/>
      <c r="R15" s="186"/>
      <c r="S15" s="184"/>
      <c r="T15" s="184"/>
      <c r="U15" s="184"/>
      <c r="V15" s="184"/>
      <c r="W15" s="184"/>
      <c r="X15" s="191"/>
    </row>
    <row r="16" spans="17:32" ht="15" customHeight="1" x14ac:dyDescent="0.35">
      <c r="Q16" s="190" t="s">
        <v>690</v>
      </c>
      <c r="R16" s="190"/>
      <c r="S16" s="73"/>
      <c r="T16" s="13"/>
      <c r="U16" s="13"/>
    </row>
    <row r="17" spans="1:35" ht="15" thickBot="1" x14ac:dyDescent="0.4">
      <c r="Q17" s="35" t="s">
        <v>685</v>
      </c>
      <c r="R17" s="35" t="s">
        <v>683</v>
      </c>
      <c r="S17" s="35" t="s">
        <v>682</v>
      </c>
      <c r="T17" s="35" t="s">
        <v>940</v>
      </c>
      <c r="U17" s="35" t="s">
        <v>941</v>
      </c>
      <c r="V17" s="35" t="s">
        <v>940</v>
      </c>
      <c r="W17" s="35" t="s">
        <v>940</v>
      </c>
      <c r="X17" s="35" t="s">
        <v>683</v>
      </c>
      <c r="Y17" s="35" t="s">
        <v>683</v>
      </c>
      <c r="Z17" s="35" t="s">
        <v>683</v>
      </c>
      <c r="AA17" s="35" t="s">
        <v>15</v>
      </c>
      <c r="AB17" s="35" t="s">
        <v>683</v>
      </c>
      <c r="AC17" s="35" t="s">
        <v>683</v>
      </c>
      <c r="AD17" s="35" t="s">
        <v>15</v>
      </c>
      <c r="AE17" s="35" t="s">
        <v>683</v>
      </c>
      <c r="AF17" s="35" t="s">
        <v>683</v>
      </c>
      <c r="AG17" s="35" t="s">
        <v>15</v>
      </c>
      <c r="AH17" s="35" t="s">
        <v>683</v>
      </c>
      <c r="AI17" s="35" t="s">
        <v>15</v>
      </c>
    </row>
    <row r="18" spans="1:35" ht="85.5" thickBot="1" x14ac:dyDescent="0.4">
      <c r="A18" s="109" t="s">
        <v>16</v>
      </c>
      <c r="B18" s="109" t="s">
        <v>90</v>
      </c>
      <c r="C18" s="109" t="s">
        <v>1</v>
      </c>
      <c r="D18" s="109" t="s">
        <v>3</v>
      </c>
      <c r="E18" s="109" t="s">
        <v>1208</v>
      </c>
      <c r="F18" s="109" t="s">
        <v>5</v>
      </c>
      <c r="G18" s="109" t="s">
        <v>7</v>
      </c>
      <c r="H18" s="109" t="s">
        <v>9</v>
      </c>
      <c r="I18" s="109" t="s">
        <v>8</v>
      </c>
      <c r="J18" s="109" t="s">
        <v>0</v>
      </c>
      <c r="K18" s="109" t="s">
        <v>984</v>
      </c>
      <c r="L18" s="109" t="s">
        <v>930</v>
      </c>
      <c r="M18" s="109" t="s">
        <v>2</v>
      </c>
      <c r="N18" s="109" t="s">
        <v>4</v>
      </c>
      <c r="O18" s="109" t="s">
        <v>6</v>
      </c>
      <c r="P18" s="109" t="s">
        <v>10</v>
      </c>
      <c r="Q18" s="53" t="s">
        <v>89</v>
      </c>
      <c r="R18" s="74" t="s">
        <v>59</v>
      </c>
      <c r="S18" s="75" t="s">
        <v>60</v>
      </c>
      <c r="T18" s="89" t="s">
        <v>942</v>
      </c>
      <c r="U18" s="89" t="s">
        <v>943</v>
      </c>
      <c r="V18" s="89" t="s">
        <v>944</v>
      </c>
      <c r="W18" s="89" t="s">
        <v>945</v>
      </c>
      <c r="X18" s="76" t="s">
        <v>946</v>
      </c>
      <c r="Y18" s="90" t="s">
        <v>61</v>
      </c>
      <c r="Z18" s="41" t="s">
        <v>62</v>
      </c>
      <c r="AA18" s="75" t="s">
        <v>46</v>
      </c>
      <c r="AB18" s="76" t="s">
        <v>47</v>
      </c>
      <c r="AC18" s="6" t="s">
        <v>48</v>
      </c>
      <c r="AD18" s="6" t="s">
        <v>49</v>
      </c>
      <c r="AE18" s="53" t="s">
        <v>50</v>
      </c>
      <c r="AF18" s="8" t="s">
        <v>29</v>
      </c>
      <c r="AG18" s="8" t="s">
        <v>30</v>
      </c>
      <c r="AH18" s="8" t="s">
        <v>31</v>
      </c>
      <c r="AI18" s="8" t="s">
        <v>32</v>
      </c>
    </row>
    <row r="19" spans="1:35" ht="42.5" customHeight="1" x14ac:dyDescent="0.35">
      <c r="A19" s="108" t="s">
        <v>34</v>
      </c>
      <c r="B19" s="108" t="s">
        <v>34</v>
      </c>
      <c r="C19" s="108" t="s">
        <v>34</v>
      </c>
      <c r="D19" s="108" t="s">
        <v>34</v>
      </c>
      <c r="E19" s="108" t="s">
        <v>34</v>
      </c>
      <c r="F19" s="108" t="s">
        <v>34</v>
      </c>
      <c r="G19" s="108" t="s">
        <v>34</v>
      </c>
      <c r="H19" s="108" t="s">
        <v>34</v>
      </c>
      <c r="I19" s="108" t="s">
        <v>34</v>
      </c>
      <c r="J19" s="108" t="s">
        <v>34</v>
      </c>
      <c r="K19" s="108" t="s">
        <v>34</v>
      </c>
      <c r="L19" s="108" t="s">
        <v>34</v>
      </c>
      <c r="M19" s="108" t="s">
        <v>34</v>
      </c>
      <c r="N19" s="108" t="s">
        <v>34</v>
      </c>
      <c r="O19" s="108" t="s">
        <v>34</v>
      </c>
      <c r="P19" s="108" t="s">
        <v>34</v>
      </c>
      <c r="Q19" s="78" t="s">
        <v>34</v>
      </c>
      <c r="R19" s="79" t="s">
        <v>34</v>
      </c>
      <c r="S19" s="79" t="s">
        <v>592</v>
      </c>
      <c r="T19" s="79">
        <v>3</v>
      </c>
      <c r="U19" s="79">
        <v>1.1000000000000001</v>
      </c>
      <c r="V19" s="79">
        <v>2</v>
      </c>
      <c r="W19" s="79">
        <v>1</v>
      </c>
      <c r="X19" s="79" t="s">
        <v>63</v>
      </c>
      <c r="Y19" s="79" t="s">
        <v>64</v>
      </c>
      <c r="Z19" s="80" t="s">
        <v>52</v>
      </c>
      <c r="AA19" s="81">
        <v>43570</v>
      </c>
      <c r="AB19" s="82" t="s">
        <v>65</v>
      </c>
      <c r="AC19" s="80" t="s">
        <v>54</v>
      </c>
      <c r="AD19" s="83">
        <v>43600</v>
      </c>
      <c r="AE19" s="82" t="s">
        <v>66</v>
      </c>
      <c r="AF19" s="80" t="s">
        <v>56</v>
      </c>
      <c r="AG19" s="81">
        <v>43671</v>
      </c>
      <c r="AH19" s="80" t="s">
        <v>40</v>
      </c>
      <c r="AI19" s="81">
        <v>43671</v>
      </c>
    </row>
    <row r="20" spans="1:35" ht="42.5" customHeight="1" x14ac:dyDescent="0.35">
      <c r="A20" s="108" t="str">
        <f>IF(Tbl_HTM_Derogation[[#This Row],[Preferred Option SoA Ref (If applicable)]]="","",$S$2)</f>
        <v/>
      </c>
      <c r="B20" s="108" t="str">
        <f>IF(Tbl_HTM_Derogation[[#This Row],[Preferred Option SoA Ref (If applicable)]]="","",$X$2)</f>
        <v/>
      </c>
      <c r="C20" s="108" t="str">
        <f>IF(Tbl_HTM_Derogation[[#This Row],[Preferred Option SoA Ref (If applicable)]]="","",$S$4)</f>
        <v/>
      </c>
      <c r="D20" s="108" t="str">
        <f>IF(Tbl_HTM_Derogation[[#This Row],[Preferred Option SoA Ref (If applicable)]]="","",$S$5)</f>
        <v/>
      </c>
      <c r="E20" s="108" t="str">
        <f>IF(Tbl_HTM_Derogation[[#This Row],[Preferred Option SoA Ref (If applicable)]]="","",$S$6)</f>
        <v/>
      </c>
      <c r="F20" s="108" t="str">
        <f>IF(Tbl_HTM_Derogation[[#This Row],[Preferred Option SoA Ref (If applicable)]]="","",$S$7)</f>
        <v/>
      </c>
      <c r="G20" s="108" t="str">
        <f>IF(Tbl_HTM_Derogation[[#This Row],[Preferred Option SoA Ref (If applicable)]]="","",$S$8)</f>
        <v/>
      </c>
      <c r="H20" s="108" t="str">
        <f>IF(Tbl_HTM_Derogation[[#This Row],[Preferred Option SoA Ref (If applicable)]]="","",$S$9)</f>
        <v/>
      </c>
      <c r="I20" s="108" t="str">
        <f>IF(Tbl_HTM_Derogation[[#This Row],[Preferred Option SoA Ref (If applicable)]]="","",$S$10)</f>
        <v/>
      </c>
      <c r="J20" s="108" t="str">
        <f>IF(Tbl_HTM_Derogation[[#This Row],[Preferred Option SoA Ref (If applicable)]]="","",$X$4)</f>
        <v/>
      </c>
      <c r="K20" s="108" t="str">
        <f>IF(Tbl_HTM_Derogation[[#This Row],[Preferred Option SoA Ref (If applicable)]]="","",$X$5)</f>
        <v/>
      </c>
      <c r="L20" s="108" t="str">
        <f>IF(Tbl_HTM_Derogation[[#This Row],[Preferred Option SoA Ref (If applicable)]]="","",$X$6)</f>
        <v/>
      </c>
      <c r="M20" s="108" t="str">
        <f>IF(Tbl_HTM_Derogation[[#This Row],[Preferred Option SoA Ref (If applicable)]]="","",$X$7)</f>
        <v/>
      </c>
      <c r="N20" s="108" t="str">
        <f>IF(Tbl_HTM_Derogation[[#This Row],[Preferred Option SoA Ref (If applicable)]]="","",$X$8)</f>
        <v/>
      </c>
      <c r="O20" s="108" t="str">
        <f>IF(Tbl_HTM_Derogation[[#This Row],[Preferred Option SoA Ref (If applicable)]]="","",$X$9)</f>
        <v/>
      </c>
      <c r="P20" s="110" t="str">
        <f>IF(Tbl_HTM_Derogation[[#This Row],[Preferred Option SoA Ref (If applicable)]]="","",$X$10)</f>
        <v/>
      </c>
      <c r="Q20" s="84">
        <v>1</v>
      </c>
      <c r="R20" s="44"/>
      <c r="S20" s="44"/>
      <c r="T20" s="44"/>
      <c r="U20" s="44"/>
      <c r="V20" s="44"/>
      <c r="W20" s="44"/>
      <c r="X20" s="44"/>
      <c r="Y20" s="44"/>
      <c r="Z20" s="3"/>
      <c r="AA20" s="85"/>
      <c r="AB20" s="2"/>
      <c r="AC20" s="3"/>
      <c r="AD20" s="4"/>
      <c r="AE20" s="2"/>
      <c r="AF20" s="3"/>
      <c r="AG20" s="85"/>
      <c r="AH20" s="3"/>
      <c r="AI20" s="85"/>
    </row>
    <row r="21" spans="1:35" ht="42.5" customHeight="1" x14ac:dyDescent="0.35">
      <c r="A21" s="108" t="str">
        <f>IF(Tbl_HTM_Derogation[[#This Row],[Preferred Option SoA Ref (If applicable)]]="","",$S$2)</f>
        <v/>
      </c>
      <c r="B21" s="108" t="str">
        <f>IF(Tbl_HTM_Derogation[[#This Row],[Preferred Option SoA Ref (If applicable)]]="","",$X$2)</f>
        <v/>
      </c>
      <c r="C21" s="108" t="str">
        <f>IF(Tbl_HTM_Derogation[[#This Row],[Preferred Option SoA Ref (If applicable)]]="","",$S$4)</f>
        <v/>
      </c>
      <c r="D21" s="108" t="str">
        <f>IF(Tbl_HTM_Derogation[[#This Row],[Preferred Option SoA Ref (If applicable)]]="","",$S$5)</f>
        <v/>
      </c>
      <c r="E21" s="108" t="str">
        <f>IF(Tbl_HTM_Derogation[[#This Row],[Preferred Option SoA Ref (If applicable)]]="","",$S$6)</f>
        <v/>
      </c>
      <c r="F21" s="108" t="str">
        <f>IF(Tbl_HTM_Derogation[[#This Row],[Preferred Option SoA Ref (If applicable)]]="","",$S$7)</f>
        <v/>
      </c>
      <c r="G21" s="108" t="str">
        <f>IF(Tbl_HTM_Derogation[[#This Row],[Preferred Option SoA Ref (If applicable)]]="","",$S$8)</f>
        <v/>
      </c>
      <c r="H21" s="108" t="str">
        <f>IF(Tbl_HTM_Derogation[[#This Row],[Preferred Option SoA Ref (If applicable)]]="","",$S$9)</f>
        <v/>
      </c>
      <c r="I21" s="108" t="str">
        <f>IF(Tbl_HTM_Derogation[[#This Row],[Preferred Option SoA Ref (If applicable)]]="","",$S$10)</f>
        <v/>
      </c>
      <c r="J21" s="108" t="str">
        <f>IF(Tbl_HTM_Derogation[[#This Row],[Preferred Option SoA Ref (If applicable)]]="","",$X$4)</f>
        <v/>
      </c>
      <c r="K21" s="108" t="str">
        <f>IF(Tbl_HTM_Derogation[[#This Row],[Preferred Option SoA Ref (If applicable)]]="","",$X$5)</f>
        <v/>
      </c>
      <c r="L21" s="108" t="str">
        <f>IF(Tbl_HTM_Derogation[[#This Row],[Preferred Option SoA Ref (If applicable)]]="","",$X$6)</f>
        <v/>
      </c>
      <c r="M21" s="108" t="str">
        <f>IF(Tbl_HTM_Derogation[[#This Row],[Preferred Option SoA Ref (If applicable)]]="","",$X$7)</f>
        <v/>
      </c>
      <c r="N21" s="108" t="str">
        <f>IF(Tbl_HTM_Derogation[[#This Row],[Preferred Option SoA Ref (If applicable)]]="","",$X$8)</f>
        <v/>
      </c>
      <c r="O21" s="108" t="str">
        <f>IF(Tbl_HTM_Derogation[[#This Row],[Preferred Option SoA Ref (If applicable)]]="","",$X$9)</f>
        <v/>
      </c>
      <c r="P21" s="110" t="str">
        <f>IF(Tbl_HTM_Derogation[[#This Row],[Preferred Option SoA Ref (If applicable)]]="","",$X$10)</f>
        <v/>
      </c>
      <c r="Q21" s="84">
        <f>Q20+1</f>
        <v>2</v>
      </c>
      <c r="R21" s="44"/>
      <c r="S21" s="44"/>
      <c r="T21" s="44"/>
      <c r="U21" s="44"/>
      <c r="V21" s="44"/>
      <c r="W21" s="44"/>
      <c r="X21" s="44"/>
      <c r="Y21" s="44"/>
      <c r="Z21" s="3"/>
      <c r="AA21" s="85"/>
      <c r="AB21" s="2"/>
      <c r="AC21" s="3"/>
      <c r="AD21" s="4"/>
      <c r="AE21" s="2"/>
      <c r="AF21" s="3"/>
      <c r="AG21" s="85"/>
      <c r="AH21" s="3"/>
      <c r="AI21" s="85"/>
    </row>
    <row r="22" spans="1:35" ht="42.5" customHeight="1" x14ac:dyDescent="0.35">
      <c r="A22" s="108" t="str">
        <f>IF(Tbl_HTM_Derogation[[#This Row],[Preferred Option SoA Ref (If applicable)]]="","",$S$2)</f>
        <v/>
      </c>
      <c r="B22" s="108" t="str">
        <f>IF(Tbl_HTM_Derogation[[#This Row],[Preferred Option SoA Ref (If applicable)]]="","",$X$2)</f>
        <v/>
      </c>
      <c r="C22" s="108" t="str">
        <f>IF(Tbl_HTM_Derogation[[#This Row],[Preferred Option SoA Ref (If applicable)]]="","",$S$4)</f>
        <v/>
      </c>
      <c r="D22" s="108" t="str">
        <f>IF(Tbl_HTM_Derogation[[#This Row],[Preferred Option SoA Ref (If applicable)]]="","",$S$5)</f>
        <v/>
      </c>
      <c r="E22" s="108" t="str">
        <f>IF(Tbl_HTM_Derogation[[#This Row],[Preferred Option SoA Ref (If applicable)]]="","",$S$6)</f>
        <v/>
      </c>
      <c r="F22" s="108" t="str">
        <f>IF(Tbl_HTM_Derogation[[#This Row],[Preferred Option SoA Ref (If applicable)]]="","",$S$7)</f>
        <v/>
      </c>
      <c r="G22" s="108" t="str">
        <f>IF(Tbl_HTM_Derogation[[#This Row],[Preferred Option SoA Ref (If applicable)]]="","",$S$8)</f>
        <v/>
      </c>
      <c r="H22" s="108" t="str">
        <f>IF(Tbl_HTM_Derogation[[#This Row],[Preferred Option SoA Ref (If applicable)]]="","",$S$9)</f>
        <v/>
      </c>
      <c r="I22" s="108" t="str">
        <f>IF(Tbl_HTM_Derogation[[#This Row],[Preferred Option SoA Ref (If applicable)]]="","",$S$10)</f>
        <v/>
      </c>
      <c r="J22" s="108" t="str">
        <f>IF(Tbl_HTM_Derogation[[#This Row],[Preferred Option SoA Ref (If applicable)]]="","",$X$4)</f>
        <v/>
      </c>
      <c r="K22" s="108" t="str">
        <f>IF(Tbl_HTM_Derogation[[#This Row],[Preferred Option SoA Ref (If applicable)]]="","",$X$5)</f>
        <v/>
      </c>
      <c r="L22" s="108" t="str">
        <f>IF(Tbl_HTM_Derogation[[#This Row],[Preferred Option SoA Ref (If applicable)]]="","",$X$6)</f>
        <v/>
      </c>
      <c r="M22" s="108" t="str">
        <f>IF(Tbl_HTM_Derogation[[#This Row],[Preferred Option SoA Ref (If applicable)]]="","",$X$7)</f>
        <v/>
      </c>
      <c r="N22" s="108" t="str">
        <f>IF(Tbl_HTM_Derogation[[#This Row],[Preferred Option SoA Ref (If applicable)]]="","",$X$8)</f>
        <v/>
      </c>
      <c r="O22" s="108" t="str">
        <f>IF(Tbl_HTM_Derogation[[#This Row],[Preferred Option SoA Ref (If applicable)]]="","",$X$9)</f>
        <v/>
      </c>
      <c r="P22" s="110" t="str">
        <f>IF(Tbl_HTM_Derogation[[#This Row],[Preferred Option SoA Ref (If applicable)]]="","",$X$10)</f>
        <v/>
      </c>
      <c r="Q22" s="84">
        <f t="shared" ref="Q22:Q85" si="0">Q21+1</f>
        <v>3</v>
      </c>
      <c r="R22" s="44"/>
      <c r="S22" s="44"/>
      <c r="T22" s="44"/>
      <c r="U22" s="44"/>
      <c r="V22" s="44"/>
      <c r="W22" s="44"/>
      <c r="X22" s="44"/>
      <c r="Y22" s="44"/>
      <c r="Z22" s="3"/>
      <c r="AA22" s="85"/>
      <c r="AB22" s="2"/>
      <c r="AC22" s="3"/>
      <c r="AD22" s="4"/>
      <c r="AE22" s="2"/>
      <c r="AF22" s="3"/>
      <c r="AG22" s="85"/>
      <c r="AH22" s="3"/>
      <c r="AI22" s="85"/>
    </row>
    <row r="23" spans="1:35" ht="42.5" customHeight="1" x14ac:dyDescent="0.35">
      <c r="A23" s="108" t="str">
        <f>IF(Tbl_HTM_Derogation[[#This Row],[Preferred Option SoA Ref (If applicable)]]="","",$S$2)</f>
        <v/>
      </c>
      <c r="B23" s="108" t="str">
        <f>IF(Tbl_HTM_Derogation[[#This Row],[Preferred Option SoA Ref (If applicable)]]="","",$X$2)</f>
        <v/>
      </c>
      <c r="C23" s="108" t="str">
        <f>IF(Tbl_HTM_Derogation[[#This Row],[Preferred Option SoA Ref (If applicable)]]="","",$S$4)</f>
        <v/>
      </c>
      <c r="D23" s="108" t="str">
        <f>IF(Tbl_HTM_Derogation[[#This Row],[Preferred Option SoA Ref (If applicable)]]="","",$S$5)</f>
        <v/>
      </c>
      <c r="E23" s="108" t="str">
        <f>IF(Tbl_HTM_Derogation[[#This Row],[Preferred Option SoA Ref (If applicable)]]="","",$S$6)</f>
        <v/>
      </c>
      <c r="F23" s="108" t="str">
        <f>IF(Tbl_HTM_Derogation[[#This Row],[Preferred Option SoA Ref (If applicable)]]="","",$S$7)</f>
        <v/>
      </c>
      <c r="G23" s="108" t="str">
        <f>IF(Tbl_HTM_Derogation[[#This Row],[Preferred Option SoA Ref (If applicable)]]="","",$S$8)</f>
        <v/>
      </c>
      <c r="H23" s="108" t="str">
        <f>IF(Tbl_HTM_Derogation[[#This Row],[Preferred Option SoA Ref (If applicable)]]="","",$S$9)</f>
        <v/>
      </c>
      <c r="I23" s="108" t="str">
        <f>IF(Tbl_HTM_Derogation[[#This Row],[Preferred Option SoA Ref (If applicable)]]="","",$S$10)</f>
        <v/>
      </c>
      <c r="J23" s="108" t="str">
        <f>IF(Tbl_HTM_Derogation[[#This Row],[Preferred Option SoA Ref (If applicable)]]="","",$X$4)</f>
        <v/>
      </c>
      <c r="K23" s="108" t="str">
        <f>IF(Tbl_HTM_Derogation[[#This Row],[Preferred Option SoA Ref (If applicable)]]="","",$X$5)</f>
        <v/>
      </c>
      <c r="L23" s="108" t="str">
        <f>IF(Tbl_HTM_Derogation[[#This Row],[Preferred Option SoA Ref (If applicable)]]="","",$X$6)</f>
        <v/>
      </c>
      <c r="M23" s="108" t="str">
        <f>IF(Tbl_HTM_Derogation[[#This Row],[Preferred Option SoA Ref (If applicable)]]="","",$X$7)</f>
        <v/>
      </c>
      <c r="N23" s="108" t="str">
        <f>IF(Tbl_HTM_Derogation[[#This Row],[Preferred Option SoA Ref (If applicable)]]="","",$X$8)</f>
        <v/>
      </c>
      <c r="O23" s="108" t="str">
        <f>IF(Tbl_HTM_Derogation[[#This Row],[Preferred Option SoA Ref (If applicable)]]="","",$X$9)</f>
        <v/>
      </c>
      <c r="P23" s="110" t="str">
        <f>IF(Tbl_HTM_Derogation[[#This Row],[Preferred Option SoA Ref (If applicable)]]="","",$X$10)</f>
        <v/>
      </c>
      <c r="Q23" s="84">
        <f t="shared" si="0"/>
        <v>4</v>
      </c>
      <c r="R23" s="44"/>
      <c r="S23" s="44"/>
      <c r="T23" s="44"/>
      <c r="U23" s="44"/>
      <c r="V23" s="44"/>
      <c r="W23" s="44"/>
      <c r="X23" s="44"/>
      <c r="Y23" s="44"/>
      <c r="Z23" s="3"/>
      <c r="AA23" s="85"/>
      <c r="AB23" s="2"/>
      <c r="AC23" s="3"/>
      <c r="AD23" s="4"/>
      <c r="AE23" s="2"/>
      <c r="AF23" s="3"/>
      <c r="AG23" s="85"/>
      <c r="AH23" s="3"/>
      <c r="AI23" s="85"/>
    </row>
    <row r="24" spans="1:35" ht="42.5" customHeight="1" x14ac:dyDescent="0.35">
      <c r="A24" s="108" t="str">
        <f>IF(Tbl_HTM_Derogation[[#This Row],[Preferred Option SoA Ref (If applicable)]]="","",$S$2)</f>
        <v/>
      </c>
      <c r="B24" s="108" t="str">
        <f>IF(Tbl_HTM_Derogation[[#This Row],[Preferred Option SoA Ref (If applicable)]]="","",$X$2)</f>
        <v/>
      </c>
      <c r="C24" s="108" t="str">
        <f>IF(Tbl_HTM_Derogation[[#This Row],[Preferred Option SoA Ref (If applicable)]]="","",$S$4)</f>
        <v/>
      </c>
      <c r="D24" s="108" t="str">
        <f>IF(Tbl_HTM_Derogation[[#This Row],[Preferred Option SoA Ref (If applicable)]]="","",$S$5)</f>
        <v/>
      </c>
      <c r="E24" s="108" t="str">
        <f>IF(Tbl_HTM_Derogation[[#This Row],[Preferred Option SoA Ref (If applicable)]]="","",$S$6)</f>
        <v/>
      </c>
      <c r="F24" s="108" t="str">
        <f>IF(Tbl_HTM_Derogation[[#This Row],[Preferred Option SoA Ref (If applicable)]]="","",$S$7)</f>
        <v/>
      </c>
      <c r="G24" s="108" t="str">
        <f>IF(Tbl_HTM_Derogation[[#This Row],[Preferred Option SoA Ref (If applicable)]]="","",$S$8)</f>
        <v/>
      </c>
      <c r="H24" s="108" t="str">
        <f>IF(Tbl_HTM_Derogation[[#This Row],[Preferred Option SoA Ref (If applicable)]]="","",$S$9)</f>
        <v/>
      </c>
      <c r="I24" s="108" t="str">
        <f>IF(Tbl_HTM_Derogation[[#This Row],[Preferred Option SoA Ref (If applicable)]]="","",$S$10)</f>
        <v/>
      </c>
      <c r="J24" s="108" t="str">
        <f>IF(Tbl_HTM_Derogation[[#This Row],[Preferred Option SoA Ref (If applicable)]]="","",$X$4)</f>
        <v/>
      </c>
      <c r="K24" s="108" t="str">
        <f>IF(Tbl_HTM_Derogation[[#This Row],[Preferred Option SoA Ref (If applicable)]]="","",$X$5)</f>
        <v/>
      </c>
      <c r="L24" s="108" t="str">
        <f>IF(Tbl_HTM_Derogation[[#This Row],[Preferred Option SoA Ref (If applicable)]]="","",$X$6)</f>
        <v/>
      </c>
      <c r="M24" s="108" t="str">
        <f>IF(Tbl_HTM_Derogation[[#This Row],[Preferred Option SoA Ref (If applicable)]]="","",$X$7)</f>
        <v/>
      </c>
      <c r="N24" s="108" t="str">
        <f>IF(Tbl_HTM_Derogation[[#This Row],[Preferred Option SoA Ref (If applicable)]]="","",$X$8)</f>
        <v/>
      </c>
      <c r="O24" s="108" t="str">
        <f>IF(Tbl_HTM_Derogation[[#This Row],[Preferred Option SoA Ref (If applicable)]]="","",$X$9)</f>
        <v/>
      </c>
      <c r="P24" s="110" t="str">
        <f>IF(Tbl_HTM_Derogation[[#This Row],[Preferred Option SoA Ref (If applicable)]]="","",$X$10)</f>
        <v/>
      </c>
      <c r="Q24" s="84">
        <f t="shared" si="0"/>
        <v>5</v>
      </c>
      <c r="R24" s="44"/>
      <c r="S24" s="44"/>
      <c r="T24" s="44"/>
      <c r="U24" s="44"/>
      <c r="V24" s="44"/>
      <c r="W24" s="44"/>
      <c r="X24" s="44"/>
      <c r="Y24" s="44"/>
      <c r="Z24" s="3"/>
      <c r="AA24" s="85"/>
      <c r="AB24" s="2"/>
      <c r="AC24" s="3"/>
      <c r="AD24" s="4"/>
      <c r="AE24" s="2"/>
      <c r="AF24" s="3"/>
      <c r="AG24" s="85"/>
      <c r="AH24" s="3"/>
      <c r="AI24" s="85"/>
    </row>
    <row r="25" spans="1:35" ht="42.5" customHeight="1" x14ac:dyDescent="0.35">
      <c r="A25" s="108" t="str">
        <f>IF(Tbl_HTM_Derogation[[#This Row],[Preferred Option SoA Ref (If applicable)]]="","",$S$2)</f>
        <v/>
      </c>
      <c r="B25" s="108" t="str">
        <f>IF(Tbl_HTM_Derogation[[#This Row],[Preferred Option SoA Ref (If applicable)]]="","",$X$2)</f>
        <v/>
      </c>
      <c r="C25" s="108" t="str">
        <f>IF(Tbl_HTM_Derogation[[#This Row],[Preferred Option SoA Ref (If applicable)]]="","",$S$4)</f>
        <v/>
      </c>
      <c r="D25" s="108" t="str">
        <f>IF(Tbl_HTM_Derogation[[#This Row],[Preferred Option SoA Ref (If applicable)]]="","",$S$5)</f>
        <v/>
      </c>
      <c r="E25" s="108" t="str">
        <f>IF(Tbl_HTM_Derogation[[#This Row],[Preferred Option SoA Ref (If applicable)]]="","",$S$6)</f>
        <v/>
      </c>
      <c r="F25" s="108" t="str">
        <f>IF(Tbl_HTM_Derogation[[#This Row],[Preferred Option SoA Ref (If applicable)]]="","",$S$7)</f>
        <v/>
      </c>
      <c r="G25" s="108" t="str">
        <f>IF(Tbl_HTM_Derogation[[#This Row],[Preferred Option SoA Ref (If applicable)]]="","",$S$8)</f>
        <v/>
      </c>
      <c r="H25" s="108" t="str">
        <f>IF(Tbl_HTM_Derogation[[#This Row],[Preferred Option SoA Ref (If applicable)]]="","",$S$9)</f>
        <v/>
      </c>
      <c r="I25" s="108" t="str">
        <f>IF(Tbl_HTM_Derogation[[#This Row],[Preferred Option SoA Ref (If applicable)]]="","",$S$10)</f>
        <v/>
      </c>
      <c r="J25" s="108" t="str">
        <f>IF(Tbl_HTM_Derogation[[#This Row],[Preferred Option SoA Ref (If applicable)]]="","",$X$4)</f>
        <v/>
      </c>
      <c r="K25" s="108" t="str">
        <f>IF(Tbl_HTM_Derogation[[#This Row],[Preferred Option SoA Ref (If applicable)]]="","",$X$5)</f>
        <v/>
      </c>
      <c r="L25" s="108" t="str">
        <f>IF(Tbl_HTM_Derogation[[#This Row],[Preferred Option SoA Ref (If applicable)]]="","",$X$6)</f>
        <v/>
      </c>
      <c r="M25" s="108" t="str">
        <f>IF(Tbl_HTM_Derogation[[#This Row],[Preferred Option SoA Ref (If applicable)]]="","",$X$7)</f>
        <v/>
      </c>
      <c r="N25" s="108" t="str">
        <f>IF(Tbl_HTM_Derogation[[#This Row],[Preferred Option SoA Ref (If applicable)]]="","",$X$8)</f>
        <v/>
      </c>
      <c r="O25" s="108" t="str">
        <f>IF(Tbl_HTM_Derogation[[#This Row],[Preferred Option SoA Ref (If applicable)]]="","",$X$9)</f>
        <v/>
      </c>
      <c r="P25" s="110" t="str">
        <f>IF(Tbl_HTM_Derogation[[#This Row],[Preferred Option SoA Ref (If applicable)]]="","",$X$10)</f>
        <v/>
      </c>
      <c r="Q25" s="84">
        <f t="shared" si="0"/>
        <v>6</v>
      </c>
      <c r="R25" s="44"/>
      <c r="S25" s="44"/>
      <c r="T25" s="44"/>
      <c r="U25" s="44"/>
      <c r="V25" s="44"/>
      <c r="W25" s="44"/>
      <c r="X25" s="44"/>
      <c r="Y25" s="44"/>
      <c r="Z25" s="3"/>
      <c r="AA25" s="85"/>
      <c r="AB25" s="2"/>
      <c r="AC25" s="3"/>
      <c r="AD25" s="4"/>
      <c r="AE25" s="2"/>
      <c r="AF25" s="3"/>
      <c r="AG25" s="85"/>
      <c r="AH25" s="3"/>
      <c r="AI25" s="85"/>
    </row>
    <row r="26" spans="1:35" ht="42.5" customHeight="1" x14ac:dyDescent="0.35">
      <c r="A26" s="108" t="str">
        <f>IF(Tbl_HTM_Derogation[[#This Row],[Preferred Option SoA Ref (If applicable)]]="","",$S$2)</f>
        <v/>
      </c>
      <c r="B26" s="108" t="str">
        <f>IF(Tbl_HTM_Derogation[[#This Row],[Preferred Option SoA Ref (If applicable)]]="","",$X$2)</f>
        <v/>
      </c>
      <c r="C26" s="108" t="str">
        <f>IF(Tbl_HTM_Derogation[[#This Row],[Preferred Option SoA Ref (If applicable)]]="","",$S$4)</f>
        <v/>
      </c>
      <c r="D26" s="108" t="str">
        <f>IF(Tbl_HTM_Derogation[[#This Row],[Preferred Option SoA Ref (If applicable)]]="","",$S$5)</f>
        <v/>
      </c>
      <c r="E26" s="108" t="str">
        <f>IF(Tbl_HTM_Derogation[[#This Row],[Preferred Option SoA Ref (If applicable)]]="","",$S$6)</f>
        <v/>
      </c>
      <c r="F26" s="108" t="str">
        <f>IF(Tbl_HTM_Derogation[[#This Row],[Preferred Option SoA Ref (If applicable)]]="","",$S$7)</f>
        <v/>
      </c>
      <c r="G26" s="108" t="str">
        <f>IF(Tbl_HTM_Derogation[[#This Row],[Preferred Option SoA Ref (If applicable)]]="","",$S$8)</f>
        <v/>
      </c>
      <c r="H26" s="108" t="str">
        <f>IF(Tbl_HTM_Derogation[[#This Row],[Preferred Option SoA Ref (If applicable)]]="","",$S$9)</f>
        <v/>
      </c>
      <c r="I26" s="108" t="str">
        <f>IF(Tbl_HTM_Derogation[[#This Row],[Preferred Option SoA Ref (If applicable)]]="","",$S$10)</f>
        <v/>
      </c>
      <c r="J26" s="108" t="str">
        <f>IF(Tbl_HTM_Derogation[[#This Row],[Preferred Option SoA Ref (If applicable)]]="","",$X$4)</f>
        <v/>
      </c>
      <c r="K26" s="108" t="str">
        <f>IF(Tbl_HTM_Derogation[[#This Row],[Preferred Option SoA Ref (If applicable)]]="","",$X$5)</f>
        <v/>
      </c>
      <c r="L26" s="108" t="str">
        <f>IF(Tbl_HTM_Derogation[[#This Row],[Preferred Option SoA Ref (If applicable)]]="","",$X$6)</f>
        <v/>
      </c>
      <c r="M26" s="108" t="str">
        <f>IF(Tbl_HTM_Derogation[[#This Row],[Preferred Option SoA Ref (If applicable)]]="","",$X$7)</f>
        <v/>
      </c>
      <c r="N26" s="108" t="str">
        <f>IF(Tbl_HTM_Derogation[[#This Row],[Preferred Option SoA Ref (If applicable)]]="","",$X$8)</f>
        <v/>
      </c>
      <c r="O26" s="108" t="str">
        <f>IF(Tbl_HTM_Derogation[[#This Row],[Preferred Option SoA Ref (If applicable)]]="","",$X$9)</f>
        <v/>
      </c>
      <c r="P26" s="110" t="str">
        <f>IF(Tbl_HTM_Derogation[[#This Row],[Preferred Option SoA Ref (If applicable)]]="","",$X$10)</f>
        <v/>
      </c>
      <c r="Q26" s="84">
        <f t="shared" si="0"/>
        <v>7</v>
      </c>
      <c r="R26" s="44"/>
      <c r="S26" s="44"/>
      <c r="T26" s="44"/>
      <c r="U26" s="44"/>
      <c r="V26" s="44"/>
      <c r="W26" s="44"/>
      <c r="X26" s="44"/>
      <c r="Y26" s="44"/>
      <c r="Z26" s="3"/>
      <c r="AA26" s="85"/>
      <c r="AB26" s="2"/>
      <c r="AC26" s="3"/>
      <c r="AD26" s="4"/>
      <c r="AE26" s="2"/>
      <c r="AF26" s="3"/>
      <c r="AG26" s="85"/>
      <c r="AH26" s="3"/>
      <c r="AI26" s="85"/>
    </row>
    <row r="27" spans="1:35" ht="42.5" customHeight="1" x14ac:dyDescent="0.35">
      <c r="A27" s="108" t="str">
        <f>IF(Tbl_HTM_Derogation[[#This Row],[Preferred Option SoA Ref (If applicable)]]="","",$S$2)</f>
        <v/>
      </c>
      <c r="B27" s="108" t="str">
        <f>IF(Tbl_HTM_Derogation[[#This Row],[Preferred Option SoA Ref (If applicable)]]="","",$X$2)</f>
        <v/>
      </c>
      <c r="C27" s="108" t="str">
        <f>IF(Tbl_HTM_Derogation[[#This Row],[Preferred Option SoA Ref (If applicable)]]="","",$S$4)</f>
        <v/>
      </c>
      <c r="D27" s="108" t="str">
        <f>IF(Tbl_HTM_Derogation[[#This Row],[Preferred Option SoA Ref (If applicable)]]="","",$S$5)</f>
        <v/>
      </c>
      <c r="E27" s="108" t="str">
        <f>IF(Tbl_HTM_Derogation[[#This Row],[Preferred Option SoA Ref (If applicable)]]="","",$S$6)</f>
        <v/>
      </c>
      <c r="F27" s="108" t="str">
        <f>IF(Tbl_HTM_Derogation[[#This Row],[Preferred Option SoA Ref (If applicable)]]="","",$S$7)</f>
        <v/>
      </c>
      <c r="G27" s="108" t="str">
        <f>IF(Tbl_HTM_Derogation[[#This Row],[Preferred Option SoA Ref (If applicable)]]="","",$S$8)</f>
        <v/>
      </c>
      <c r="H27" s="108" t="str">
        <f>IF(Tbl_HTM_Derogation[[#This Row],[Preferred Option SoA Ref (If applicable)]]="","",$S$9)</f>
        <v/>
      </c>
      <c r="I27" s="108" t="str">
        <f>IF(Tbl_HTM_Derogation[[#This Row],[Preferred Option SoA Ref (If applicable)]]="","",$S$10)</f>
        <v/>
      </c>
      <c r="J27" s="108" t="str">
        <f>IF(Tbl_HTM_Derogation[[#This Row],[Preferred Option SoA Ref (If applicable)]]="","",$X$4)</f>
        <v/>
      </c>
      <c r="K27" s="108" t="str">
        <f>IF(Tbl_HTM_Derogation[[#This Row],[Preferred Option SoA Ref (If applicable)]]="","",$X$5)</f>
        <v/>
      </c>
      <c r="L27" s="108" t="str">
        <f>IF(Tbl_HTM_Derogation[[#This Row],[Preferred Option SoA Ref (If applicable)]]="","",$X$6)</f>
        <v/>
      </c>
      <c r="M27" s="108" t="str">
        <f>IF(Tbl_HTM_Derogation[[#This Row],[Preferred Option SoA Ref (If applicable)]]="","",$X$7)</f>
        <v/>
      </c>
      <c r="N27" s="108" t="str">
        <f>IF(Tbl_HTM_Derogation[[#This Row],[Preferred Option SoA Ref (If applicable)]]="","",$X$8)</f>
        <v/>
      </c>
      <c r="O27" s="108" t="str">
        <f>IF(Tbl_HTM_Derogation[[#This Row],[Preferred Option SoA Ref (If applicable)]]="","",$X$9)</f>
        <v/>
      </c>
      <c r="P27" s="110" t="str">
        <f>IF(Tbl_HTM_Derogation[[#This Row],[Preferred Option SoA Ref (If applicable)]]="","",$X$10)</f>
        <v/>
      </c>
      <c r="Q27" s="84">
        <f t="shared" si="0"/>
        <v>8</v>
      </c>
      <c r="R27" s="44"/>
      <c r="S27" s="44"/>
      <c r="T27" s="44"/>
      <c r="U27" s="44"/>
      <c r="V27" s="44"/>
      <c r="W27" s="44"/>
      <c r="X27" s="44"/>
      <c r="Y27" s="44"/>
      <c r="Z27" s="3"/>
      <c r="AA27" s="85"/>
      <c r="AB27" s="2"/>
      <c r="AC27" s="3"/>
      <c r="AD27" s="4"/>
      <c r="AE27" s="2"/>
      <c r="AF27" s="3"/>
      <c r="AG27" s="85"/>
      <c r="AH27" s="3"/>
      <c r="AI27" s="85"/>
    </row>
    <row r="28" spans="1:35" ht="42.5" customHeight="1" x14ac:dyDescent="0.35">
      <c r="A28" s="108" t="str">
        <f>IF(Tbl_HTM_Derogation[[#This Row],[Preferred Option SoA Ref (If applicable)]]="","",$S$2)</f>
        <v/>
      </c>
      <c r="B28" s="108" t="str">
        <f>IF(Tbl_HTM_Derogation[[#This Row],[Preferred Option SoA Ref (If applicable)]]="","",$X$2)</f>
        <v/>
      </c>
      <c r="C28" s="108" t="str">
        <f>IF(Tbl_HTM_Derogation[[#This Row],[Preferred Option SoA Ref (If applicable)]]="","",$S$4)</f>
        <v/>
      </c>
      <c r="D28" s="108" t="str">
        <f>IF(Tbl_HTM_Derogation[[#This Row],[Preferred Option SoA Ref (If applicable)]]="","",$S$5)</f>
        <v/>
      </c>
      <c r="E28" s="108" t="str">
        <f>IF(Tbl_HTM_Derogation[[#This Row],[Preferred Option SoA Ref (If applicable)]]="","",$S$6)</f>
        <v/>
      </c>
      <c r="F28" s="108" t="str">
        <f>IF(Tbl_HTM_Derogation[[#This Row],[Preferred Option SoA Ref (If applicable)]]="","",$S$7)</f>
        <v/>
      </c>
      <c r="G28" s="108" t="str">
        <f>IF(Tbl_HTM_Derogation[[#This Row],[Preferred Option SoA Ref (If applicable)]]="","",$S$8)</f>
        <v/>
      </c>
      <c r="H28" s="108" t="str">
        <f>IF(Tbl_HTM_Derogation[[#This Row],[Preferred Option SoA Ref (If applicable)]]="","",$S$9)</f>
        <v/>
      </c>
      <c r="I28" s="108" t="str">
        <f>IF(Tbl_HTM_Derogation[[#This Row],[Preferred Option SoA Ref (If applicable)]]="","",$S$10)</f>
        <v/>
      </c>
      <c r="J28" s="108" t="str">
        <f>IF(Tbl_HTM_Derogation[[#This Row],[Preferred Option SoA Ref (If applicable)]]="","",$X$4)</f>
        <v/>
      </c>
      <c r="K28" s="108" t="str">
        <f>IF(Tbl_HTM_Derogation[[#This Row],[Preferred Option SoA Ref (If applicable)]]="","",$X$5)</f>
        <v/>
      </c>
      <c r="L28" s="108" t="str">
        <f>IF(Tbl_HTM_Derogation[[#This Row],[Preferred Option SoA Ref (If applicable)]]="","",$X$6)</f>
        <v/>
      </c>
      <c r="M28" s="108" t="str">
        <f>IF(Tbl_HTM_Derogation[[#This Row],[Preferred Option SoA Ref (If applicable)]]="","",$X$7)</f>
        <v/>
      </c>
      <c r="N28" s="108" t="str">
        <f>IF(Tbl_HTM_Derogation[[#This Row],[Preferred Option SoA Ref (If applicable)]]="","",$X$8)</f>
        <v/>
      </c>
      <c r="O28" s="108" t="str">
        <f>IF(Tbl_HTM_Derogation[[#This Row],[Preferred Option SoA Ref (If applicable)]]="","",$X$9)</f>
        <v/>
      </c>
      <c r="P28" s="110" t="str">
        <f>IF(Tbl_HTM_Derogation[[#This Row],[Preferred Option SoA Ref (If applicable)]]="","",$X$10)</f>
        <v/>
      </c>
      <c r="Q28" s="84">
        <f t="shared" si="0"/>
        <v>9</v>
      </c>
      <c r="R28" s="44"/>
      <c r="S28" s="44"/>
      <c r="T28" s="44"/>
      <c r="U28" s="44"/>
      <c r="V28" s="44"/>
      <c r="W28" s="44"/>
      <c r="X28" s="44"/>
      <c r="Y28" s="44"/>
      <c r="Z28" s="3"/>
      <c r="AA28" s="85"/>
      <c r="AB28" s="2"/>
      <c r="AC28" s="3"/>
      <c r="AD28" s="4"/>
      <c r="AE28" s="2"/>
      <c r="AF28" s="3"/>
      <c r="AG28" s="85"/>
      <c r="AH28" s="3"/>
      <c r="AI28" s="85"/>
    </row>
    <row r="29" spans="1:35" ht="42.5" customHeight="1" x14ac:dyDescent="0.35">
      <c r="A29" s="108" t="str">
        <f>IF(Tbl_HTM_Derogation[[#This Row],[Preferred Option SoA Ref (If applicable)]]="","",$S$2)</f>
        <v/>
      </c>
      <c r="B29" s="108" t="str">
        <f>IF(Tbl_HTM_Derogation[[#This Row],[Preferred Option SoA Ref (If applicable)]]="","",$X$2)</f>
        <v/>
      </c>
      <c r="C29" s="108" t="str">
        <f>IF(Tbl_HTM_Derogation[[#This Row],[Preferred Option SoA Ref (If applicable)]]="","",$S$4)</f>
        <v/>
      </c>
      <c r="D29" s="108" t="str">
        <f>IF(Tbl_HTM_Derogation[[#This Row],[Preferred Option SoA Ref (If applicable)]]="","",$S$5)</f>
        <v/>
      </c>
      <c r="E29" s="108" t="str">
        <f>IF(Tbl_HTM_Derogation[[#This Row],[Preferred Option SoA Ref (If applicable)]]="","",$S$6)</f>
        <v/>
      </c>
      <c r="F29" s="108" t="str">
        <f>IF(Tbl_HTM_Derogation[[#This Row],[Preferred Option SoA Ref (If applicable)]]="","",$S$7)</f>
        <v/>
      </c>
      <c r="G29" s="108" t="str">
        <f>IF(Tbl_HTM_Derogation[[#This Row],[Preferred Option SoA Ref (If applicable)]]="","",$S$8)</f>
        <v/>
      </c>
      <c r="H29" s="108" t="str">
        <f>IF(Tbl_HTM_Derogation[[#This Row],[Preferred Option SoA Ref (If applicable)]]="","",$S$9)</f>
        <v/>
      </c>
      <c r="I29" s="108" t="str">
        <f>IF(Tbl_HTM_Derogation[[#This Row],[Preferred Option SoA Ref (If applicable)]]="","",$S$10)</f>
        <v/>
      </c>
      <c r="J29" s="108" t="str">
        <f>IF(Tbl_HTM_Derogation[[#This Row],[Preferred Option SoA Ref (If applicable)]]="","",$X$4)</f>
        <v/>
      </c>
      <c r="K29" s="108" t="str">
        <f>IF(Tbl_HTM_Derogation[[#This Row],[Preferred Option SoA Ref (If applicable)]]="","",$X$5)</f>
        <v/>
      </c>
      <c r="L29" s="108" t="str">
        <f>IF(Tbl_HTM_Derogation[[#This Row],[Preferred Option SoA Ref (If applicable)]]="","",$X$6)</f>
        <v/>
      </c>
      <c r="M29" s="108" t="str">
        <f>IF(Tbl_HTM_Derogation[[#This Row],[Preferred Option SoA Ref (If applicable)]]="","",$X$7)</f>
        <v/>
      </c>
      <c r="N29" s="108" t="str">
        <f>IF(Tbl_HTM_Derogation[[#This Row],[Preferred Option SoA Ref (If applicable)]]="","",$X$8)</f>
        <v/>
      </c>
      <c r="O29" s="108" t="str">
        <f>IF(Tbl_HTM_Derogation[[#This Row],[Preferred Option SoA Ref (If applicable)]]="","",$X$9)</f>
        <v/>
      </c>
      <c r="P29" s="110" t="str">
        <f>IF(Tbl_HTM_Derogation[[#This Row],[Preferred Option SoA Ref (If applicable)]]="","",$X$10)</f>
        <v/>
      </c>
      <c r="Q29" s="84">
        <f t="shared" si="0"/>
        <v>10</v>
      </c>
      <c r="R29" s="44"/>
      <c r="S29" s="44"/>
      <c r="T29" s="44"/>
      <c r="U29" s="44"/>
      <c r="V29" s="44"/>
      <c r="W29" s="44"/>
      <c r="X29" s="44"/>
      <c r="Y29" s="44"/>
      <c r="Z29" s="3"/>
      <c r="AA29" s="85"/>
      <c r="AB29" s="2"/>
      <c r="AC29" s="3"/>
      <c r="AD29" s="4"/>
      <c r="AE29" s="2"/>
      <c r="AF29" s="3"/>
      <c r="AG29" s="85"/>
      <c r="AH29" s="3"/>
      <c r="AI29" s="85"/>
    </row>
    <row r="30" spans="1:35" ht="42.5" customHeight="1" x14ac:dyDescent="0.35">
      <c r="A30" s="108" t="str">
        <f>IF(Tbl_HTM_Derogation[[#This Row],[Preferred Option SoA Ref (If applicable)]]="","",$S$2)</f>
        <v/>
      </c>
      <c r="B30" s="108" t="str">
        <f>IF(Tbl_HTM_Derogation[[#This Row],[Preferred Option SoA Ref (If applicable)]]="","",$X$2)</f>
        <v/>
      </c>
      <c r="C30" s="108" t="str">
        <f>IF(Tbl_HTM_Derogation[[#This Row],[Preferred Option SoA Ref (If applicable)]]="","",$S$4)</f>
        <v/>
      </c>
      <c r="D30" s="108" t="str">
        <f>IF(Tbl_HTM_Derogation[[#This Row],[Preferred Option SoA Ref (If applicable)]]="","",$S$5)</f>
        <v/>
      </c>
      <c r="E30" s="108" t="str">
        <f>IF(Tbl_HTM_Derogation[[#This Row],[Preferred Option SoA Ref (If applicable)]]="","",$S$6)</f>
        <v/>
      </c>
      <c r="F30" s="108" t="str">
        <f>IF(Tbl_HTM_Derogation[[#This Row],[Preferred Option SoA Ref (If applicable)]]="","",$S$7)</f>
        <v/>
      </c>
      <c r="G30" s="108" t="str">
        <f>IF(Tbl_HTM_Derogation[[#This Row],[Preferred Option SoA Ref (If applicable)]]="","",$S$8)</f>
        <v/>
      </c>
      <c r="H30" s="108" t="str">
        <f>IF(Tbl_HTM_Derogation[[#This Row],[Preferred Option SoA Ref (If applicable)]]="","",$S$9)</f>
        <v/>
      </c>
      <c r="I30" s="108" t="str">
        <f>IF(Tbl_HTM_Derogation[[#This Row],[Preferred Option SoA Ref (If applicable)]]="","",$S$10)</f>
        <v/>
      </c>
      <c r="J30" s="108" t="str">
        <f>IF(Tbl_HTM_Derogation[[#This Row],[Preferred Option SoA Ref (If applicable)]]="","",$X$4)</f>
        <v/>
      </c>
      <c r="K30" s="108" t="str">
        <f>IF(Tbl_HTM_Derogation[[#This Row],[Preferred Option SoA Ref (If applicable)]]="","",$X$5)</f>
        <v/>
      </c>
      <c r="L30" s="108" t="str">
        <f>IF(Tbl_HTM_Derogation[[#This Row],[Preferred Option SoA Ref (If applicable)]]="","",$X$6)</f>
        <v/>
      </c>
      <c r="M30" s="108" t="str">
        <f>IF(Tbl_HTM_Derogation[[#This Row],[Preferred Option SoA Ref (If applicable)]]="","",$X$7)</f>
        <v/>
      </c>
      <c r="N30" s="108" t="str">
        <f>IF(Tbl_HTM_Derogation[[#This Row],[Preferred Option SoA Ref (If applicable)]]="","",$X$8)</f>
        <v/>
      </c>
      <c r="O30" s="108" t="str">
        <f>IF(Tbl_HTM_Derogation[[#This Row],[Preferred Option SoA Ref (If applicable)]]="","",$X$9)</f>
        <v/>
      </c>
      <c r="P30" s="110" t="str">
        <f>IF(Tbl_HTM_Derogation[[#This Row],[Preferred Option SoA Ref (If applicable)]]="","",$X$10)</f>
        <v/>
      </c>
      <c r="Q30" s="84">
        <f t="shared" si="0"/>
        <v>11</v>
      </c>
      <c r="R30" s="44"/>
      <c r="S30" s="44"/>
      <c r="T30" s="44"/>
      <c r="U30" s="44"/>
      <c r="V30" s="44"/>
      <c r="W30" s="44"/>
      <c r="X30" s="44"/>
      <c r="Y30" s="44"/>
      <c r="Z30" s="3"/>
      <c r="AA30" s="85"/>
      <c r="AB30" s="2"/>
      <c r="AC30" s="3"/>
      <c r="AD30" s="4"/>
      <c r="AE30" s="2"/>
      <c r="AF30" s="3"/>
      <c r="AG30" s="85"/>
      <c r="AH30" s="3"/>
      <c r="AI30" s="85"/>
    </row>
    <row r="31" spans="1:35" ht="42.5" customHeight="1" x14ac:dyDescent="0.35">
      <c r="A31" s="108"/>
      <c r="B31" s="108"/>
      <c r="C31" s="108"/>
      <c r="D31" s="108"/>
      <c r="E31" s="108"/>
      <c r="F31" s="108"/>
      <c r="G31" s="108"/>
      <c r="H31" s="108"/>
      <c r="I31" s="108"/>
      <c r="J31" s="108"/>
      <c r="K31" s="108"/>
      <c r="L31" s="108"/>
      <c r="M31" s="108"/>
      <c r="N31" s="108"/>
      <c r="O31" s="108"/>
      <c r="P31" s="108"/>
      <c r="Q31" s="84">
        <f t="shared" si="0"/>
        <v>12</v>
      </c>
      <c r="R31" s="44"/>
      <c r="S31" s="44"/>
      <c r="T31" s="44"/>
      <c r="U31" s="44"/>
      <c r="V31" s="44"/>
      <c r="W31" s="44"/>
      <c r="X31" s="44"/>
      <c r="Y31" s="44"/>
      <c r="Z31" s="3"/>
      <c r="AA31" s="85"/>
      <c r="AB31" s="2"/>
      <c r="AC31" s="3"/>
      <c r="AD31" s="4"/>
      <c r="AE31" s="2"/>
      <c r="AF31" s="3"/>
      <c r="AG31" s="85"/>
      <c r="AH31" s="3"/>
      <c r="AI31" s="85"/>
    </row>
    <row r="32" spans="1:35" ht="42.5" customHeight="1" x14ac:dyDescent="0.35">
      <c r="A32" s="108"/>
      <c r="B32" s="108"/>
      <c r="C32" s="108"/>
      <c r="D32" s="108"/>
      <c r="E32" s="108"/>
      <c r="F32" s="108"/>
      <c r="G32" s="108"/>
      <c r="H32" s="108"/>
      <c r="I32" s="108"/>
      <c r="J32" s="108"/>
      <c r="K32" s="108"/>
      <c r="L32" s="108"/>
      <c r="M32" s="108"/>
      <c r="N32" s="108"/>
      <c r="O32" s="108"/>
      <c r="P32" s="108"/>
      <c r="Q32" s="84">
        <f t="shared" si="0"/>
        <v>13</v>
      </c>
      <c r="R32" s="44"/>
      <c r="S32" s="44"/>
      <c r="T32" s="44"/>
      <c r="U32" s="44"/>
      <c r="V32" s="44"/>
      <c r="W32" s="44"/>
      <c r="X32" s="44"/>
      <c r="Y32" s="44"/>
      <c r="Z32" s="3"/>
      <c r="AA32" s="85"/>
      <c r="AB32" s="2"/>
      <c r="AC32" s="3"/>
      <c r="AD32" s="4"/>
      <c r="AE32" s="2"/>
      <c r="AF32" s="3"/>
      <c r="AG32" s="85"/>
      <c r="AH32" s="3"/>
      <c r="AI32" s="85"/>
    </row>
    <row r="33" spans="1:35" ht="42.5" customHeight="1" x14ac:dyDescent="0.35">
      <c r="A33" s="108"/>
      <c r="B33" s="108"/>
      <c r="C33" s="108"/>
      <c r="D33" s="108"/>
      <c r="E33" s="108"/>
      <c r="F33" s="108"/>
      <c r="G33" s="108"/>
      <c r="H33" s="108"/>
      <c r="I33" s="108"/>
      <c r="J33" s="108"/>
      <c r="K33" s="108"/>
      <c r="L33" s="108"/>
      <c r="M33" s="108"/>
      <c r="N33" s="108"/>
      <c r="O33" s="108"/>
      <c r="P33" s="108"/>
      <c r="Q33" s="84">
        <f t="shared" si="0"/>
        <v>14</v>
      </c>
      <c r="R33" s="44"/>
      <c r="S33" s="44"/>
      <c r="T33" s="44"/>
      <c r="U33" s="44"/>
      <c r="V33" s="44"/>
      <c r="W33" s="44"/>
      <c r="X33" s="44"/>
      <c r="Y33" s="44"/>
      <c r="Z33" s="3"/>
      <c r="AA33" s="85"/>
      <c r="AB33" s="2"/>
      <c r="AC33" s="3"/>
      <c r="AD33" s="4"/>
      <c r="AE33" s="2"/>
      <c r="AF33" s="3"/>
      <c r="AG33" s="85"/>
      <c r="AH33" s="3"/>
      <c r="AI33" s="85"/>
    </row>
    <row r="34" spans="1:35" ht="42.5" customHeight="1" x14ac:dyDescent="0.35">
      <c r="A34" s="108"/>
      <c r="B34" s="108"/>
      <c r="C34" s="108"/>
      <c r="D34" s="108"/>
      <c r="E34" s="108"/>
      <c r="F34" s="108"/>
      <c r="G34" s="108"/>
      <c r="H34" s="108"/>
      <c r="I34" s="108"/>
      <c r="J34" s="108"/>
      <c r="K34" s="108"/>
      <c r="L34" s="108"/>
      <c r="M34" s="108"/>
      <c r="N34" s="108"/>
      <c r="O34" s="108"/>
      <c r="P34" s="108"/>
      <c r="Q34" s="84">
        <f t="shared" si="0"/>
        <v>15</v>
      </c>
      <c r="R34" s="44"/>
      <c r="S34" s="44"/>
      <c r="T34" s="44"/>
      <c r="U34" s="44"/>
      <c r="V34" s="44"/>
      <c r="W34" s="44"/>
      <c r="X34" s="44"/>
      <c r="Y34" s="44"/>
      <c r="Z34" s="3"/>
      <c r="AA34" s="85"/>
      <c r="AB34" s="2"/>
      <c r="AC34" s="3"/>
      <c r="AD34" s="4"/>
      <c r="AE34" s="2"/>
      <c r="AF34" s="3"/>
      <c r="AG34" s="85"/>
      <c r="AH34" s="3"/>
      <c r="AI34" s="85"/>
    </row>
    <row r="35" spans="1:35" ht="42.5" customHeight="1" x14ac:dyDescent="0.35">
      <c r="A35" s="108"/>
      <c r="B35" s="108"/>
      <c r="C35" s="108"/>
      <c r="D35" s="108"/>
      <c r="E35" s="108"/>
      <c r="F35" s="108"/>
      <c r="G35" s="108"/>
      <c r="H35" s="108"/>
      <c r="I35" s="108"/>
      <c r="J35" s="108"/>
      <c r="K35" s="108"/>
      <c r="L35" s="108"/>
      <c r="M35" s="108"/>
      <c r="N35" s="108"/>
      <c r="O35" s="108"/>
      <c r="P35" s="108"/>
      <c r="Q35" s="84">
        <f t="shared" si="0"/>
        <v>16</v>
      </c>
      <c r="R35" s="44"/>
      <c r="S35" s="44"/>
      <c r="T35" s="44"/>
      <c r="U35" s="44"/>
      <c r="V35" s="44"/>
      <c r="W35" s="44"/>
      <c r="X35" s="44"/>
      <c r="Y35" s="44"/>
      <c r="Z35" s="3"/>
      <c r="AA35" s="85"/>
      <c r="AB35" s="2"/>
      <c r="AC35" s="3"/>
      <c r="AD35" s="4"/>
      <c r="AE35" s="2"/>
      <c r="AF35" s="3"/>
      <c r="AG35" s="85"/>
      <c r="AH35" s="3"/>
      <c r="AI35" s="85"/>
    </row>
    <row r="36" spans="1:35" ht="42.5" customHeight="1" x14ac:dyDescent="0.35">
      <c r="A36" s="108"/>
      <c r="B36" s="108"/>
      <c r="C36" s="108"/>
      <c r="D36" s="108"/>
      <c r="E36" s="108"/>
      <c r="F36" s="108"/>
      <c r="G36" s="108"/>
      <c r="H36" s="108"/>
      <c r="I36" s="108"/>
      <c r="J36" s="108"/>
      <c r="K36" s="108"/>
      <c r="L36" s="108"/>
      <c r="M36" s="108"/>
      <c r="N36" s="108"/>
      <c r="O36" s="108"/>
      <c r="P36" s="108"/>
      <c r="Q36" s="84">
        <f t="shared" si="0"/>
        <v>17</v>
      </c>
      <c r="R36" s="44"/>
      <c r="S36" s="44"/>
      <c r="T36" s="44"/>
      <c r="U36" s="44"/>
      <c r="V36" s="44"/>
      <c r="W36" s="44"/>
      <c r="X36" s="44"/>
      <c r="Y36" s="44"/>
      <c r="Z36" s="3"/>
      <c r="AA36" s="85"/>
      <c r="AB36" s="2"/>
      <c r="AC36" s="3"/>
      <c r="AD36" s="4"/>
      <c r="AE36" s="2"/>
      <c r="AF36" s="3"/>
      <c r="AG36" s="85"/>
      <c r="AH36" s="3"/>
      <c r="AI36" s="85"/>
    </row>
    <row r="37" spans="1:35" ht="42.5" customHeight="1" x14ac:dyDescent="0.35">
      <c r="A37" s="108"/>
      <c r="B37" s="108"/>
      <c r="C37" s="108"/>
      <c r="D37" s="108"/>
      <c r="E37" s="108"/>
      <c r="F37" s="108"/>
      <c r="G37" s="108"/>
      <c r="H37" s="108"/>
      <c r="I37" s="108"/>
      <c r="J37" s="108"/>
      <c r="K37" s="108"/>
      <c r="L37" s="108"/>
      <c r="M37" s="108"/>
      <c r="N37" s="108"/>
      <c r="O37" s="108"/>
      <c r="P37" s="108"/>
      <c r="Q37" s="84">
        <f t="shared" si="0"/>
        <v>18</v>
      </c>
      <c r="R37" s="44"/>
      <c r="S37" s="44"/>
      <c r="T37" s="44"/>
      <c r="U37" s="44"/>
      <c r="V37" s="44"/>
      <c r="W37" s="44"/>
      <c r="X37" s="44"/>
      <c r="Y37" s="44"/>
      <c r="Z37" s="3"/>
      <c r="AA37" s="85"/>
      <c r="AB37" s="2"/>
      <c r="AC37" s="3"/>
      <c r="AD37" s="4"/>
      <c r="AE37" s="2"/>
      <c r="AF37" s="3"/>
      <c r="AG37" s="85"/>
      <c r="AH37" s="3"/>
      <c r="AI37" s="85"/>
    </row>
    <row r="38" spans="1:35" ht="42.5" customHeight="1" x14ac:dyDescent="0.35">
      <c r="A38" s="108"/>
      <c r="B38" s="108"/>
      <c r="C38" s="108"/>
      <c r="D38" s="108"/>
      <c r="E38" s="108"/>
      <c r="F38" s="108"/>
      <c r="G38" s="108"/>
      <c r="H38" s="108"/>
      <c r="I38" s="108"/>
      <c r="J38" s="108"/>
      <c r="K38" s="108"/>
      <c r="L38" s="108"/>
      <c r="M38" s="108"/>
      <c r="N38" s="108"/>
      <c r="O38" s="108"/>
      <c r="P38" s="108"/>
      <c r="Q38" s="84">
        <f t="shared" si="0"/>
        <v>19</v>
      </c>
      <c r="R38" s="44"/>
      <c r="S38" s="44"/>
      <c r="T38" s="44"/>
      <c r="U38" s="44"/>
      <c r="V38" s="44"/>
      <c r="W38" s="44"/>
      <c r="X38" s="44"/>
      <c r="Y38" s="44"/>
      <c r="Z38" s="3"/>
      <c r="AA38" s="85"/>
      <c r="AB38" s="2"/>
      <c r="AC38" s="3"/>
      <c r="AD38" s="4"/>
      <c r="AE38" s="2"/>
      <c r="AF38" s="3"/>
      <c r="AG38" s="85"/>
      <c r="AH38" s="3"/>
      <c r="AI38" s="85"/>
    </row>
    <row r="39" spans="1:35" ht="42.5" customHeight="1" x14ac:dyDescent="0.35">
      <c r="A39" s="108"/>
      <c r="B39" s="108"/>
      <c r="C39" s="108"/>
      <c r="D39" s="108"/>
      <c r="E39" s="108"/>
      <c r="F39" s="108"/>
      <c r="G39" s="108"/>
      <c r="H39" s="108"/>
      <c r="I39" s="108"/>
      <c r="J39" s="108"/>
      <c r="K39" s="108"/>
      <c r="L39" s="108"/>
      <c r="M39" s="108"/>
      <c r="N39" s="108"/>
      <c r="O39" s="108"/>
      <c r="P39" s="108"/>
      <c r="Q39" s="84">
        <f t="shared" si="0"/>
        <v>20</v>
      </c>
      <c r="R39" s="44"/>
      <c r="S39" s="44"/>
      <c r="T39" s="44"/>
      <c r="U39" s="44"/>
      <c r="V39" s="44"/>
      <c r="W39" s="44"/>
      <c r="X39" s="44"/>
      <c r="Y39" s="44"/>
      <c r="Z39" s="3"/>
      <c r="AA39" s="85"/>
      <c r="AB39" s="2"/>
      <c r="AC39" s="3"/>
      <c r="AD39" s="4"/>
      <c r="AE39" s="2"/>
      <c r="AF39" s="3"/>
      <c r="AG39" s="85"/>
      <c r="AH39" s="3"/>
      <c r="AI39" s="85"/>
    </row>
    <row r="40" spans="1:35" ht="42.5" customHeight="1" x14ac:dyDescent="0.35">
      <c r="A40" s="108"/>
      <c r="B40" s="108"/>
      <c r="C40" s="108"/>
      <c r="D40" s="108"/>
      <c r="E40" s="108"/>
      <c r="F40" s="108"/>
      <c r="G40" s="108"/>
      <c r="H40" s="108"/>
      <c r="I40" s="108"/>
      <c r="J40" s="108"/>
      <c r="K40" s="108"/>
      <c r="L40" s="108"/>
      <c r="M40" s="108"/>
      <c r="N40" s="108"/>
      <c r="O40" s="108"/>
      <c r="P40" s="108"/>
      <c r="Q40" s="84">
        <f t="shared" si="0"/>
        <v>21</v>
      </c>
      <c r="R40" s="44"/>
      <c r="S40" s="44"/>
      <c r="T40" s="44"/>
      <c r="U40" s="44"/>
      <c r="V40" s="44"/>
      <c r="W40" s="44"/>
      <c r="X40" s="44"/>
      <c r="Y40" s="44"/>
      <c r="Z40" s="3"/>
      <c r="AA40" s="85"/>
      <c r="AB40" s="2"/>
      <c r="AC40" s="3"/>
      <c r="AD40" s="4"/>
      <c r="AE40" s="2"/>
      <c r="AF40" s="3"/>
      <c r="AG40" s="85"/>
      <c r="AH40" s="3"/>
      <c r="AI40" s="85"/>
    </row>
    <row r="41" spans="1:35" ht="42.5" customHeight="1" x14ac:dyDescent="0.35">
      <c r="A41" s="108"/>
      <c r="B41" s="108"/>
      <c r="C41" s="108"/>
      <c r="D41" s="108"/>
      <c r="E41" s="108"/>
      <c r="F41" s="108"/>
      <c r="G41" s="108"/>
      <c r="H41" s="108"/>
      <c r="I41" s="108"/>
      <c r="J41" s="108"/>
      <c r="K41" s="108"/>
      <c r="L41" s="108"/>
      <c r="M41" s="108"/>
      <c r="N41" s="108"/>
      <c r="O41" s="108"/>
      <c r="P41" s="108"/>
      <c r="Q41" s="84">
        <f t="shared" si="0"/>
        <v>22</v>
      </c>
      <c r="R41" s="44"/>
      <c r="S41" s="44"/>
      <c r="T41" s="44"/>
      <c r="U41" s="44"/>
      <c r="V41" s="44"/>
      <c r="W41" s="44"/>
      <c r="X41" s="44"/>
      <c r="Y41" s="44"/>
      <c r="Z41" s="3"/>
      <c r="AA41" s="85"/>
      <c r="AB41" s="2"/>
      <c r="AC41" s="3"/>
      <c r="AD41" s="4"/>
      <c r="AE41" s="2"/>
      <c r="AF41" s="3"/>
      <c r="AG41" s="85"/>
      <c r="AH41" s="3"/>
      <c r="AI41" s="85"/>
    </row>
    <row r="42" spans="1:35" ht="42.5" customHeight="1" x14ac:dyDescent="0.35">
      <c r="A42" s="108"/>
      <c r="B42" s="108"/>
      <c r="C42" s="108"/>
      <c r="D42" s="108"/>
      <c r="E42" s="108"/>
      <c r="F42" s="108"/>
      <c r="G42" s="108"/>
      <c r="H42" s="108"/>
      <c r="I42" s="108"/>
      <c r="J42" s="108"/>
      <c r="K42" s="108"/>
      <c r="L42" s="108"/>
      <c r="M42" s="108"/>
      <c r="N42" s="108"/>
      <c r="O42" s="108"/>
      <c r="P42" s="108"/>
      <c r="Q42" s="84">
        <f t="shared" si="0"/>
        <v>23</v>
      </c>
      <c r="R42" s="44"/>
      <c r="S42" s="44"/>
      <c r="T42" s="44"/>
      <c r="U42" s="44"/>
      <c r="V42" s="44"/>
      <c r="W42" s="44"/>
      <c r="X42" s="44"/>
      <c r="Y42" s="44"/>
      <c r="Z42" s="3"/>
      <c r="AA42" s="85"/>
      <c r="AB42" s="2"/>
      <c r="AC42" s="3"/>
      <c r="AD42" s="4"/>
      <c r="AE42" s="2"/>
      <c r="AF42" s="3"/>
      <c r="AG42" s="85"/>
      <c r="AH42" s="3"/>
      <c r="AI42" s="85"/>
    </row>
    <row r="43" spans="1:35" ht="42.5" customHeight="1" x14ac:dyDescent="0.35">
      <c r="A43" s="108"/>
      <c r="B43" s="108"/>
      <c r="C43" s="108"/>
      <c r="D43" s="108"/>
      <c r="E43" s="108"/>
      <c r="F43" s="108"/>
      <c r="G43" s="108"/>
      <c r="H43" s="108"/>
      <c r="I43" s="108"/>
      <c r="J43" s="108"/>
      <c r="K43" s="108"/>
      <c r="L43" s="108"/>
      <c r="M43" s="108"/>
      <c r="N43" s="108"/>
      <c r="O43" s="108"/>
      <c r="P43" s="108"/>
      <c r="Q43" s="84">
        <f t="shared" si="0"/>
        <v>24</v>
      </c>
      <c r="R43" s="44"/>
      <c r="S43" s="44"/>
      <c r="T43" s="44"/>
      <c r="U43" s="44"/>
      <c r="V43" s="44"/>
      <c r="W43" s="44"/>
      <c r="X43" s="44"/>
      <c r="Y43" s="44"/>
      <c r="Z43" s="3"/>
      <c r="AA43" s="85"/>
      <c r="AB43" s="2"/>
      <c r="AC43" s="3"/>
      <c r="AD43" s="4"/>
      <c r="AE43" s="2"/>
      <c r="AF43" s="3"/>
      <c r="AG43" s="85"/>
      <c r="AH43" s="3"/>
      <c r="AI43" s="85"/>
    </row>
    <row r="44" spans="1:35" ht="42.5" customHeight="1" x14ac:dyDescent="0.35">
      <c r="A44" s="108"/>
      <c r="B44" s="108"/>
      <c r="C44" s="108"/>
      <c r="D44" s="108"/>
      <c r="E44" s="108"/>
      <c r="F44" s="108"/>
      <c r="G44" s="108"/>
      <c r="H44" s="108"/>
      <c r="I44" s="108"/>
      <c r="J44" s="108"/>
      <c r="K44" s="108"/>
      <c r="L44" s="108"/>
      <c r="M44" s="108"/>
      <c r="N44" s="108"/>
      <c r="O44" s="108"/>
      <c r="P44" s="108"/>
      <c r="Q44" s="84">
        <f t="shared" si="0"/>
        <v>25</v>
      </c>
      <c r="R44" s="44"/>
      <c r="S44" s="44"/>
      <c r="T44" s="44"/>
      <c r="U44" s="44"/>
      <c r="V44" s="44"/>
      <c r="W44" s="44"/>
      <c r="X44" s="44"/>
      <c r="Y44" s="44"/>
      <c r="Z44" s="3"/>
      <c r="AA44" s="85"/>
      <c r="AB44" s="2"/>
      <c r="AC44" s="3"/>
      <c r="AD44" s="4"/>
      <c r="AE44" s="2"/>
      <c r="AF44" s="3"/>
      <c r="AG44" s="85"/>
      <c r="AH44" s="3"/>
      <c r="AI44" s="85"/>
    </row>
    <row r="45" spans="1:35" ht="42.5" customHeight="1" x14ac:dyDescent="0.35">
      <c r="A45" s="108"/>
      <c r="B45" s="108"/>
      <c r="C45" s="108"/>
      <c r="D45" s="108"/>
      <c r="E45" s="108"/>
      <c r="F45" s="108"/>
      <c r="G45" s="108"/>
      <c r="H45" s="108"/>
      <c r="I45" s="108"/>
      <c r="J45" s="108"/>
      <c r="K45" s="108"/>
      <c r="L45" s="108"/>
      <c r="M45" s="108"/>
      <c r="N45" s="108"/>
      <c r="O45" s="108"/>
      <c r="P45" s="108"/>
      <c r="Q45" s="84">
        <f t="shared" si="0"/>
        <v>26</v>
      </c>
      <c r="R45" s="44"/>
      <c r="S45" s="44"/>
      <c r="T45" s="44"/>
      <c r="U45" s="44"/>
      <c r="V45" s="44"/>
      <c r="W45" s="44"/>
      <c r="X45" s="44"/>
      <c r="Y45" s="44"/>
      <c r="Z45" s="3"/>
      <c r="AA45" s="85"/>
      <c r="AB45" s="2"/>
      <c r="AC45" s="3"/>
      <c r="AD45" s="4"/>
      <c r="AE45" s="2"/>
      <c r="AF45" s="3"/>
      <c r="AG45" s="85"/>
      <c r="AH45" s="3"/>
      <c r="AI45" s="85"/>
    </row>
    <row r="46" spans="1:35" ht="42.5" customHeight="1" x14ac:dyDescent="0.35">
      <c r="A46" s="108"/>
      <c r="B46" s="108"/>
      <c r="C46" s="108"/>
      <c r="D46" s="108"/>
      <c r="E46" s="108"/>
      <c r="F46" s="108"/>
      <c r="G46" s="108"/>
      <c r="H46" s="108"/>
      <c r="I46" s="108"/>
      <c r="J46" s="108"/>
      <c r="K46" s="108"/>
      <c r="L46" s="108"/>
      <c r="M46" s="108"/>
      <c r="N46" s="108"/>
      <c r="O46" s="108"/>
      <c r="P46" s="108"/>
      <c r="Q46" s="84">
        <f t="shared" si="0"/>
        <v>27</v>
      </c>
      <c r="R46" s="44"/>
      <c r="S46" s="44"/>
      <c r="T46" s="44"/>
      <c r="U46" s="44"/>
      <c r="V46" s="44"/>
      <c r="W46" s="44"/>
      <c r="X46" s="44"/>
      <c r="Y46" s="44"/>
      <c r="Z46" s="3"/>
      <c r="AA46" s="85"/>
      <c r="AB46" s="2"/>
      <c r="AC46" s="3"/>
      <c r="AD46" s="4"/>
      <c r="AE46" s="2"/>
      <c r="AF46" s="3"/>
      <c r="AG46" s="85"/>
      <c r="AH46" s="3"/>
      <c r="AI46" s="85"/>
    </row>
    <row r="47" spans="1:35" ht="42.5" customHeight="1" x14ac:dyDescent="0.35">
      <c r="A47" s="108"/>
      <c r="B47" s="108"/>
      <c r="C47" s="108"/>
      <c r="D47" s="108"/>
      <c r="E47" s="108"/>
      <c r="F47" s="108"/>
      <c r="G47" s="108"/>
      <c r="H47" s="108"/>
      <c r="I47" s="108"/>
      <c r="J47" s="108"/>
      <c r="K47" s="108"/>
      <c r="L47" s="108"/>
      <c r="M47" s="108"/>
      <c r="N47" s="108"/>
      <c r="O47" s="108"/>
      <c r="P47" s="108"/>
      <c r="Q47" s="84">
        <f t="shared" si="0"/>
        <v>28</v>
      </c>
      <c r="R47" s="44"/>
      <c r="S47" s="44"/>
      <c r="T47" s="44"/>
      <c r="U47" s="44"/>
      <c r="V47" s="44"/>
      <c r="W47" s="44"/>
      <c r="X47" s="44"/>
      <c r="Y47" s="44"/>
      <c r="Z47" s="3"/>
      <c r="AA47" s="85"/>
      <c r="AB47" s="2"/>
      <c r="AC47" s="3"/>
      <c r="AD47" s="4"/>
      <c r="AE47" s="2"/>
      <c r="AF47" s="3"/>
      <c r="AG47" s="85"/>
      <c r="AH47" s="3"/>
      <c r="AI47" s="85"/>
    </row>
    <row r="48" spans="1:35" ht="42.5" customHeight="1" x14ac:dyDescent="0.35">
      <c r="A48" s="108"/>
      <c r="B48" s="108"/>
      <c r="C48" s="108"/>
      <c r="D48" s="108"/>
      <c r="E48" s="108"/>
      <c r="F48" s="108"/>
      <c r="G48" s="108"/>
      <c r="H48" s="108"/>
      <c r="I48" s="108"/>
      <c r="J48" s="108"/>
      <c r="K48" s="108"/>
      <c r="L48" s="108"/>
      <c r="M48" s="108"/>
      <c r="N48" s="108"/>
      <c r="O48" s="108"/>
      <c r="P48" s="108"/>
      <c r="Q48" s="84">
        <f t="shared" si="0"/>
        <v>29</v>
      </c>
      <c r="R48" s="44"/>
      <c r="S48" s="44"/>
      <c r="T48" s="44"/>
      <c r="U48" s="44"/>
      <c r="V48" s="44"/>
      <c r="W48" s="44"/>
      <c r="X48" s="44"/>
      <c r="Y48" s="44"/>
      <c r="Z48" s="3"/>
      <c r="AA48" s="85"/>
      <c r="AB48" s="2"/>
      <c r="AC48" s="3"/>
      <c r="AD48" s="4"/>
      <c r="AE48" s="2"/>
      <c r="AF48" s="3"/>
      <c r="AG48" s="85"/>
      <c r="AH48" s="3"/>
      <c r="AI48" s="85"/>
    </row>
    <row r="49" spans="1:35" ht="42.5" customHeight="1" x14ac:dyDescent="0.35">
      <c r="A49" s="108"/>
      <c r="B49" s="108"/>
      <c r="C49" s="108"/>
      <c r="D49" s="108"/>
      <c r="E49" s="108"/>
      <c r="F49" s="108"/>
      <c r="G49" s="108"/>
      <c r="H49" s="108"/>
      <c r="I49" s="108"/>
      <c r="J49" s="108"/>
      <c r="K49" s="108"/>
      <c r="L49" s="108"/>
      <c r="M49" s="108"/>
      <c r="N49" s="108"/>
      <c r="O49" s="108"/>
      <c r="P49" s="108"/>
      <c r="Q49" s="84">
        <f t="shared" si="0"/>
        <v>30</v>
      </c>
      <c r="R49" s="44"/>
      <c r="S49" s="44"/>
      <c r="T49" s="44"/>
      <c r="U49" s="44"/>
      <c r="V49" s="44"/>
      <c r="W49" s="44"/>
      <c r="X49" s="44"/>
      <c r="Y49" s="44"/>
      <c r="Z49" s="3"/>
      <c r="AA49" s="85"/>
      <c r="AB49" s="2"/>
      <c r="AC49" s="3"/>
      <c r="AD49" s="4"/>
      <c r="AE49" s="2"/>
      <c r="AF49" s="3"/>
      <c r="AG49" s="85"/>
      <c r="AH49" s="3"/>
      <c r="AI49" s="85"/>
    </row>
    <row r="50" spans="1:35" ht="42.5" customHeight="1" x14ac:dyDescent="0.35">
      <c r="A50" s="108"/>
      <c r="B50" s="108"/>
      <c r="C50" s="108"/>
      <c r="D50" s="108"/>
      <c r="E50" s="108"/>
      <c r="F50" s="108"/>
      <c r="G50" s="108"/>
      <c r="H50" s="108"/>
      <c r="I50" s="108"/>
      <c r="J50" s="108"/>
      <c r="K50" s="108"/>
      <c r="L50" s="108"/>
      <c r="M50" s="108"/>
      <c r="N50" s="108"/>
      <c r="O50" s="108"/>
      <c r="P50" s="108"/>
      <c r="Q50" s="84">
        <f t="shared" si="0"/>
        <v>31</v>
      </c>
      <c r="R50" s="44"/>
      <c r="S50" s="44"/>
      <c r="T50" s="44"/>
      <c r="U50" s="44"/>
      <c r="V50" s="44"/>
      <c r="W50" s="44"/>
      <c r="X50" s="44"/>
      <c r="Y50" s="44"/>
      <c r="Z50" s="3"/>
      <c r="AA50" s="85"/>
      <c r="AB50" s="2"/>
      <c r="AC50" s="3"/>
      <c r="AD50" s="4"/>
      <c r="AE50" s="2"/>
      <c r="AF50" s="3"/>
      <c r="AG50" s="85"/>
      <c r="AH50" s="3"/>
      <c r="AI50" s="85"/>
    </row>
    <row r="51" spans="1:35" ht="42.5" customHeight="1" x14ac:dyDescent="0.35">
      <c r="A51" s="108"/>
      <c r="B51" s="108"/>
      <c r="C51" s="108"/>
      <c r="D51" s="108"/>
      <c r="E51" s="108"/>
      <c r="F51" s="108"/>
      <c r="G51" s="108"/>
      <c r="H51" s="108"/>
      <c r="I51" s="108"/>
      <c r="J51" s="108"/>
      <c r="K51" s="108"/>
      <c r="L51" s="108"/>
      <c r="M51" s="108"/>
      <c r="N51" s="108"/>
      <c r="O51" s="108"/>
      <c r="P51" s="108"/>
      <c r="Q51" s="84">
        <f t="shared" si="0"/>
        <v>32</v>
      </c>
      <c r="R51" s="44"/>
      <c r="S51" s="44"/>
      <c r="T51" s="44"/>
      <c r="U51" s="44"/>
      <c r="V51" s="44"/>
      <c r="W51" s="44"/>
      <c r="X51" s="44"/>
      <c r="Y51" s="44"/>
      <c r="Z51" s="3"/>
      <c r="AA51" s="85"/>
      <c r="AB51" s="2"/>
      <c r="AC51" s="3"/>
      <c r="AD51" s="4"/>
      <c r="AE51" s="2"/>
      <c r="AF51" s="3"/>
      <c r="AG51" s="85"/>
      <c r="AH51" s="3"/>
      <c r="AI51" s="85"/>
    </row>
    <row r="52" spans="1:35" ht="42.5" customHeight="1" x14ac:dyDescent="0.35">
      <c r="A52" s="108"/>
      <c r="B52" s="108"/>
      <c r="C52" s="108"/>
      <c r="D52" s="108"/>
      <c r="E52" s="108"/>
      <c r="F52" s="108"/>
      <c r="G52" s="108"/>
      <c r="H52" s="108"/>
      <c r="I52" s="108"/>
      <c r="J52" s="108"/>
      <c r="K52" s="108"/>
      <c r="L52" s="108"/>
      <c r="M52" s="108"/>
      <c r="N52" s="108"/>
      <c r="O52" s="108"/>
      <c r="P52" s="108"/>
      <c r="Q52" s="84">
        <f t="shared" si="0"/>
        <v>33</v>
      </c>
      <c r="R52" s="44"/>
      <c r="S52" s="44"/>
      <c r="T52" s="44"/>
      <c r="U52" s="44"/>
      <c r="V52" s="44"/>
      <c r="W52" s="44"/>
      <c r="X52" s="44"/>
      <c r="Y52" s="44"/>
      <c r="Z52" s="3"/>
      <c r="AA52" s="85"/>
      <c r="AB52" s="2"/>
      <c r="AC52" s="3"/>
      <c r="AD52" s="4"/>
      <c r="AE52" s="2"/>
      <c r="AF52" s="3"/>
      <c r="AG52" s="85"/>
      <c r="AH52" s="3"/>
      <c r="AI52" s="85"/>
    </row>
    <row r="53" spans="1:35" ht="42.5" customHeight="1" x14ac:dyDescent="0.35">
      <c r="A53" s="108"/>
      <c r="B53" s="108"/>
      <c r="C53" s="108"/>
      <c r="D53" s="108"/>
      <c r="E53" s="108"/>
      <c r="F53" s="108"/>
      <c r="G53" s="108"/>
      <c r="H53" s="108"/>
      <c r="I53" s="108"/>
      <c r="J53" s="108"/>
      <c r="K53" s="108"/>
      <c r="L53" s="108"/>
      <c r="M53" s="108"/>
      <c r="N53" s="108"/>
      <c r="O53" s="108"/>
      <c r="P53" s="108"/>
      <c r="Q53" s="84">
        <f t="shared" si="0"/>
        <v>34</v>
      </c>
      <c r="R53" s="44"/>
      <c r="S53" s="44"/>
      <c r="T53" s="44"/>
      <c r="U53" s="44"/>
      <c r="V53" s="44"/>
      <c r="W53" s="44"/>
      <c r="X53" s="44"/>
      <c r="Y53" s="44"/>
      <c r="Z53" s="3"/>
      <c r="AA53" s="85"/>
      <c r="AB53" s="2"/>
      <c r="AC53" s="3"/>
      <c r="AD53" s="4"/>
      <c r="AE53" s="2"/>
      <c r="AF53" s="3"/>
      <c r="AG53" s="85"/>
      <c r="AH53" s="3"/>
      <c r="AI53" s="85"/>
    </row>
    <row r="54" spans="1:35" ht="42.5" customHeight="1" x14ac:dyDescent="0.35">
      <c r="A54" s="108"/>
      <c r="B54" s="108"/>
      <c r="C54" s="108"/>
      <c r="D54" s="108"/>
      <c r="E54" s="108"/>
      <c r="F54" s="108"/>
      <c r="G54" s="108"/>
      <c r="H54" s="108"/>
      <c r="I54" s="108"/>
      <c r="J54" s="108"/>
      <c r="K54" s="108"/>
      <c r="L54" s="108"/>
      <c r="M54" s="108"/>
      <c r="N54" s="108"/>
      <c r="O54" s="108"/>
      <c r="P54" s="108"/>
      <c r="Q54" s="84">
        <f t="shared" si="0"/>
        <v>35</v>
      </c>
      <c r="R54" s="44"/>
      <c r="S54" s="44"/>
      <c r="T54" s="44"/>
      <c r="U54" s="44"/>
      <c r="V54" s="44"/>
      <c r="W54" s="44"/>
      <c r="X54" s="44"/>
      <c r="Y54" s="44"/>
      <c r="Z54" s="3"/>
      <c r="AA54" s="85"/>
      <c r="AB54" s="2"/>
      <c r="AC54" s="3"/>
      <c r="AD54" s="4"/>
      <c r="AE54" s="2"/>
      <c r="AF54" s="3"/>
      <c r="AG54" s="85"/>
      <c r="AH54" s="3"/>
      <c r="AI54" s="85"/>
    </row>
    <row r="55" spans="1:35" ht="42.5" customHeight="1" x14ac:dyDescent="0.35">
      <c r="A55" s="108"/>
      <c r="B55" s="108"/>
      <c r="C55" s="108"/>
      <c r="D55" s="108"/>
      <c r="E55" s="108"/>
      <c r="F55" s="108"/>
      <c r="G55" s="108"/>
      <c r="H55" s="108"/>
      <c r="I55" s="108"/>
      <c r="J55" s="108"/>
      <c r="K55" s="108"/>
      <c r="L55" s="108"/>
      <c r="M55" s="108"/>
      <c r="N55" s="108"/>
      <c r="O55" s="108"/>
      <c r="P55" s="108"/>
      <c r="Q55" s="84">
        <f t="shared" si="0"/>
        <v>36</v>
      </c>
      <c r="R55" s="44"/>
      <c r="S55" s="44"/>
      <c r="T55" s="44"/>
      <c r="U55" s="44"/>
      <c r="V55" s="44"/>
      <c r="W55" s="44"/>
      <c r="X55" s="44"/>
      <c r="Y55" s="44"/>
      <c r="Z55" s="3"/>
      <c r="AA55" s="85"/>
      <c r="AB55" s="2"/>
      <c r="AC55" s="3"/>
      <c r="AD55" s="4"/>
      <c r="AE55" s="2"/>
      <c r="AF55" s="3"/>
      <c r="AG55" s="85"/>
      <c r="AH55" s="3"/>
      <c r="AI55" s="85"/>
    </row>
    <row r="56" spans="1:35" ht="42.5" customHeight="1" x14ac:dyDescent="0.35">
      <c r="A56" s="108"/>
      <c r="B56" s="108"/>
      <c r="C56" s="108"/>
      <c r="D56" s="108"/>
      <c r="E56" s="108"/>
      <c r="F56" s="108"/>
      <c r="G56" s="108"/>
      <c r="H56" s="108"/>
      <c r="I56" s="108"/>
      <c r="J56" s="108"/>
      <c r="K56" s="108"/>
      <c r="L56" s="108"/>
      <c r="M56" s="108"/>
      <c r="N56" s="108"/>
      <c r="O56" s="108"/>
      <c r="P56" s="108"/>
      <c r="Q56" s="84">
        <f t="shared" si="0"/>
        <v>37</v>
      </c>
      <c r="R56" s="44"/>
      <c r="S56" s="44"/>
      <c r="T56" s="44"/>
      <c r="U56" s="44"/>
      <c r="V56" s="44"/>
      <c r="W56" s="44"/>
      <c r="X56" s="44"/>
      <c r="Y56" s="44"/>
      <c r="Z56" s="3"/>
      <c r="AA56" s="85"/>
      <c r="AB56" s="2"/>
      <c r="AC56" s="3"/>
      <c r="AD56" s="4"/>
      <c r="AE56" s="2"/>
      <c r="AF56" s="3"/>
      <c r="AG56" s="85"/>
      <c r="AH56" s="3"/>
      <c r="AI56" s="85"/>
    </row>
    <row r="57" spans="1:35" ht="42.5" customHeight="1" x14ac:dyDescent="0.35">
      <c r="A57" s="108"/>
      <c r="B57" s="108"/>
      <c r="C57" s="108"/>
      <c r="D57" s="108"/>
      <c r="E57" s="108"/>
      <c r="F57" s="108"/>
      <c r="G57" s="108"/>
      <c r="H57" s="108"/>
      <c r="I57" s="108"/>
      <c r="J57" s="108"/>
      <c r="K57" s="108"/>
      <c r="L57" s="108"/>
      <c r="M57" s="108"/>
      <c r="N57" s="108"/>
      <c r="O57" s="108"/>
      <c r="P57" s="108"/>
      <c r="Q57" s="84">
        <f t="shared" si="0"/>
        <v>38</v>
      </c>
      <c r="R57" s="44"/>
      <c r="S57" s="44"/>
      <c r="T57" s="44"/>
      <c r="U57" s="44"/>
      <c r="V57" s="44"/>
      <c r="W57" s="44"/>
      <c r="X57" s="44"/>
      <c r="Y57" s="44"/>
      <c r="Z57" s="3"/>
      <c r="AA57" s="85"/>
      <c r="AB57" s="2"/>
      <c r="AC57" s="3"/>
      <c r="AD57" s="4"/>
      <c r="AE57" s="2"/>
      <c r="AF57" s="3"/>
      <c r="AG57" s="85"/>
      <c r="AH57" s="3"/>
      <c r="AI57" s="85"/>
    </row>
    <row r="58" spans="1:35" ht="42.5" customHeight="1" x14ac:dyDescent="0.35">
      <c r="A58" s="108"/>
      <c r="B58" s="108"/>
      <c r="C58" s="108"/>
      <c r="D58" s="108"/>
      <c r="E58" s="108"/>
      <c r="F58" s="108"/>
      <c r="G58" s="108"/>
      <c r="H58" s="108"/>
      <c r="I58" s="108"/>
      <c r="J58" s="108"/>
      <c r="K58" s="108"/>
      <c r="L58" s="108"/>
      <c r="M58" s="108"/>
      <c r="N58" s="108"/>
      <c r="O58" s="108"/>
      <c r="P58" s="108"/>
      <c r="Q58" s="84">
        <f t="shared" si="0"/>
        <v>39</v>
      </c>
      <c r="R58" s="44"/>
      <c r="S58" s="44"/>
      <c r="T58" s="44"/>
      <c r="U58" s="44"/>
      <c r="V58" s="44"/>
      <c r="W58" s="44"/>
      <c r="X58" s="44"/>
      <c r="Y58" s="44"/>
      <c r="Z58" s="3"/>
      <c r="AA58" s="85"/>
      <c r="AB58" s="2"/>
      <c r="AC58" s="3"/>
      <c r="AD58" s="4"/>
      <c r="AE58" s="2"/>
      <c r="AF58" s="3"/>
      <c r="AG58" s="85"/>
      <c r="AH58" s="3"/>
      <c r="AI58" s="85"/>
    </row>
    <row r="59" spans="1:35" ht="42.5" customHeight="1" x14ac:dyDescent="0.35">
      <c r="A59" s="108"/>
      <c r="B59" s="108"/>
      <c r="C59" s="108"/>
      <c r="D59" s="108"/>
      <c r="E59" s="108"/>
      <c r="F59" s="108"/>
      <c r="G59" s="108"/>
      <c r="H59" s="108"/>
      <c r="I59" s="108"/>
      <c r="J59" s="108"/>
      <c r="K59" s="108"/>
      <c r="L59" s="108"/>
      <c r="M59" s="108"/>
      <c r="N59" s="108"/>
      <c r="O59" s="108"/>
      <c r="P59" s="108"/>
      <c r="Q59" s="84">
        <f t="shared" si="0"/>
        <v>40</v>
      </c>
      <c r="R59" s="44"/>
      <c r="S59" s="44"/>
      <c r="T59" s="44"/>
      <c r="U59" s="44"/>
      <c r="V59" s="44"/>
      <c r="W59" s="44"/>
      <c r="X59" s="44"/>
      <c r="Y59" s="44"/>
      <c r="Z59" s="3"/>
      <c r="AA59" s="85"/>
      <c r="AB59" s="2"/>
      <c r="AC59" s="3"/>
      <c r="AD59" s="4"/>
      <c r="AE59" s="2"/>
      <c r="AF59" s="3"/>
      <c r="AG59" s="85"/>
      <c r="AH59" s="3"/>
      <c r="AI59" s="85"/>
    </row>
    <row r="60" spans="1:35" ht="42.5" customHeight="1" x14ac:dyDescent="0.35">
      <c r="A60" s="108"/>
      <c r="B60" s="108"/>
      <c r="C60" s="108"/>
      <c r="D60" s="108"/>
      <c r="E60" s="108"/>
      <c r="F60" s="108"/>
      <c r="G60" s="108"/>
      <c r="H60" s="108"/>
      <c r="I60" s="108"/>
      <c r="J60" s="108"/>
      <c r="K60" s="108"/>
      <c r="L60" s="108"/>
      <c r="M60" s="108"/>
      <c r="N60" s="108"/>
      <c r="O60" s="108"/>
      <c r="P60" s="108"/>
      <c r="Q60" s="84">
        <f t="shared" si="0"/>
        <v>41</v>
      </c>
      <c r="R60" s="44"/>
      <c r="S60" s="44"/>
      <c r="T60" s="44"/>
      <c r="U60" s="44"/>
      <c r="V60" s="44"/>
      <c r="W60" s="44"/>
      <c r="X60" s="44"/>
      <c r="Y60" s="44"/>
      <c r="Z60" s="3"/>
      <c r="AA60" s="85"/>
      <c r="AB60" s="2"/>
      <c r="AC60" s="3"/>
      <c r="AD60" s="4"/>
      <c r="AE60" s="2"/>
      <c r="AF60" s="3"/>
      <c r="AG60" s="85"/>
      <c r="AH60" s="3"/>
      <c r="AI60" s="85"/>
    </row>
    <row r="61" spans="1:35" ht="42.5" customHeight="1" x14ac:dyDescent="0.35">
      <c r="A61" s="108"/>
      <c r="B61" s="108"/>
      <c r="C61" s="108"/>
      <c r="D61" s="108"/>
      <c r="E61" s="108"/>
      <c r="F61" s="108"/>
      <c r="G61" s="108"/>
      <c r="H61" s="108"/>
      <c r="I61" s="108"/>
      <c r="J61" s="108"/>
      <c r="K61" s="108"/>
      <c r="L61" s="108"/>
      <c r="M61" s="108"/>
      <c r="N61" s="108"/>
      <c r="O61" s="108"/>
      <c r="P61" s="108"/>
      <c r="Q61" s="84">
        <f t="shared" si="0"/>
        <v>42</v>
      </c>
      <c r="R61" s="44"/>
      <c r="S61" s="44"/>
      <c r="T61" s="44"/>
      <c r="U61" s="44"/>
      <c r="V61" s="44"/>
      <c r="W61" s="44"/>
      <c r="X61" s="44"/>
      <c r="Y61" s="44"/>
      <c r="Z61" s="3"/>
      <c r="AA61" s="85"/>
      <c r="AB61" s="2"/>
      <c r="AC61" s="3"/>
      <c r="AD61" s="4"/>
      <c r="AE61" s="2"/>
      <c r="AF61" s="3"/>
      <c r="AG61" s="85"/>
      <c r="AH61" s="3"/>
      <c r="AI61" s="85"/>
    </row>
    <row r="62" spans="1:35" ht="42.5" customHeight="1" x14ac:dyDescent="0.35">
      <c r="A62" s="108"/>
      <c r="B62" s="108"/>
      <c r="C62" s="108"/>
      <c r="D62" s="108"/>
      <c r="E62" s="108"/>
      <c r="F62" s="108"/>
      <c r="G62" s="108"/>
      <c r="H62" s="108"/>
      <c r="I62" s="108"/>
      <c r="J62" s="108"/>
      <c r="K62" s="108"/>
      <c r="L62" s="108"/>
      <c r="M62" s="108"/>
      <c r="N62" s="108"/>
      <c r="O62" s="108"/>
      <c r="P62" s="108"/>
      <c r="Q62" s="84">
        <f t="shared" si="0"/>
        <v>43</v>
      </c>
      <c r="R62" s="44"/>
      <c r="S62" s="44"/>
      <c r="T62" s="44"/>
      <c r="U62" s="44"/>
      <c r="V62" s="44"/>
      <c r="W62" s="44"/>
      <c r="X62" s="44"/>
      <c r="Y62" s="44"/>
      <c r="Z62" s="3"/>
      <c r="AA62" s="85"/>
      <c r="AB62" s="2"/>
      <c r="AC62" s="3"/>
      <c r="AD62" s="4"/>
      <c r="AE62" s="2"/>
      <c r="AF62" s="3"/>
      <c r="AG62" s="85"/>
      <c r="AH62" s="3"/>
      <c r="AI62" s="85"/>
    </row>
    <row r="63" spans="1:35" ht="42.5" customHeight="1" x14ac:dyDescent="0.35">
      <c r="A63" s="108"/>
      <c r="B63" s="108"/>
      <c r="C63" s="108"/>
      <c r="D63" s="108"/>
      <c r="E63" s="108"/>
      <c r="F63" s="108"/>
      <c r="G63" s="108"/>
      <c r="H63" s="108"/>
      <c r="I63" s="108"/>
      <c r="J63" s="108"/>
      <c r="K63" s="108"/>
      <c r="L63" s="108"/>
      <c r="M63" s="108"/>
      <c r="N63" s="108"/>
      <c r="O63" s="108"/>
      <c r="P63" s="108"/>
      <c r="Q63" s="84">
        <f t="shared" si="0"/>
        <v>44</v>
      </c>
      <c r="R63" s="44"/>
      <c r="S63" s="44"/>
      <c r="T63" s="44"/>
      <c r="U63" s="44"/>
      <c r="V63" s="44"/>
      <c r="W63" s="44"/>
      <c r="X63" s="44"/>
      <c r="Y63" s="44"/>
      <c r="Z63" s="3"/>
      <c r="AA63" s="85"/>
      <c r="AB63" s="2"/>
      <c r="AC63" s="3"/>
      <c r="AD63" s="4"/>
      <c r="AE63" s="2"/>
      <c r="AF63" s="3"/>
      <c r="AG63" s="85"/>
      <c r="AH63" s="3"/>
      <c r="AI63" s="85"/>
    </row>
    <row r="64" spans="1:35" ht="42.5" customHeight="1" x14ac:dyDescent="0.35">
      <c r="A64" s="108"/>
      <c r="B64" s="108"/>
      <c r="C64" s="108"/>
      <c r="D64" s="108"/>
      <c r="E64" s="108"/>
      <c r="F64" s="108"/>
      <c r="G64" s="108"/>
      <c r="H64" s="108"/>
      <c r="I64" s="108"/>
      <c r="J64" s="108"/>
      <c r="K64" s="108"/>
      <c r="L64" s="108"/>
      <c r="M64" s="108"/>
      <c r="N64" s="108"/>
      <c r="O64" s="108"/>
      <c r="P64" s="108"/>
      <c r="Q64" s="84">
        <f t="shared" si="0"/>
        <v>45</v>
      </c>
      <c r="R64" s="44"/>
      <c r="S64" s="44"/>
      <c r="T64" s="44"/>
      <c r="U64" s="44"/>
      <c r="V64" s="44"/>
      <c r="W64" s="44"/>
      <c r="X64" s="44"/>
      <c r="Y64" s="44"/>
      <c r="Z64" s="3"/>
      <c r="AA64" s="85"/>
      <c r="AB64" s="2"/>
      <c r="AC64" s="3"/>
      <c r="AD64" s="4"/>
      <c r="AE64" s="2"/>
      <c r="AF64" s="3"/>
      <c r="AG64" s="85"/>
      <c r="AH64" s="3"/>
      <c r="AI64" s="85"/>
    </row>
    <row r="65" spans="1:35" ht="42.5" customHeight="1" x14ac:dyDescent="0.35">
      <c r="A65" s="108"/>
      <c r="B65" s="108"/>
      <c r="C65" s="108"/>
      <c r="D65" s="108"/>
      <c r="E65" s="108"/>
      <c r="F65" s="108"/>
      <c r="G65" s="108"/>
      <c r="H65" s="108"/>
      <c r="I65" s="108"/>
      <c r="J65" s="108"/>
      <c r="K65" s="108"/>
      <c r="L65" s="108"/>
      <c r="M65" s="108"/>
      <c r="N65" s="108"/>
      <c r="O65" s="108"/>
      <c r="P65" s="108"/>
      <c r="Q65" s="84">
        <f t="shared" si="0"/>
        <v>46</v>
      </c>
      <c r="R65" s="44"/>
      <c r="S65" s="44"/>
      <c r="T65" s="44"/>
      <c r="U65" s="44"/>
      <c r="V65" s="44"/>
      <c r="W65" s="44"/>
      <c r="X65" s="44"/>
      <c r="Y65" s="44"/>
      <c r="Z65" s="3"/>
      <c r="AA65" s="85"/>
      <c r="AB65" s="2"/>
      <c r="AC65" s="3"/>
      <c r="AD65" s="4"/>
      <c r="AE65" s="2"/>
      <c r="AF65" s="3"/>
      <c r="AG65" s="85"/>
      <c r="AH65" s="3"/>
      <c r="AI65" s="85"/>
    </row>
    <row r="66" spans="1:35" ht="42.5" customHeight="1" x14ac:dyDescent="0.35">
      <c r="A66" s="108"/>
      <c r="B66" s="108"/>
      <c r="C66" s="108"/>
      <c r="D66" s="108"/>
      <c r="E66" s="108"/>
      <c r="F66" s="108"/>
      <c r="G66" s="108"/>
      <c r="H66" s="108"/>
      <c r="I66" s="108"/>
      <c r="J66" s="108"/>
      <c r="K66" s="108"/>
      <c r="L66" s="108"/>
      <c r="M66" s="108"/>
      <c r="N66" s="108"/>
      <c r="O66" s="108"/>
      <c r="P66" s="108"/>
      <c r="Q66" s="84">
        <f t="shared" si="0"/>
        <v>47</v>
      </c>
      <c r="R66" s="44"/>
      <c r="S66" s="44"/>
      <c r="T66" s="44"/>
      <c r="U66" s="44"/>
      <c r="V66" s="44"/>
      <c r="W66" s="44"/>
      <c r="X66" s="44"/>
      <c r="Y66" s="44"/>
      <c r="Z66" s="3"/>
      <c r="AA66" s="85"/>
      <c r="AB66" s="2"/>
      <c r="AC66" s="3"/>
      <c r="AD66" s="4"/>
      <c r="AE66" s="2"/>
      <c r="AF66" s="3"/>
      <c r="AG66" s="85"/>
      <c r="AH66" s="3"/>
      <c r="AI66" s="85"/>
    </row>
    <row r="67" spans="1:35" ht="42.5" customHeight="1" x14ac:dyDescent="0.35">
      <c r="A67" s="108"/>
      <c r="B67" s="108"/>
      <c r="C67" s="108"/>
      <c r="D67" s="108"/>
      <c r="E67" s="108"/>
      <c r="F67" s="108"/>
      <c r="G67" s="108"/>
      <c r="H67" s="108"/>
      <c r="I67" s="108"/>
      <c r="J67" s="108"/>
      <c r="K67" s="108"/>
      <c r="L67" s="108"/>
      <c r="M67" s="108"/>
      <c r="N67" s="108"/>
      <c r="O67" s="108"/>
      <c r="P67" s="108"/>
      <c r="Q67" s="84">
        <f t="shared" si="0"/>
        <v>48</v>
      </c>
      <c r="R67" s="44"/>
      <c r="S67" s="44"/>
      <c r="T67" s="44"/>
      <c r="U67" s="44"/>
      <c r="V67" s="44"/>
      <c r="W67" s="44"/>
      <c r="X67" s="44"/>
      <c r="Y67" s="44"/>
      <c r="Z67" s="3"/>
      <c r="AA67" s="85"/>
      <c r="AB67" s="2"/>
      <c r="AC67" s="3"/>
      <c r="AD67" s="4"/>
      <c r="AE67" s="2"/>
      <c r="AF67" s="3"/>
      <c r="AG67" s="85"/>
      <c r="AH67" s="3"/>
      <c r="AI67" s="85"/>
    </row>
    <row r="68" spans="1:35" ht="42.5" customHeight="1" x14ac:dyDescent="0.35">
      <c r="A68" s="108"/>
      <c r="B68" s="108"/>
      <c r="C68" s="108"/>
      <c r="D68" s="108"/>
      <c r="E68" s="108"/>
      <c r="F68" s="108"/>
      <c r="G68" s="108"/>
      <c r="H68" s="108"/>
      <c r="I68" s="108"/>
      <c r="J68" s="108"/>
      <c r="K68" s="108"/>
      <c r="L68" s="108"/>
      <c r="M68" s="108"/>
      <c r="N68" s="108"/>
      <c r="O68" s="108"/>
      <c r="P68" s="108"/>
      <c r="Q68" s="84">
        <f t="shared" si="0"/>
        <v>49</v>
      </c>
      <c r="R68" s="44"/>
      <c r="S68" s="44"/>
      <c r="T68" s="44"/>
      <c r="U68" s="44"/>
      <c r="V68" s="44"/>
      <c r="W68" s="44"/>
      <c r="X68" s="44"/>
      <c r="Y68" s="44"/>
      <c r="Z68" s="3"/>
      <c r="AA68" s="85"/>
      <c r="AB68" s="2"/>
      <c r="AC68" s="3"/>
      <c r="AD68" s="4"/>
      <c r="AE68" s="2"/>
      <c r="AF68" s="3"/>
      <c r="AG68" s="85"/>
      <c r="AH68" s="3"/>
      <c r="AI68" s="85"/>
    </row>
    <row r="69" spans="1:35" ht="42.5" customHeight="1" x14ac:dyDescent="0.35">
      <c r="A69" s="108"/>
      <c r="B69" s="108"/>
      <c r="C69" s="108"/>
      <c r="D69" s="108"/>
      <c r="E69" s="108"/>
      <c r="F69" s="108"/>
      <c r="G69" s="108"/>
      <c r="H69" s="108"/>
      <c r="I69" s="108"/>
      <c r="J69" s="108"/>
      <c r="K69" s="108"/>
      <c r="L69" s="108"/>
      <c r="M69" s="108"/>
      <c r="N69" s="108"/>
      <c r="O69" s="108"/>
      <c r="P69" s="108"/>
      <c r="Q69" s="84">
        <f t="shared" si="0"/>
        <v>50</v>
      </c>
      <c r="R69" s="44"/>
      <c r="S69" s="44"/>
      <c r="T69" s="44"/>
      <c r="U69" s="44"/>
      <c r="V69" s="44"/>
      <c r="W69" s="44"/>
      <c r="X69" s="44"/>
      <c r="Y69" s="44"/>
      <c r="Z69" s="3"/>
      <c r="AA69" s="85"/>
      <c r="AB69" s="2"/>
      <c r="AC69" s="3"/>
      <c r="AD69" s="4"/>
      <c r="AE69" s="2"/>
      <c r="AF69" s="3"/>
      <c r="AG69" s="85"/>
      <c r="AH69" s="3"/>
      <c r="AI69" s="85"/>
    </row>
    <row r="70" spans="1:35" ht="42.5" customHeight="1" x14ac:dyDescent="0.35">
      <c r="A70" s="108"/>
      <c r="B70" s="108"/>
      <c r="C70" s="108"/>
      <c r="D70" s="108"/>
      <c r="E70" s="108"/>
      <c r="F70" s="108"/>
      <c r="G70" s="108"/>
      <c r="H70" s="108"/>
      <c r="I70" s="108"/>
      <c r="J70" s="108"/>
      <c r="K70" s="108"/>
      <c r="L70" s="108"/>
      <c r="M70" s="108"/>
      <c r="N70" s="108"/>
      <c r="O70" s="108"/>
      <c r="P70" s="108"/>
      <c r="Q70" s="84">
        <f t="shared" si="0"/>
        <v>51</v>
      </c>
      <c r="R70" s="44"/>
      <c r="S70" s="44"/>
      <c r="T70" s="44"/>
      <c r="U70" s="44"/>
      <c r="V70" s="44"/>
      <c r="W70" s="44"/>
      <c r="X70" s="44"/>
      <c r="Y70" s="44"/>
      <c r="Z70" s="3"/>
      <c r="AA70" s="85"/>
      <c r="AB70" s="2"/>
      <c r="AC70" s="3"/>
      <c r="AD70" s="4"/>
      <c r="AE70" s="2"/>
      <c r="AF70" s="3"/>
      <c r="AG70" s="85"/>
      <c r="AH70" s="3"/>
      <c r="AI70" s="85"/>
    </row>
    <row r="71" spans="1:35" ht="42.5" customHeight="1" x14ac:dyDescent="0.35">
      <c r="A71" s="108"/>
      <c r="B71" s="108"/>
      <c r="C71" s="108"/>
      <c r="D71" s="108"/>
      <c r="E71" s="108"/>
      <c r="F71" s="108"/>
      <c r="G71" s="108"/>
      <c r="H71" s="108"/>
      <c r="I71" s="108"/>
      <c r="J71" s="108"/>
      <c r="K71" s="108"/>
      <c r="L71" s="108"/>
      <c r="M71" s="108"/>
      <c r="N71" s="108"/>
      <c r="O71" s="108"/>
      <c r="P71" s="108"/>
      <c r="Q71" s="84">
        <f t="shared" si="0"/>
        <v>52</v>
      </c>
      <c r="R71" s="44"/>
      <c r="S71" s="44"/>
      <c r="T71" s="44"/>
      <c r="U71" s="44"/>
      <c r="V71" s="44"/>
      <c r="W71" s="44"/>
      <c r="X71" s="44"/>
      <c r="Y71" s="44"/>
      <c r="Z71" s="3"/>
      <c r="AA71" s="85"/>
      <c r="AB71" s="2"/>
      <c r="AC71" s="3"/>
      <c r="AD71" s="4"/>
      <c r="AE71" s="2"/>
      <c r="AF71" s="3"/>
      <c r="AG71" s="85"/>
      <c r="AH71" s="3"/>
      <c r="AI71" s="85"/>
    </row>
    <row r="72" spans="1:35" ht="42.5" customHeight="1" x14ac:dyDescent="0.35">
      <c r="A72" s="108"/>
      <c r="B72" s="108"/>
      <c r="C72" s="108"/>
      <c r="D72" s="108"/>
      <c r="E72" s="108"/>
      <c r="F72" s="108"/>
      <c r="G72" s="108"/>
      <c r="H72" s="108"/>
      <c r="I72" s="108"/>
      <c r="J72" s="108"/>
      <c r="K72" s="108"/>
      <c r="L72" s="108"/>
      <c r="M72" s="108"/>
      <c r="N72" s="108"/>
      <c r="O72" s="108"/>
      <c r="P72" s="108"/>
      <c r="Q72" s="84">
        <f t="shared" si="0"/>
        <v>53</v>
      </c>
      <c r="R72" s="44"/>
      <c r="S72" s="44"/>
      <c r="T72" s="44"/>
      <c r="U72" s="44"/>
      <c r="V72" s="44"/>
      <c r="W72" s="44"/>
      <c r="X72" s="44"/>
      <c r="Y72" s="44"/>
      <c r="Z72" s="3"/>
      <c r="AA72" s="85"/>
      <c r="AB72" s="2"/>
      <c r="AC72" s="3"/>
      <c r="AD72" s="4"/>
      <c r="AE72" s="2"/>
      <c r="AF72" s="3"/>
      <c r="AG72" s="85"/>
      <c r="AH72" s="3"/>
      <c r="AI72" s="85"/>
    </row>
    <row r="73" spans="1:35" ht="42.5" customHeight="1" x14ac:dyDescent="0.35">
      <c r="A73" s="108"/>
      <c r="B73" s="108"/>
      <c r="C73" s="108"/>
      <c r="D73" s="108"/>
      <c r="E73" s="108"/>
      <c r="F73" s="108"/>
      <c r="G73" s="108"/>
      <c r="H73" s="108"/>
      <c r="I73" s="108"/>
      <c r="J73" s="108"/>
      <c r="K73" s="108"/>
      <c r="L73" s="108"/>
      <c r="M73" s="108"/>
      <c r="N73" s="108"/>
      <c r="O73" s="108"/>
      <c r="P73" s="108"/>
      <c r="Q73" s="84">
        <f t="shared" si="0"/>
        <v>54</v>
      </c>
      <c r="R73" s="44"/>
      <c r="S73" s="44"/>
      <c r="T73" s="44"/>
      <c r="U73" s="44"/>
      <c r="V73" s="44"/>
      <c r="W73" s="44"/>
      <c r="X73" s="44"/>
      <c r="Y73" s="44"/>
      <c r="Z73" s="3"/>
      <c r="AA73" s="85"/>
      <c r="AB73" s="2"/>
      <c r="AC73" s="3"/>
      <c r="AD73" s="4"/>
      <c r="AE73" s="2"/>
      <c r="AF73" s="3"/>
      <c r="AG73" s="85"/>
      <c r="AH73" s="3"/>
      <c r="AI73" s="85"/>
    </row>
    <row r="74" spans="1:35" ht="42.5" customHeight="1" x14ac:dyDescent="0.35">
      <c r="A74" s="108"/>
      <c r="B74" s="108"/>
      <c r="C74" s="108"/>
      <c r="D74" s="108"/>
      <c r="E74" s="108"/>
      <c r="F74" s="108"/>
      <c r="G74" s="108"/>
      <c r="H74" s="108"/>
      <c r="I74" s="108"/>
      <c r="J74" s="108"/>
      <c r="K74" s="108"/>
      <c r="L74" s="108"/>
      <c r="M74" s="108"/>
      <c r="N74" s="108"/>
      <c r="O74" s="108"/>
      <c r="P74" s="108"/>
      <c r="Q74" s="84">
        <f t="shared" si="0"/>
        <v>55</v>
      </c>
      <c r="R74" s="44"/>
      <c r="S74" s="44"/>
      <c r="T74" s="44"/>
      <c r="U74" s="44"/>
      <c r="V74" s="44"/>
      <c r="W74" s="44"/>
      <c r="X74" s="44"/>
      <c r="Y74" s="44"/>
      <c r="Z74" s="3"/>
      <c r="AA74" s="85"/>
      <c r="AB74" s="2"/>
      <c r="AC74" s="3"/>
      <c r="AD74" s="4"/>
      <c r="AE74" s="2"/>
      <c r="AF74" s="3"/>
      <c r="AG74" s="85"/>
      <c r="AH74" s="3"/>
      <c r="AI74" s="85"/>
    </row>
    <row r="75" spans="1:35" ht="42.5" customHeight="1" x14ac:dyDescent="0.35">
      <c r="A75" s="108"/>
      <c r="B75" s="108"/>
      <c r="C75" s="108"/>
      <c r="D75" s="108"/>
      <c r="E75" s="108"/>
      <c r="F75" s="108"/>
      <c r="G75" s="108"/>
      <c r="H75" s="108"/>
      <c r="I75" s="108"/>
      <c r="J75" s="108"/>
      <c r="K75" s="108"/>
      <c r="L75" s="108"/>
      <c r="M75" s="108"/>
      <c r="N75" s="108"/>
      <c r="O75" s="108"/>
      <c r="P75" s="108"/>
      <c r="Q75" s="84">
        <f t="shared" si="0"/>
        <v>56</v>
      </c>
      <c r="R75" s="44"/>
      <c r="S75" s="44"/>
      <c r="T75" s="44"/>
      <c r="U75" s="44"/>
      <c r="V75" s="44"/>
      <c r="W75" s="44"/>
      <c r="X75" s="44"/>
      <c r="Y75" s="44"/>
      <c r="Z75" s="3"/>
      <c r="AA75" s="85"/>
      <c r="AB75" s="2"/>
      <c r="AC75" s="3"/>
      <c r="AD75" s="4"/>
      <c r="AE75" s="2"/>
      <c r="AF75" s="3"/>
      <c r="AG75" s="85"/>
      <c r="AH75" s="3"/>
      <c r="AI75" s="85"/>
    </row>
    <row r="76" spans="1:35" ht="42.5" customHeight="1" x14ac:dyDescent="0.35">
      <c r="A76" s="108"/>
      <c r="B76" s="108"/>
      <c r="C76" s="108"/>
      <c r="D76" s="108"/>
      <c r="E76" s="108"/>
      <c r="F76" s="108"/>
      <c r="G76" s="108"/>
      <c r="H76" s="108"/>
      <c r="I76" s="108"/>
      <c r="J76" s="108"/>
      <c r="K76" s="108"/>
      <c r="L76" s="108"/>
      <c r="M76" s="108"/>
      <c r="N76" s="108"/>
      <c r="O76" s="108"/>
      <c r="P76" s="108"/>
      <c r="Q76" s="84">
        <f t="shared" si="0"/>
        <v>57</v>
      </c>
      <c r="R76" s="44"/>
      <c r="S76" s="44"/>
      <c r="T76" s="44"/>
      <c r="U76" s="44"/>
      <c r="V76" s="44"/>
      <c r="W76" s="44"/>
      <c r="X76" s="44"/>
      <c r="Y76" s="44"/>
      <c r="Z76" s="3"/>
      <c r="AA76" s="85"/>
      <c r="AB76" s="2"/>
      <c r="AC76" s="3"/>
      <c r="AD76" s="4"/>
      <c r="AE76" s="2"/>
      <c r="AF76" s="3"/>
      <c r="AG76" s="85"/>
      <c r="AH76" s="3"/>
      <c r="AI76" s="85"/>
    </row>
    <row r="77" spans="1:35" ht="42.5" customHeight="1" x14ac:dyDescent="0.35">
      <c r="A77" s="108"/>
      <c r="B77" s="108"/>
      <c r="C77" s="108"/>
      <c r="D77" s="108"/>
      <c r="E77" s="108"/>
      <c r="F77" s="108"/>
      <c r="G77" s="108"/>
      <c r="H77" s="108"/>
      <c r="I77" s="108"/>
      <c r="J77" s="108"/>
      <c r="K77" s="108"/>
      <c r="L77" s="108"/>
      <c r="M77" s="108"/>
      <c r="N77" s="108"/>
      <c r="O77" s="108"/>
      <c r="P77" s="108"/>
      <c r="Q77" s="84">
        <f t="shared" si="0"/>
        <v>58</v>
      </c>
      <c r="R77" s="44"/>
      <c r="S77" s="44"/>
      <c r="T77" s="44"/>
      <c r="U77" s="44"/>
      <c r="V77" s="44"/>
      <c r="W77" s="44"/>
      <c r="X77" s="44"/>
      <c r="Y77" s="44"/>
      <c r="Z77" s="3"/>
      <c r="AA77" s="85"/>
      <c r="AB77" s="2"/>
      <c r="AC77" s="3"/>
      <c r="AD77" s="4"/>
      <c r="AE77" s="2"/>
      <c r="AF77" s="3"/>
      <c r="AG77" s="85"/>
      <c r="AH77" s="3"/>
      <c r="AI77" s="85"/>
    </row>
    <row r="78" spans="1:35" ht="42.5" customHeight="1" x14ac:dyDescent="0.35">
      <c r="A78" s="108"/>
      <c r="B78" s="108"/>
      <c r="C78" s="108"/>
      <c r="D78" s="108"/>
      <c r="E78" s="108"/>
      <c r="F78" s="108"/>
      <c r="G78" s="108"/>
      <c r="H78" s="108"/>
      <c r="I78" s="108"/>
      <c r="J78" s="108"/>
      <c r="K78" s="108"/>
      <c r="L78" s="108"/>
      <c r="M78" s="108"/>
      <c r="N78" s="108"/>
      <c r="O78" s="108"/>
      <c r="P78" s="108"/>
      <c r="Q78" s="84">
        <f t="shared" si="0"/>
        <v>59</v>
      </c>
      <c r="R78" s="44"/>
      <c r="S78" s="44"/>
      <c r="T78" s="44"/>
      <c r="U78" s="44"/>
      <c r="V78" s="44"/>
      <c r="W78" s="44"/>
      <c r="X78" s="44"/>
      <c r="Y78" s="44"/>
      <c r="Z78" s="3"/>
      <c r="AA78" s="85"/>
      <c r="AB78" s="2"/>
      <c r="AC78" s="3"/>
      <c r="AD78" s="4"/>
      <c r="AE78" s="2"/>
      <c r="AF78" s="3"/>
      <c r="AG78" s="85"/>
      <c r="AH78" s="3"/>
      <c r="AI78" s="85"/>
    </row>
    <row r="79" spans="1:35" ht="42.5" customHeight="1" x14ac:dyDescent="0.35">
      <c r="A79" s="108"/>
      <c r="B79" s="108"/>
      <c r="C79" s="108"/>
      <c r="D79" s="108"/>
      <c r="E79" s="108"/>
      <c r="F79" s="108"/>
      <c r="G79" s="108"/>
      <c r="H79" s="108"/>
      <c r="I79" s="108"/>
      <c r="J79" s="108"/>
      <c r="K79" s="108"/>
      <c r="L79" s="108"/>
      <c r="M79" s="108"/>
      <c r="N79" s="108"/>
      <c r="O79" s="108"/>
      <c r="P79" s="108"/>
      <c r="Q79" s="84">
        <f t="shared" si="0"/>
        <v>60</v>
      </c>
      <c r="R79" s="44"/>
      <c r="S79" s="44"/>
      <c r="T79" s="44"/>
      <c r="U79" s="44"/>
      <c r="V79" s="44"/>
      <c r="W79" s="44"/>
      <c r="X79" s="44"/>
      <c r="Y79" s="44"/>
      <c r="Z79" s="3"/>
      <c r="AA79" s="85"/>
      <c r="AB79" s="2"/>
      <c r="AC79" s="3"/>
      <c r="AD79" s="4"/>
      <c r="AE79" s="2"/>
      <c r="AF79" s="3"/>
      <c r="AG79" s="85"/>
      <c r="AH79" s="3"/>
      <c r="AI79" s="85"/>
    </row>
    <row r="80" spans="1:35" ht="42.5" customHeight="1" x14ac:dyDescent="0.35">
      <c r="A80" s="108"/>
      <c r="B80" s="108"/>
      <c r="C80" s="108"/>
      <c r="D80" s="108"/>
      <c r="E80" s="108"/>
      <c r="F80" s="108"/>
      <c r="G80" s="108"/>
      <c r="H80" s="108"/>
      <c r="I80" s="108"/>
      <c r="J80" s="108"/>
      <c r="K80" s="108"/>
      <c r="L80" s="108"/>
      <c r="M80" s="108"/>
      <c r="N80" s="108"/>
      <c r="O80" s="108"/>
      <c r="P80" s="108"/>
      <c r="Q80" s="84">
        <f t="shared" si="0"/>
        <v>61</v>
      </c>
      <c r="R80" s="44"/>
      <c r="S80" s="44"/>
      <c r="T80" s="44"/>
      <c r="U80" s="44"/>
      <c r="V80" s="44"/>
      <c r="W80" s="44"/>
      <c r="X80" s="44"/>
      <c r="Y80" s="44"/>
      <c r="Z80" s="3"/>
      <c r="AA80" s="85"/>
      <c r="AB80" s="2"/>
      <c r="AC80" s="3"/>
      <c r="AD80" s="4"/>
      <c r="AE80" s="2"/>
      <c r="AF80" s="3"/>
      <c r="AG80" s="85"/>
      <c r="AH80" s="3"/>
      <c r="AI80" s="85"/>
    </row>
    <row r="81" spans="1:35" ht="42.5" customHeight="1" x14ac:dyDescent="0.35">
      <c r="A81" s="108"/>
      <c r="B81" s="108"/>
      <c r="C81" s="108"/>
      <c r="D81" s="108"/>
      <c r="E81" s="108"/>
      <c r="F81" s="108"/>
      <c r="G81" s="108"/>
      <c r="H81" s="108"/>
      <c r="I81" s="108"/>
      <c r="J81" s="108"/>
      <c r="K81" s="108"/>
      <c r="L81" s="108"/>
      <c r="M81" s="108"/>
      <c r="N81" s="108"/>
      <c r="O81" s="108"/>
      <c r="P81" s="108"/>
      <c r="Q81" s="84">
        <f t="shared" si="0"/>
        <v>62</v>
      </c>
      <c r="R81" s="44"/>
      <c r="S81" s="44"/>
      <c r="T81" s="44"/>
      <c r="U81" s="44"/>
      <c r="V81" s="44"/>
      <c r="W81" s="44"/>
      <c r="X81" s="44"/>
      <c r="Y81" s="44"/>
      <c r="Z81" s="3"/>
      <c r="AA81" s="85"/>
      <c r="AB81" s="2"/>
      <c r="AC81" s="3"/>
      <c r="AD81" s="4"/>
      <c r="AE81" s="2"/>
      <c r="AF81" s="3"/>
      <c r="AG81" s="85"/>
      <c r="AH81" s="3"/>
      <c r="AI81" s="85"/>
    </row>
    <row r="82" spans="1:35" ht="42.5" customHeight="1" x14ac:dyDescent="0.35">
      <c r="A82" s="108"/>
      <c r="B82" s="108"/>
      <c r="C82" s="108"/>
      <c r="D82" s="108"/>
      <c r="E82" s="108"/>
      <c r="F82" s="108"/>
      <c r="G82" s="108"/>
      <c r="H82" s="108"/>
      <c r="I82" s="108"/>
      <c r="J82" s="108"/>
      <c r="K82" s="108"/>
      <c r="L82" s="108"/>
      <c r="M82" s="108"/>
      <c r="N82" s="108"/>
      <c r="O82" s="108"/>
      <c r="P82" s="108"/>
      <c r="Q82" s="84">
        <f t="shared" si="0"/>
        <v>63</v>
      </c>
      <c r="R82" s="44"/>
      <c r="S82" s="44"/>
      <c r="T82" s="44"/>
      <c r="U82" s="44"/>
      <c r="V82" s="44"/>
      <c r="W82" s="44"/>
      <c r="X82" s="44"/>
      <c r="Y82" s="44"/>
      <c r="Z82" s="3"/>
      <c r="AA82" s="85"/>
      <c r="AB82" s="2"/>
      <c r="AC82" s="3"/>
      <c r="AD82" s="4"/>
      <c r="AE82" s="2"/>
      <c r="AF82" s="3"/>
      <c r="AG82" s="85"/>
      <c r="AH82" s="3"/>
      <c r="AI82" s="85"/>
    </row>
    <row r="83" spans="1:35" ht="42.5" customHeight="1" x14ac:dyDescent="0.35">
      <c r="A83" s="108"/>
      <c r="B83" s="108"/>
      <c r="C83" s="108"/>
      <c r="D83" s="108"/>
      <c r="E83" s="108"/>
      <c r="F83" s="108"/>
      <c r="G83" s="108"/>
      <c r="H83" s="108"/>
      <c r="I83" s="108"/>
      <c r="J83" s="108"/>
      <c r="K83" s="108"/>
      <c r="L83" s="108"/>
      <c r="M83" s="108"/>
      <c r="N83" s="108"/>
      <c r="O83" s="108"/>
      <c r="P83" s="108"/>
      <c r="Q83" s="84">
        <f t="shared" si="0"/>
        <v>64</v>
      </c>
      <c r="R83" s="44"/>
      <c r="S83" s="44"/>
      <c r="T83" s="44"/>
      <c r="U83" s="44"/>
      <c r="V83" s="44"/>
      <c r="W83" s="44"/>
      <c r="X83" s="44"/>
      <c r="Y83" s="44"/>
      <c r="Z83" s="3"/>
      <c r="AA83" s="85"/>
      <c r="AB83" s="2"/>
      <c r="AC83" s="3"/>
      <c r="AD83" s="4"/>
      <c r="AE83" s="2"/>
      <c r="AF83" s="3"/>
      <c r="AG83" s="85"/>
      <c r="AH83" s="3"/>
      <c r="AI83" s="85"/>
    </row>
    <row r="84" spans="1:35" ht="42.5" customHeight="1" x14ac:dyDescent="0.35">
      <c r="A84" s="108"/>
      <c r="B84" s="108"/>
      <c r="C84" s="108"/>
      <c r="D84" s="108"/>
      <c r="E84" s="108"/>
      <c r="F84" s="108"/>
      <c r="G84" s="108"/>
      <c r="H84" s="108"/>
      <c r="I84" s="108"/>
      <c r="J84" s="108"/>
      <c r="K84" s="108"/>
      <c r="L84" s="108"/>
      <c r="M84" s="108"/>
      <c r="N84" s="108"/>
      <c r="O84" s="108"/>
      <c r="P84" s="108"/>
      <c r="Q84" s="84">
        <f t="shared" si="0"/>
        <v>65</v>
      </c>
      <c r="R84" s="44"/>
      <c r="S84" s="44"/>
      <c r="T84" s="44"/>
      <c r="U84" s="44"/>
      <c r="V84" s="44"/>
      <c r="W84" s="44"/>
      <c r="X84" s="44"/>
      <c r="Y84" s="44"/>
      <c r="Z84" s="3"/>
      <c r="AA84" s="85"/>
      <c r="AB84" s="2"/>
      <c r="AC84" s="3"/>
      <c r="AD84" s="4"/>
      <c r="AE84" s="2"/>
      <c r="AF84" s="3"/>
      <c r="AG84" s="85"/>
      <c r="AH84" s="3"/>
      <c r="AI84" s="85"/>
    </row>
    <row r="85" spans="1:35" ht="42.5" customHeight="1" x14ac:dyDescent="0.35">
      <c r="A85" s="108"/>
      <c r="B85" s="108"/>
      <c r="C85" s="108"/>
      <c r="D85" s="108"/>
      <c r="E85" s="108"/>
      <c r="F85" s="108"/>
      <c r="G85" s="108"/>
      <c r="H85" s="108"/>
      <c r="I85" s="108"/>
      <c r="J85" s="108"/>
      <c r="K85" s="108"/>
      <c r="L85" s="108"/>
      <c r="M85" s="108"/>
      <c r="N85" s="108"/>
      <c r="O85" s="108"/>
      <c r="P85" s="108"/>
      <c r="Q85" s="84">
        <f t="shared" si="0"/>
        <v>66</v>
      </c>
      <c r="R85" s="44"/>
      <c r="S85" s="44"/>
      <c r="T85" s="44"/>
      <c r="U85" s="44"/>
      <c r="V85" s="44"/>
      <c r="W85" s="44"/>
      <c r="X85" s="44"/>
      <c r="Y85" s="44"/>
      <c r="Z85" s="3"/>
      <c r="AA85" s="85"/>
      <c r="AB85" s="2"/>
      <c r="AC85" s="3"/>
      <c r="AD85" s="4"/>
      <c r="AE85" s="2"/>
      <c r="AF85" s="3"/>
      <c r="AG85" s="85"/>
      <c r="AH85" s="3"/>
      <c r="AI85" s="85"/>
    </row>
    <row r="86" spans="1:35" ht="42.5" customHeight="1" x14ac:dyDescent="0.35">
      <c r="A86" s="108"/>
      <c r="B86" s="108"/>
      <c r="C86" s="108"/>
      <c r="D86" s="108"/>
      <c r="E86" s="108"/>
      <c r="F86" s="108"/>
      <c r="G86" s="108"/>
      <c r="H86" s="108"/>
      <c r="I86" s="108"/>
      <c r="J86" s="108"/>
      <c r="K86" s="108"/>
      <c r="L86" s="108"/>
      <c r="M86" s="108"/>
      <c r="N86" s="108"/>
      <c r="O86" s="108"/>
      <c r="P86" s="108"/>
      <c r="Q86" s="84">
        <f t="shared" ref="Q86:Q119" si="1">Q85+1</f>
        <v>67</v>
      </c>
      <c r="R86" s="44"/>
      <c r="S86" s="44"/>
      <c r="T86" s="44"/>
      <c r="U86" s="44"/>
      <c r="V86" s="44"/>
      <c r="W86" s="44"/>
      <c r="X86" s="44"/>
      <c r="Y86" s="44"/>
      <c r="Z86" s="3"/>
      <c r="AA86" s="85"/>
      <c r="AB86" s="2"/>
      <c r="AC86" s="3"/>
      <c r="AD86" s="4"/>
      <c r="AE86" s="2"/>
      <c r="AF86" s="3"/>
      <c r="AG86" s="85"/>
      <c r="AH86" s="3"/>
      <c r="AI86" s="85"/>
    </row>
    <row r="87" spans="1:35" ht="42.5" customHeight="1" x14ac:dyDescent="0.35">
      <c r="A87" s="108"/>
      <c r="B87" s="108"/>
      <c r="C87" s="108"/>
      <c r="D87" s="108"/>
      <c r="E87" s="108"/>
      <c r="F87" s="108"/>
      <c r="G87" s="108"/>
      <c r="H87" s="108"/>
      <c r="I87" s="108"/>
      <c r="J87" s="108"/>
      <c r="K87" s="108"/>
      <c r="L87" s="108"/>
      <c r="M87" s="108"/>
      <c r="N87" s="108"/>
      <c r="O87" s="108"/>
      <c r="P87" s="108"/>
      <c r="Q87" s="84">
        <f t="shared" si="1"/>
        <v>68</v>
      </c>
      <c r="R87" s="44"/>
      <c r="S87" s="44"/>
      <c r="T87" s="44"/>
      <c r="U87" s="44"/>
      <c r="V87" s="44"/>
      <c r="W87" s="44"/>
      <c r="X87" s="44"/>
      <c r="Y87" s="44"/>
      <c r="Z87" s="3"/>
      <c r="AA87" s="85"/>
      <c r="AB87" s="2"/>
      <c r="AC87" s="3"/>
      <c r="AD87" s="4"/>
      <c r="AE87" s="2"/>
      <c r="AF87" s="3"/>
      <c r="AG87" s="85"/>
      <c r="AH87" s="3"/>
      <c r="AI87" s="85"/>
    </row>
    <row r="88" spans="1:35" ht="42.5" customHeight="1" x14ac:dyDescent="0.35">
      <c r="A88" s="108"/>
      <c r="B88" s="108"/>
      <c r="C88" s="108"/>
      <c r="D88" s="108"/>
      <c r="E88" s="108"/>
      <c r="F88" s="108"/>
      <c r="G88" s="108"/>
      <c r="H88" s="108"/>
      <c r="I88" s="108"/>
      <c r="J88" s="108"/>
      <c r="K88" s="108"/>
      <c r="L88" s="108"/>
      <c r="M88" s="108"/>
      <c r="N88" s="108"/>
      <c r="O88" s="108"/>
      <c r="P88" s="108"/>
      <c r="Q88" s="84">
        <f t="shared" si="1"/>
        <v>69</v>
      </c>
      <c r="R88" s="44"/>
      <c r="S88" s="44"/>
      <c r="T88" s="44"/>
      <c r="U88" s="44"/>
      <c r="V88" s="44"/>
      <c r="W88" s="44"/>
      <c r="X88" s="44"/>
      <c r="Y88" s="44"/>
      <c r="Z88" s="3"/>
      <c r="AA88" s="85"/>
      <c r="AB88" s="2"/>
      <c r="AC88" s="3"/>
      <c r="AD88" s="4"/>
      <c r="AE88" s="2"/>
      <c r="AF88" s="3"/>
      <c r="AG88" s="85"/>
      <c r="AH88" s="3"/>
      <c r="AI88" s="85"/>
    </row>
    <row r="89" spans="1:35" ht="42.5" customHeight="1" x14ac:dyDescent="0.35">
      <c r="A89" s="108"/>
      <c r="B89" s="108"/>
      <c r="C89" s="108"/>
      <c r="D89" s="108"/>
      <c r="E89" s="108"/>
      <c r="F89" s="108"/>
      <c r="G89" s="108"/>
      <c r="H89" s="108"/>
      <c r="I89" s="108"/>
      <c r="J89" s="108"/>
      <c r="K89" s="108"/>
      <c r="L89" s="108"/>
      <c r="M89" s="108"/>
      <c r="N89" s="108"/>
      <c r="O89" s="108"/>
      <c r="P89" s="108"/>
      <c r="Q89" s="84">
        <f t="shared" si="1"/>
        <v>70</v>
      </c>
      <c r="R89" s="44"/>
      <c r="S89" s="44"/>
      <c r="T89" s="44"/>
      <c r="U89" s="44"/>
      <c r="V89" s="44"/>
      <c r="W89" s="44"/>
      <c r="X89" s="44"/>
      <c r="Y89" s="44"/>
      <c r="Z89" s="3"/>
      <c r="AA89" s="85"/>
      <c r="AB89" s="2"/>
      <c r="AC89" s="3"/>
      <c r="AD89" s="4"/>
      <c r="AE89" s="2"/>
      <c r="AF89" s="3"/>
      <c r="AG89" s="85"/>
      <c r="AH89" s="3"/>
      <c r="AI89" s="85"/>
    </row>
    <row r="90" spans="1:35" ht="42.5" customHeight="1" x14ac:dyDescent="0.35">
      <c r="A90" s="108"/>
      <c r="B90" s="108"/>
      <c r="C90" s="108"/>
      <c r="D90" s="108"/>
      <c r="E90" s="108"/>
      <c r="F90" s="108"/>
      <c r="G90" s="108"/>
      <c r="H90" s="108"/>
      <c r="I90" s="108"/>
      <c r="J90" s="108"/>
      <c r="K90" s="108"/>
      <c r="L90" s="108"/>
      <c r="M90" s="108"/>
      <c r="N90" s="108"/>
      <c r="O90" s="108"/>
      <c r="P90" s="108"/>
      <c r="Q90" s="84">
        <f t="shared" si="1"/>
        <v>71</v>
      </c>
      <c r="R90" s="44"/>
      <c r="S90" s="44"/>
      <c r="T90" s="44"/>
      <c r="U90" s="44"/>
      <c r="V90" s="44"/>
      <c r="W90" s="44"/>
      <c r="X90" s="44"/>
      <c r="Y90" s="44"/>
      <c r="Z90" s="3"/>
      <c r="AA90" s="85"/>
      <c r="AB90" s="2"/>
      <c r="AC90" s="3"/>
      <c r="AD90" s="4"/>
      <c r="AE90" s="2"/>
      <c r="AF90" s="3"/>
      <c r="AG90" s="85"/>
      <c r="AH90" s="3"/>
      <c r="AI90" s="85"/>
    </row>
    <row r="91" spans="1:35" ht="42.5" customHeight="1" x14ac:dyDescent="0.35">
      <c r="A91" s="108"/>
      <c r="B91" s="108"/>
      <c r="C91" s="108"/>
      <c r="D91" s="108"/>
      <c r="E91" s="108"/>
      <c r="F91" s="108"/>
      <c r="G91" s="108"/>
      <c r="H91" s="108"/>
      <c r="I91" s="108"/>
      <c r="J91" s="108"/>
      <c r="K91" s="108"/>
      <c r="L91" s="108"/>
      <c r="M91" s="108"/>
      <c r="N91" s="108"/>
      <c r="O91" s="108"/>
      <c r="P91" s="108"/>
      <c r="Q91" s="84">
        <f t="shared" si="1"/>
        <v>72</v>
      </c>
      <c r="R91" s="44"/>
      <c r="S91" s="44"/>
      <c r="T91" s="44"/>
      <c r="U91" s="44"/>
      <c r="V91" s="44"/>
      <c r="W91" s="44"/>
      <c r="X91" s="44"/>
      <c r="Y91" s="44"/>
      <c r="Z91" s="3"/>
      <c r="AA91" s="85"/>
      <c r="AB91" s="2"/>
      <c r="AC91" s="3"/>
      <c r="AD91" s="4"/>
      <c r="AE91" s="2"/>
      <c r="AF91" s="3"/>
      <c r="AG91" s="85"/>
      <c r="AH91" s="3"/>
      <c r="AI91" s="85"/>
    </row>
    <row r="92" spans="1:35" ht="42.5" customHeight="1" x14ac:dyDescent="0.35">
      <c r="A92" s="108"/>
      <c r="B92" s="108"/>
      <c r="C92" s="108"/>
      <c r="D92" s="108"/>
      <c r="E92" s="108"/>
      <c r="F92" s="108"/>
      <c r="G92" s="108"/>
      <c r="H92" s="108"/>
      <c r="I92" s="108"/>
      <c r="J92" s="108"/>
      <c r="K92" s="108"/>
      <c r="L92" s="108"/>
      <c r="M92" s="108"/>
      <c r="N92" s="108"/>
      <c r="O92" s="108"/>
      <c r="P92" s="108"/>
      <c r="Q92" s="84">
        <f t="shared" si="1"/>
        <v>73</v>
      </c>
      <c r="R92" s="44"/>
      <c r="S92" s="44"/>
      <c r="T92" s="44"/>
      <c r="U92" s="44"/>
      <c r="V92" s="44"/>
      <c r="W92" s="44"/>
      <c r="X92" s="44"/>
      <c r="Y92" s="44"/>
      <c r="Z92" s="3"/>
      <c r="AA92" s="85"/>
      <c r="AB92" s="2"/>
      <c r="AC92" s="3"/>
      <c r="AD92" s="4"/>
      <c r="AE92" s="2"/>
      <c r="AF92" s="3"/>
      <c r="AG92" s="85"/>
      <c r="AH92" s="3"/>
      <c r="AI92" s="85"/>
    </row>
    <row r="93" spans="1:35" ht="42.5" customHeight="1" x14ac:dyDescent="0.35">
      <c r="A93" s="108"/>
      <c r="B93" s="108"/>
      <c r="C93" s="108"/>
      <c r="D93" s="108"/>
      <c r="E93" s="108"/>
      <c r="F93" s="108"/>
      <c r="G93" s="108"/>
      <c r="H93" s="108"/>
      <c r="I93" s="108"/>
      <c r="J93" s="108"/>
      <c r="K93" s="108"/>
      <c r="L93" s="108"/>
      <c r="M93" s="108"/>
      <c r="N93" s="108"/>
      <c r="O93" s="108"/>
      <c r="P93" s="108"/>
      <c r="Q93" s="84">
        <f t="shared" si="1"/>
        <v>74</v>
      </c>
      <c r="R93" s="44"/>
      <c r="S93" s="44"/>
      <c r="T93" s="44"/>
      <c r="U93" s="44"/>
      <c r="V93" s="44"/>
      <c r="W93" s="44"/>
      <c r="X93" s="44"/>
      <c r="Y93" s="44"/>
      <c r="Z93" s="3"/>
      <c r="AA93" s="85"/>
      <c r="AB93" s="2"/>
      <c r="AC93" s="3"/>
      <c r="AD93" s="4"/>
      <c r="AE93" s="2"/>
      <c r="AF93" s="3"/>
      <c r="AG93" s="85"/>
      <c r="AH93" s="3"/>
      <c r="AI93" s="85"/>
    </row>
    <row r="94" spans="1:35" ht="42.5" customHeight="1" x14ac:dyDescent="0.35">
      <c r="A94" s="108"/>
      <c r="B94" s="108"/>
      <c r="C94" s="108"/>
      <c r="D94" s="108"/>
      <c r="E94" s="108"/>
      <c r="F94" s="108"/>
      <c r="G94" s="108"/>
      <c r="H94" s="108"/>
      <c r="I94" s="108"/>
      <c r="J94" s="108"/>
      <c r="K94" s="108"/>
      <c r="L94" s="108"/>
      <c r="M94" s="108"/>
      <c r="N94" s="108"/>
      <c r="O94" s="108"/>
      <c r="P94" s="108"/>
      <c r="Q94" s="84">
        <f t="shared" si="1"/>
        <v>75</v>
      </c>
      <c r="R94" s="44"/>
      <c r="S94" s="44"/>
      <c r="T94" s="44"/>
      <c r="U94" s="44"/>
      <c r="V94" s="44"/>
      <c r="W94" s="44"/>
      <c r="X94" s="44"/>
      <c r="Y94" s="44"/>
      <c r="Z94" s="3"/>
      <c r="AA94" s="85"/>
      <c r="AB94" s="2"/>
      <c r="AC94" s="3"/>
      <c r="AD94" s="4"/>
      <c r="AE94" s="2"/>
      <c r="AF94" s="3"/>
      <c r="AG94" s="85"/>
      <c r="AH94" s="3"/>
      <c r="AI94" s="85"/>
    </row>
    <row r="95" spans="1:35" ht="42.5" customHeight="1" x14ac:dyDescent="0.35">
      <c r="A95" s="108"/>
      <c r="B95" s="108"/>
      <c r="C95" s="108"/>
      <c r="D95" s="108"/>
      <c r="E95" s="108"/>
      <c r="F95" s="108"/>
      <c r="G95" s="108"/>
      <c r="H95" s="108"/>
      <c r="I95" s="108"/>
      <c r="J95" s="108"/>
      <c r="K95" s="108"/>
      <c r="L95" s="108"/>
      <c r="M95" s="108"/>
      <c r="N95" s="108"/>
      <c r="O95" s="108"/>
      <c r="P95" s="108"/>
      <c r="Q95" s="84">
        <f t="shared" si="1"/>
        <v>76</v>
      </c>
      <c r="R95" s="44"/>
      <c r="S95" s="44"/>
      <c r="T95" s="44"/>
      <c r="U95" s="44"/>
      <c r="V95" s="44"/>
      <c r="W95" s="44"/>
      <c r="X95" s="44"/>
      <c r="Y95" s="44"/>
      <c r="Z95" s="3"/>
      <c r="AA95" s="85"/>
      <c r="AB95" s="2"/>
      <c r="AC95" s="3"/>
      <c r="AD95" s="4"/>
      <c r="AE95" s="2"/>
      <c r="AF95" s="3"/>
      <c r="AG95" s="85"/>
      <c r="AH95" s="3"/>
      <c r="AI95" s="85"/>
    </row>
    <row r="96" spans="1:35" ht="42.5" customHeight="1" x14ac:dyDescent="0.35">
      <c r="A96" s="108"/>
      <c r="B96" s="108"/>
      <c r="C96" s="108"/>
      <c r="D96" s="108"/>
      <c r="E96" s="108"/>
      <c r="F96" s="108"/>
      <c r="G96" s="108"/>
      <c r="H96" s="108"/>
      <c r="I96" s="108"/>
      <c r="J96" s="108"/>
      <c r="K96" s="108"/>
      <c r="L96" s="108"/>
      <c r="M96" s="108"/>
      <c r="N96" s="108"/>
      <c r="O96" s="108"/>
      <c r="P96" s="108"/>
      <c r="Q96" s="84">
        <f t="shared" si="1"/>
        <v>77</v>
      </c>
      <c r="R96" s="44"/>
      <c r="S96" s="44"/>
      <c r="T96" s="44"/>
      <c r="U96" s="44"/>
      <c r="V96" s="44"/>
      <c r="W96" s="44"/>
      <c r="X96" s="44"/>
      <c r="Y96" s="44"/>
      <c r="Z96" s="3"/>
      <c r="AA96" s="85"/>
      <c r="AB96" s="2"/>
      <c r="AC96" s="3"/>
      <c r="AD96" s="4"/>
      <c r="AE96" s="2"/>
      <c r="AF96" s="3"/>
      <c r="AG96" s="85"/>
      <c r="AH96" s="3"/>
      <c r="AI96" s="85"/>
    </row>
    <row r="97" spans="1:35" ht="42.5" customHeight="1" x14ac:dyDescent="0.35">
      <c r="A97" s="108"/>
      <c r="B97" s="108"/>
      <c r="C97" s="108"/>
      <c r="D97" s="108"/>
      <c r="E97" s="108"/>
      <c r="F97" s="108"/>
      <c r="G97" s="108"/>
      <c r="H97" s="108"/>
      <c r="I97" s="108"/>
      <c r="J97" s="108"/>
      <c r="K97" s="108"/>
      <c r="L97" s="108"/>
      <c r="M97" s="108"/>
      <c r="N97" s="108"/>
      <c r="O97" s="108"/>
      <c r="P97" s="108"/>
      <c r="Q97" s="84">
        <f t="shared" si="1"/>
        <v>78</v>
      </c>
      <c r="R97" s="44"/>
      <c r="S97" s="44"/>
      <c r="T97" s="44"/>
      <c r="U97" s="44"/>
      <c r="V97" s="44"/>
      <c r="W97" s="44"/>
      <c r="X97" s="44"/>
      <c r="Y97" s="44"/>
      <c r="Z97" s="3"/>
      <c r="AA97" s="85"/>
      <c r="AB97" s="2"/>
      <c r="AC97" s="3"/>
      <c r="AD97" s="4"/>
      <c r="AE97" s="2"/>
      <c r="AF97" s="3"/>
      <c r="AG97" s="85"/>
      <c r="AH97" s="3"/>
      <c r="AI97" s="85"/>
    </row>
    <row r="98" spans="1:35" ht="42.5" customHeight="1" x14ac:dyDescent="0.35">
      <c r="A98" s="108"/>
      <c r="B98" s="108"/>
      <c r="C98" s="108"/>
      <c r="D98" s="108"/>
      <c r="E98" s="108"/>
      <c r="F98" s="108"/>
      <c r="G98" s="108"/>
      <c r="H98" s="108"/>
      <c r="I98" s="108"/>
      <c r="J98" s="108"/>
      <c r="K98" s="108"/>
      <c r="L98" s="108"/>
      <c r="M98" s="108"/>
      <c r="N98" s="108"/>
      <c r="O98" s="108"/>
      <c r="P98" s="108"/>
      <c r="Q98" s="84">
        <f t="shared" si="1"/>
        <v>79</v>
      </c>
      <c r="R98" s="44"/>
      <c r="S98" s="44"/>
      <c r="T98" s="44"/>
      <c r="U98" s="44"/>
      <c r="V98" s="44"/>
      <c r="W98" s="44"/>
      <c r="X98" s="44"/>
      <c r="Y98" s="44"/>
      <c r="Z98" s="3"/>
      <c r="AA98" s="85"/>
      <c r="AB98" s="2"/>
      <c r="AC98" s="3"/>
      <c r="AD98" s="4"/>
      <c r="AE98" s="2"/>
      <c r="AF98" s="3"/>
      <c r="AG98" s="85"/>
      <c r="AH98" s="3"/>
      <c r="AI98" s="85"/>
    </row>
    <row r="99" spans="1:35" ht="42.5" customHeight="1" x14ac:dyDescent="0.35">
      <c r="A99" s="108"/>
      <c r="B99" s="108"/>
      <c r="C99" s="108"/>
      <c r="D99" s="108"/>
      <c r="E99" s="108"/>
      <c r="F99" s="108"/>
      <c r="G99" s="108"/>
      <c r="H99" s="108"/>
      <c r="I99" s="108"/>
      <c r="J99" s="108"/>
      <c r="K99" s="108"/>
      <c r="L99" s="108"/>
      <c r="M99" s="108"/>
      <c r="N99" s="108"/>
      <c r="O99" s="108"/>
      <c r="P99" s="108"/>
      <c r="Q99" s="84">
        <f t="shared" si="1"/>
        <v>80</v>
      </c>
      <c r="R99" s="44"/>
      <c r="S99" s="44"/>
      <c r="T99" s="44"/>
      <c r="U99" s="44"/>
      <c r="V99" s="44"/>
      <c r="W99" s="44"/>
      <c r="X99" s="44"/>
      <c r="Y99" s="44"/>
      <c r="Z99" s="3"/>
      <c r="AA99" s="85"/>
      <c r="AB99" s="2"/>
      <c r="AC99" s="3"/>
      <c r="AD99" s="4"/>
      <c r="AE99" s="2"/>
      <c r="AF99" s="3"/>
      <c r="AG99" s="85"/>
      <c r="AH99" s="3"/>
      <c r="AI99" s="85"/>
    </row>
    <row r="100" spans="1:35" ht="42.5" customHeight="1" x14ac:dyDescent="0.35">
      <c r="A100" s="108"/>
      <c r="B100" s="108"/>
      <c r="C100" s="108"/>
      <c r="D100" s="108"/>
      <c r="E100" s="108"/>
      <c r="F100" s="108"/>
      <c r="G100" s="108"/>
      <c r="H100" s="108"/>
      <c r="I100" s="108"/>
      <c r="J100" s="108"/>
      <c r="K100" s="108"/>
      <c r="L100" s="108"/>
      <c r="M100" s="108"/>
      <c r="N100" s="108"/>
      <c r="O100" s="108"/>
      <c r="P100" s="108"/>
      <c r="Q100" s="84">
        <f t="shared" si="1"/>
        <v>81</v>
      </c>
      <c r="R100" s="44"/>
      <c r="S100" s="44"/>
      <c r="T100" s="44"/>
      <c r="U100" s="44"/>
      <c r="V100" s="44"/>
      <c r="W100" s="44"/>
      <c r="X100" s="44"/>
      <c r="Y100" s="44"/>
      <c r="Z100" s="3"/>
      <c r="AA100" s="85"/>
      <c r="AB100" s="2"/>
      <c r="AC100" s="3"/>
      <c r="AD100" s="4"/>
      <c r="AE100" s="2"/>
      <c r="AF100" s="3"/>
      <c r="AG100" s="85"/>
      <c r="AH100" s="3"/>
      <c r="AI100" s="85"/>
    </row>
    <row r="101" spans="1:35" ht="42.5" customHeight="1" x14ac:dyDescent="0.35">
      <c r="A101" s="108"/>
      <c r="B101" s="108"/>
      <c r="C101" s="108"/>
      <c r="D101" s="108"/>
      <c r="E101" s="108"/>
      <c r="F101" s="108"/>
      <c r="G101" s="108"/>
      <c r="H101" s="108"/>
      <c r="I101" s="108"/>
      <c r="J101" s="108"/>
      <c r="K101" s="108"/>
      <c r="L101" s="108"/>
      <c r="M101" s="108"/>
      <c r="N101" s="108"/>
      <c r="O101" s="108"/>
      <c r="P101" s="108"/>
      <c r="Q101" s="84">
        <f t="shared" si="1"/>
        <v>82</v>
      </c>
      <c r="R101" s="44"/>
      <c r="S101" s="44"/>
      <c r="T101" s="44"/>
      <c r="U101" s="44"/>
      <c r="V101" s="44"/>
      <c r="W101" s="44"/>
      <c r="X101" s="44"/>
      <c r="Y101" s="44"/>
      <c r="Z101" s="3"/>
      <c r="AA101" s="85"/>
      <c r="AB101" s="2"/>
      <c r="AC101" s="3"/>
      <c r="AD101" s="4"/>
      <c r="AE101" s="2"/>
      <c r="AF101" s="3"/>
      <c r="AG101" s="85"/>
      <c r="AH101" s="3"/>
      <c r="AI101" s="85"/>
    </row>
    <row r="102" spans="1:35" ht="42.5" customHeight="1" x14ac:dyDescent="0.35">
      <c r="A102" s="108"/>
      <c r="B102" s="108"/>
      <c r="C102" s="108"/>
      <c r="D102" s="108"/>
      <c r="E102" s="108"/>
      <c r="F102" s="108"/>
      <c r="G102" s="108"/>
      <c r="H102" s="108"/>
      <c r="I102" s="108"/>
      <c r="J102" s="108"/>
      <c r="K102" s="108"/>
      <c r="L102" s="108"/>
      <c r="M102" s="108"/>
      <c r="N102" s="108"/>
      <c r="O102" s="108"/>
      <c r="P102" s="108"/>
      <c r="Q102" s="84">
        <f t="shared" si="1"/>
        <v>83</v>
      </c>
      <c r="R102" s="44"/>
      <c r="S102" s="44"/>
      <c r="T102" s="44"/>
      <c r="U102" s="44"/>
      <c r="V102" s="44"/>
      <c r="W102" s="44"/>
      <c r="X102" s="44"/>
      <c r="Y102" s="44"/>
      <c r="Z102" s="3"/>
      <c r="AA102" s="85"/>
      <c r="AB102" s="2"/>
      <c r="AC102" s="3"/>
      <c r="AD102" s="4"/>
      <c r="AE102" s="2"/>
      <c r="AF102" s="3"/>
      <c r="AG102" s="85"/>
      <c r="AH102" s="3"/>
      <c r="AI102" s="85"/>
    </row>
    <row r="103" spans="1:35" ht="42.5" customHeight="1" x14ac:dyDescent="0.35">
      <c r="A103" s="108"/>
      <c r="B103" s="108"/>
      <c r="C103" s="108"/>
      <c r="D103" s="108"/>
      <c r="E103" s="108"/>
      <c r="F103" s="108"/>
      <c r="G103" s="108"/>
      <c r="H103" s="108"/>
      <c r="I103" s="108"/>
      <c r="J103" s="108"/>
      <c r="K103" s="108"/>
      <c r="L103" s="108"/>
      <c r="M103" s="108"/>
      <c r="N103" s="108"/>
      <c r="O103" s="108"/>
      <c r="P103" s="108"/>
      <c r="Q103" s="84">
        <f t="shared" si="1"/>
        <v>84</v>
      </c>
      <c r="R103" s="44"/>
      <c r="S103" s="44"/>
      <c r="T103" s="44"/>
      <c r="U103" s="44"/>
      <c r="V103" s="44"/>
      <c r="W103" s="44"/>
      <c r="X103" s="44"/>
      <c r="Y103" s="44"/>
      <c r="Z103" s="3"/>
      <c r="AA103" s="85"/>
      <c r="AB103" s="2"/>
      <c r="AC103" s="3"/>
      <c r="AD103" s="4"/>
      <c r="AE103" s="2"/>
      <c r="AF103" s="3"/>
      <c r="AG103" s="85"/>
      <c r="AH103" s="3"/>
      <c r="AI103" s="85"/>
    </row>
    <row r="104" spans="1:35" ht="42.5" customHeight="1" x14ac:dyDescent="0.35">
      <c r="A104" s="108"/>
      <c r="B104" s="108"/>
      <c r="C104" s="108"/>
      <c r="D104" s="108"/>
      <c r="E104" s="108"/>
      <c r="F104" s="108"/>
      <c r="G104" s="108"/>
      <c r="H104" s="108"/>
      <c r="I104" s="108"/>
      <c r="J104" s="108"/>
      <c r="K104" s="108"/>
      <c r="L104" s="108"/>
      <c r="M104" s="108"/>
      <c r="N104" s="108"/>
      <c r="O104" s="108"/>
      <c r="P104" s="108"/>
      <c r="Q104" s="84">
        <f t="shared" si="1"/>
        <v>85</v>
      </c>
      <c r="R104" s="44"/>
      <c r="S104" s="44"/>
      <c r="T104" s="44"/>
      <c r="U104" s="44"/>
      <c r="V104" s="44"/>
      <c r="W104" s="44"/>
      <c r="X104" s="44"/>
      <c r="Y104" s="44"/>
      <c r="Z104" s="3"/>
      <c r="AA104" s="85"/>
      <c r="AB104" s="2"/>
      <c r="AC104" s="3"/>
      <c r="AD104" s="4"/>
      <c r="AE104" s="2"/>
      <c r="AF104" s="3"/>
      <c r="AG104" s="85"/>
      <c r="AH104" s="3"/>
      <c r="AI104" s="85"/>
    </row>
    <row r="105" spans="1:35" ht="42.5" customHeight="1" x14ac:dyDescent="0.35">
      <c r="A105" s="108"/>
      <c r="B105" s="108"/>
      <c r="C105" s="108"/>
      <c r="D105" s="108"/>
      <c r="E105" s="108"/>
      <c r="F105" s="108"/>
      <c r="G105" s="108"/>
      <c r="H105" s="108"/>
      <c r="I105" s="108"/>
      <c r="J105" s="108"/>
      <c r="K105" s="108"/>
      <c r="L105" s="108"/>
      <c r="M105" s="108"/>
      <c r="N105" s="108"/>
      <c r="O105" s="108"/>
      <c r="P105" s="108"/>
      <c r="Q105" s="84">
        <f t="shared" si="1"/>
        <v>86</v>
      </c>
      <c r="R105" s="44"/>
      <c r="S105" s="44"/>
      <c r="T105" s="44"/>
      <c r="U105" s="44"/>
      <c r="V105" s="44"/>
      <c r="W105" s="44"/>
      <c r="X105" s="44"/>
      <c r="Y105" s="44"/>
      <c r="Z105" s="3"/>
      <c r="AA105" s="85"/>
      <c r="AB105" s="2"/>
      <c r="AC105" s="3"/>
      <c r="AD105" s="4"/>
      <c r="AE105" s="2"/>
      <c r="AF105" s="3"/>
      <c r="AG105" s="85"/>
      <c r="AH105" s="3"/>
      <c r="AI105" s="85"/>
    </row>
    <row r="106" spans="1:35" ht="42.5" customHeight="1" x14ac:dyDescent="0.35">
      <c r="A106" s="108"/>
      <c r="B106" s="108"/>
      <c r="C106" s="108"/>
      <c r="D106" s="108"/>
      <c r="E106" s="108"/>
      <c r="F106" s="108"/>
      <c r="G106" s="108"/>
      <c r="H106" s="108"/>
      <c r="I106" s="108"/>
      <c r="J106" s="108"/>
      <c r="K106" s="108"/>
      <c r="L106" s="108"/>
      <c r="M106" s="108"/>
      <c r="N106" s="108"/>
      <c r="O106" s="108"/>
      <c r="P106" s="108"/>
      <c r="Q106" s="84">
        <f t="shared" si="1"/>
        <v>87</v>
      </c>
      <c r="R106" s="44"/>
      <c r="S106" s="44"/>
      <c r="T106" s="44"/>
      <c r="U106" s="44"/>
      <c r="V106" s="44"/>
      <c r="W106" s="44"/>
      <c r="X106" s="44"/>
      <c r="Y106" s="44"/>
      <c r="Z106" s="3"/>
      <c r="AA106" s="85"/>
      <c r="AB106" s="2"/>
      <c r="AC106" s="3"/>
      <c r="AD106" s="4"/>
      <c r="AE106" s="2"/>
      <c r="AF106" s="3"/>
      <c r="AG106" s="85"/>
      <c r="AH106" s="3"/>
      <c r="AI106" s="85"/>
    </row>
    <row r="107" spans="1:35" ht="42.5" customHeight="1" x14ac:dyDescent="0.35">
      <c r="A107" s="108"/>
      <c r="B107" s="108"/>
      <c r="C107" s="108"/>
      <c r="D107" s="108"/>
      <c r="E107" s="108"/>
      <c r="F107" s="108"/>
      <c r="G107" s="108"/>
      <c r="H107" s="108"/>
      <c r="I107" s="108"/>
      <c r="J107" s="108"/>
      <c r="K107" s="108"/>
      <c r="L107" s="108"/>
      <c r="M107" s="108"/>
      <c r="N107" s="108"/>
      <c r="O107" s="108"/>
      <c r="P107" s="108"/>
      <c r="Q107" s="84">
        <f t="shared" si="1"/>
        <v>88</v>
      </c>
      <c r="R107" s="44"/>
      <c r="S107" s="44"/>
      <c r="T107" s="44"/>
      <c r="U107" s="44"/>
      <c r="V107" s="44"/>
      <c r="W107" s="44"/>
      <c r="X107" s="44"/>
      <c r="Y107" s="44"/>
      <c r="Z107" s="3"/>
      <c r="AA107" s="85"/>
      <c r="AB107" s="2"/>
      <c r="AC107" s="3"/>
      <c r="AD107" s="4"/>
      <c r="AE107" s="2"/>
      <c r="AF107" s="3"/>
      <c r="AG107" s="85"/>
      <c r="AH107" s="3"/>
      <c r="AI107" s="85"/>
    </row>
    <row r="108" spans="1:35" ht="42.5" customHeight="1" x14ac:dyDescent="0.35">
      <c r="A108" s="108"/>
      <c r="B108" s="108"/>
      <c r="C108" s="108"/>
      <c r="D108" s="108"/>
      <c r="E108" s="108"/>
      <c r="F108" s="108"/>
      <c r="G108" s="108"/>
      <c r="H108" s="108"/>
      <c r="I108" s="108"/>
      <c r="J108" s="108"/>
      <c r="K108" s="108"/>
      <c r="L108" s="108"/>
      <c r="M108" s="108"/>
      <c r="N108" s="108"/>
      <c r="O108" s="108"/>
      <c r="P108" s="108"/>
      <c r="Q108" s="84">
        <f t="shared" si="1"/>
        <v>89</v>
      </c>
      <c r="R108" s="44"/>
      <c r="S108" s="44"/>
      <c r="T108" s="44"/>
      <c r="U108" s="44"/>
      <c r="V108" s="44"/>
      <c r="W108" s="44"/>
      <c r="X108" s="44"/>
      <c r="Y108" s="44"/>
      <c r="Z108" s="3"/>
      <c r="AA108" s="85"/>
      <c r="AB108" s="2"/>
      <c r="AC108" s="3"/>
      <c r="AD108" s="4"/>
      <c r="AE108" s="2"/>
      <c r="AF108" s="3"/>
      <c r="AG108" s="85"/>
      <c r="AH108" s="3"/>
      <c r="AI108" s="85"/>
    </row>
    <row r="109" spans="1:35" ht="42.5" customHeight="1" x14ac:dyDescent="0.35">
      <c r="A109" s="108"/>
      <c r="B109" s="108"/>
      <c r="C109" s="108"/>
      <c r="D109" s="108"/>
      <c r="E109" s="108"/>
      <c r="F109" s="108"/>
      <c r="G109" s="108"/>
      <c r="H109" s="108"/>
      <c r="I109" s="108"/>
      <c r="J109" s="108"/>
      <c r="K109" s="108"/>
      <c r="L109" s="108"/>
      <c r="M109" s="108"/>
      <c r="N109" s="108"/>
      <c r="O109" s="108"/>
      <c r="P109" s="108"/>
      <c r="Q109" s="84">
        <f t="shared" si="1"/>
        <v>90</v>
      </c>
      <c r="R109" s="44"/>
      <c r="S109" s="44"/>
      <c r="T109" s="44"/>
      <c r="U109" s="44"/>
      <c r="V109" s="44"/>
      <c r="W109" s="44"/>
      <c r="X109" s="44"/>
      <c r="Y109" s="44"/>
      <c r="Z109" s="3"/>
      <c r="AA109" s="85"/>
      <c r="AB109" s="2"/>
      <c r="AC109" s="3"/>
      <c r="AD109" s="4"/>
      <c r="AE109" s="2"/>
      <c r="AF109" s="3"/>
      <c r="AG109" s="85"/>
      <c r="AH109" s="3"/>
      <c r="AI109" s="85"/>
    </row>
    <row r="110" spans="1:35" ht="42.5" customHeight="1" x14ac:dyDescent="0.35">
      <c r="A110" s="108"/>
      <c r="B110" s="108"/>
      <c r="C110" s="108"/>
      <c r="D110" s="108"/>
      <c r="E110" s="108"/>
      <c r="F110" s="108"/>
      <c r="G110" s="108"/>
      <c r="H110" s="108"/>
      <c r="I110" s="108"/>
      <c r="J110" s="108"/>
      <c r="K110" s="108"/>
      <c r="L110" s="108"/>
      <c r="M110" s="108"/>
      <c r="N110" s="108"/>
      <c r="O110" s="108"/>
      <c r="P110" s="108"/>
      <c r="Q110" s="84">
        <f t="shared" si="1"/>
        <v>91</v>
      </c>
      <c r="R110" s="44"/>
      <c r="S110" s="44"/>
      <c r="T110" s="44"/>
      <c r="U110" s="44"/>
      <c r="V110" s="44"/>
      <c r="W110" s="44"/>
      <c r="X110" s="44"/>
      <c r="Y110" s="44"/>
      <c r="Z110" s="3"/>
      <c r="AA110" s="85"/>
      <c r="AB110" s="2"/>
      <c r="AC110" s="3"/>
      <c r="AD110" s="4"/>
      <c r="AE110" s="2"/>
      <c r="AF110" s="3"/>
      <c r="AG110" s="85"/>
      <c r="AH110" s="3"/>
      <c r="AI110" s="85"/>
    </row>
    <row r="111" spans="1:35" ht="42.5" customHeight="1" x14ac:dyDescent="0.35">
      <c r="A111" s="108"/>
      <c r="B111" s="108"/>
      <c r="C111" s="108"/>
      <c r="D111" s="108"/>
      <c r="E111" s="108"/>
      <c r="F111" s="108"/>
      <c r="G111" s="108"/>
      <c r="H111" s="108"/>
      <c r="I111" s="108"/>
      <c r="J111" s="108"/>
      <c r="K111" s="108"/>
      <c r="L111" s="108"/>
      <c r="M111" s="108"/>
      <c r="N111" s="108"/>
      <c r="O111" s="108"/>
      <c r="P111" s="108"/>
      <c r="Q111" s="84">
        <f t="shared" si="1"/>
        <v>92</v>
      </c>
      <c r="R111" s="44"/>
      <c r="S111" s="44"/>
      <c r="T111" s="44"/>
      <c r="U111" s="44"/>
      <c r="V111" s="44"/>
      <c r="W111" s="44"/>
      <c r="X111" s="44"/>
      <c r="Y111" s="44"/>
      <c r="Z111" s="3"/>
      <c r="AA111" s="85"/>
      <c r="AB111" s="2"/>
      <c r="AC111" s="3"/>
      <c r="AD111" s="4"/>
      <c r="AE111" s="2"/>
      <c r="AF111" s="3"/>
      <c r="AG111" s="85"/>
      <c r="AH111" s="3"/>
      <c r="AI111" s="85"/>
    </row>
    <row r="112" spans="1:35" ht="42.5" customHeight="1" x14ac:dyDescent="0.35">
      <c r="A112" s="108"/>
      <c r="B112" s="108"/>
      <c r="C112" s="108"/>
      <c r="D112" s="108"/>
      <c r="E112" s="108"/>
      <c r="F112" s="108"/>
      <c r="G112" s="108"/>
      <c r="H112" s="108"/>
      <c r="I112" s="108"/>
      <c r="J112" s="108"/>
      <c r="K112" s="108"/>
      <c r="L112" s="108"/>
      <c r="M112" s="108"/>
      <c r="N112" s="108"/>
      <c r="O112" s="108"/>
      <c r="P112" s="108"/>
      <c r="Q112" s="84">
        <f t="shared" si="1"/>
        <v>93</v>
      </c>
      <c r="R112" s="44"/>
      <c r="S112" s="44"/>
      <c r="T112" s="44"/>
      <c r="U112" s="44"/>
      <c r="V112" s="44"/>
      <c r="W112" s="44"/>
      <c r="X112" s="44"/>
      <c r="Y112" s="44"/>
      <c r="Z112" s="3"/>
      <c r="AA112" s="85"/>
      <c r="AB112" s="2"/>
      <c r="AC112" s="3"/>
      <c r="AD112" s="4"/>
      <c r="AE112" s="2"/>
      <c r="AF112" s="3"/>
      <c r="AG112" s="85"/>
      <c r="AH112" s="3"/>
      <c r="AI112" s="85"/>
    </row>
    <row r="113" spans="1:35" ht="42.5" customHeight="1" x14ac:dyDescent="0.35">
      <c r="A113" s="108"/>
      <c r="B113" s="108"/>
      <c r="C113" s="108"/>
      <c r="D113" s="108"/>
      <c r="E113" s="108"/>
      <c r="F113" s="108"/>
      <c r="G113" s="108"/>
      <c r="H113" s="108"/>
      <c r="I113" s="108"/>
      <c r="J113" s="108"/>
      <c r="K113" s="108"/>
      <c r="L113" s="108"/>
      <c r="M113" s="108"/>
      <c r="N113" s="108"/>
      <c r="O113" s="108"/>
      <c r="P113" s="108"/>
      <c r="Q113" s="84">
        <f t="shared" si="1"/>
        <v>94</v>
      </c>
      <c r="R113" s="44"/>
      <c r="S113" s="44"/>
      <c r="T113" s="44"/>
      <c r="U113" s="44"/>
      <c r="V113" s="44"/>
      <c r="W113" s="44"/>
      <c r="X113" s="44"/>
      <c r="Y113" s="44"/>
      <c r="Z113" s="3"/>
      <c r="AA113" s="85"/>
      <c r="AB113" s="2"/>
      <c r="AC113" s="3"/>
      <c r="AD113" s="4"/>
      <c r="AE113" s="2"/>
      <c r="AF113" s="3"/>
      <c r="AG113" s="85"/>
      <c r="AH113" s="3"/>
      <c r="AI113" s="85"/>
    </row>
    <row r="114" spans="1:35" ht="42.5" customHeight="1" x14ac:dyDescent="0.35">
      <c r="A114" s="108"/>
      <c r="B114" s="108"/>
      <c r="C114" s="108"/>
      <c r="D114" s="108"/>
      <c r="E114" s="108"/>
      <c r="F114" s="108"/>
      <c r="G114" s="108"/>
      <c r="H114" s="108"/>
      <c r="I114" s="108"/>
      <c r="J114" s="108"/>
      <c r="K114" s="108"/>
      <c r="L114" s="108"/>
      <c r="M114" s="108"/>
      <c r="N114" s="108"/>
      <c r="O114" s="108"/>
      <c r="P114" s="108"/>
      <c r="Q114" s="84">
        <f t="shared" si="1"/>
        <v>95</v>
      </c>
      <c r="R114" s="44"/>
      <c r="S114" s="44"/>
      <c r="T114" s="44"/>
      <c r="U114" s="44"/>
      <c r="V114" s="44"/>
      <c r="W114" s="44"/>
      <c r="X114" s="44"/>
      <c r="Y114" s="44"/>
      <c r="Z114" s="3"/>
      <c r="AA114" s="85"/>
      <c r="AB114" s="2"/>
      <c r="AC114" s="3"/>
      <c r="AD114" s="4"/>
      <c r="AE114" s="2"/>
      <c r="AF114" s="3"/>
      <c r="AG114" s="85"/>
      <c r="AH114" s="3"/>
      <c r="AI114" s="85"/>
    </row>
    <row r="115" spans="1:35" ht="42.5" customHeight="1" x14ac:dyDescent="0.35">
      <c r="A115" s="108"/>
      <c r="B115" s="108"/>
      <c r="C115" s="108"/>
      <c r="D115" s="108"/>
      <c r="E115" s="108"/>
      <c r="F115" s="108"/>
      <c r="G115" s="108"/>
      <c r="H115" s="108"/>
      <c r="I115" s="108"/>
      <c r="J115" s="108"/>
      <c r="K115" s="108"/>
      <c r="L115" s="108"/>
      <c r="M115" s="108"/>
      <c r="N115" s="108"/>
      <c r="O115" s="108"/>
      <c r="P115" s="108"/>
      <c r="Q115" s="84">
        <f t="shared" si="1"/>
        <v>96</v>
      </c>
      <c r="R115" s="44"/>
      <c r="S115" s="44"/>
      <c r="T115" s="44"/>
      <c r="U115" s="44"/>
      <c r="V115" s="44"/>
      <c r="W115" s="44"/>
      <c r="X115" s="44"/>
      <c r="Y115" s="44"/>
      <c r="Z115" s="3"/>
      <c r="AA115" s="85"/>
      <c r="AB115" s="2"/>
      <c r="AC115" s="3"/>
      <c r="AD115" s="4"/>
      <c r="AE115" s="2"/>
      <c r="AF115" s="3"/>
      <c r="AG115" s="85"/>
      <c r="AH115" s="3"/>
      <c r="AI115" s="85"/>
    </row>
    <row r="116" spans="1:35" ht="42.5" customHeight="1" x14ac:dyDescent="0.35">
      <c r="A116" s="108"/>
      <c r="B116" s="108"/>
      <c r="C116" s="108"/>
      <c r="D116" s="108"/>
      <c r="E116" s="108"/>
      <c r="F116" s="108"/>
      <c r="G116" s="108"/>
      <c r="H116" s="108"/>
      <c r="I116" s="108"/>
      <c r="J116" s="108"/>
      <c r="K116" s="108"/>
      <c r="L116" s="108"/>
      <c r="M116" s="108"/>
      <c r="N116" s="108"/>
      <c r="O116" s="108"/>
      <c r="P116" s="108"/>
      <c r="Q116" s="84">
        <f t="shared" si="1"/>
        <v>97</v>
      </c>
      <c r="R116" s="44"/>
      <c r="S116" s="44"/>
      <c r="T116" s="44"/>
      <c r="U116" s="44"/>
      <c r="V116" s="44"/>
      <c r="W116" s="44"/>
      <c r="X116" s="44"/>
      <c r="Y116" s="44"/>
      <c r="Z116" s="3"/>
      <c r="AA116" s="85"/>
      <c r="AB116" s="2"/>
      <c r="AC116" s="3"/>
      <c r="AD116" s="4"/>
      <c r="AE116" s="2"/>
      <c r="AF116" s="3"/>
      <c r="AG116" s="85"/>
      <c r="AH116" s="3"/>
      <c r="AI116" s="85"/>
    </row>
    <row r="117" spans="1:35" ht="42.5" customHeight="1" x14ac:dyDescent="0.35">
      <c r="A117" s="108"/>
      <c r="B117" s="108"/>
      <c r="C117" s="108"/>
      <c r="D117" s="108"/>
      <c r="E117" s="108"/>
      <c r="F117" s="108"/>
      <c r="G117" s="108"/>
      <c r="H117" s="108"/>
      <c r="I117" s="108"/>
      <c r="J117" s="108"/>
      <c r="K117" s="108"/>
      <c r="L117" s="108"/>
      <c r="M117" s="108"/>
      <c r="N117" s="108"/>
      <c r="O117" s="108"/>
      <c r="P117" s="108"/>
      <c r="Q117" s="84">
        <f t="shared" si="1"/>
        <v>98</v>
      </c>
      <c r="R117" s="44"/>
      <c r="S117" s="44"/>
      <c r="T117" s="44"/>
      <c r="U117" s="44"/>
      <c r="V117" s="44"/>
      <c r="W117" s="44"/>
      <c r="X117" s="44"/>
      <c r="Y117" s="44"/>
      <c r="Z117" s="3"/>
      <c r="AA117" s="85"/>
      <c r="AB117" s="2"/>
      <c r="AC117" s="3"/>
      <c r="AD117" s="4"/>
      <c r="AE117" s="2"/>
      <c r="AF117" s="3"/>
      <c r="AG117" s="85"/>
      <c r="AH117" s="3"/>
      <c r="AI117" s="85"/>
    </row>
    <row r="118" spans="1:35" ht="42.5" customHeight="1" x14ac:dyDescent="0.35">
      <c r="A118" s="108"/>
      <c r="B118" s="108"/>
      <c r="C118" s="108"/>
      <c r="D118" s="108"/>
      <c r="E118" s="108"/>
      <c r="F118" s="108"/>
      <c r="G118" s="108"/>
      <c r="H118" s="108"/>
      <c r="I118" s="108"/>
      <c r="J118" s="108"/>
      <c r="K118" s="108"/>
      <c r="L118" s="108"/>
      <c r="M118" s="108"/>
      <c r="N118" s="108"/>
      <c r="O118" s="108"/>
      <c r="P118" s="108"/>
      <c r="Q118" s="84">
        <f t="shared" si="1"/>
        <v>99</v>
      </c>
      <c r="R118" s="44"/>
      <c r="S118" s="44"/>
      <c r="T118" s="44"/>
      <c r="U118" s="44"/>
      <c r="V118" s="44"/>
      <c r="W118" s="44"/>
      <c r="X118" s="44"/>
      <c r="Y118" s="44"/>
      <c r="Z118" s="3"/>
      <c r="AA118" s="85"/>
      <c r="AB118" s="2"/>
      <c r="AC118" s="3"/>
      <c r="AD118" s="4"/>
      <c r="AE118" s="2"/>
      <c r="AF118" s="3"/>
      <c r="AG118" s="85"/>
      <c r="AH118" s="3"/>
      <c r="AI118" s="85"/>
    </row>
    <row r="119" spans="1:35" ht="42.5" customHeight="1" x14ac:dyDescent="0.35">
      <c r="A119" s="108"/>
      <c r="B119" s="108"/>
      <c r="C119" s="108"/>
      <c r="D119" s="108"/>
      <c r="E119" s="108"/>
      <c r="F119" s="108"/>
      <c r="G119" s="108"/>
      <c r="H119" s="108"/>
      <c r="I119" s="108"/>
      <c r="J119" s="108"/>
      <c r="K119" s="108"/>
      <c r="L119" s="108"/>
      <c r="M119" s="108"/>
      <c r="N119" s="108"/>
      <c r="O119" s="108"/>
      <c r="P119" s="108"/>
      <c r="Q119" s="84">
        <f t="shared" si="1"/>
        <v>100</v>
      </c>
      <c r="R119" s="44"/>
      <c r="S119" s="44"/>
      <c r="T119" s="44"/>
      <c r="U119" s="44"/>
      <c r="V119" s="44"/>
      <c r="W119" s="44"/>
      <c r="X119" s="44"/>
      <c r="Y119" s="44"/>
      <c r="Z119" s="3"/>
      <c r="AA119" s="85"/>
      <c r="AB119" s="2"/>
      <c r="AC119" s="3"/>
      <c r="AD119" s="4"/>
      <c r="AE119" s="2"/>
      <c r="AF119" s="3"/>
      <c r="AG119" s="85"/>
      <c r="AH119" s="3"/>
      <c r="AI119" s="85"/>
    </row>
  </sheetData>
  <sheetProtection algorithmName="SHA-512" hashValue="YxdM1TFb1vTg8uPkiWbfqyhcGn71KwYHDK9n+oaMVxkuD507WIf+QR+UHhkG877Lbmul75yp8ZFNKfeZRFEDfw==" saltValue="JaH099uRZUrxqUj2cP+85Q==" spinCount="100000" sheet="1" formatCells="0" formatRows="0" insertRows="0" deleteRows="0" sort="0" autoFilter="0"/>
  <protectedRanges>
    <protectedRange sqref="S120:AN5001 AJ31:AN119 S20:AE119 Q20:R5001" name="Table"/>
    <protectedRange sqref="X13:X15 S13:U15" name="Trust Details_1_1"/>
    <protectedRange sqref="Q13:R15" name="Trust Details_1"/>
  </protectedRanges>
  <mergeCells count="33">
    <mergeCell ref="S6:T6"/>
    <mergeCell ref="Q10:R10"/>
    <mergeCell ref="S10:T10"/>
    <mergeCell ref="S7:T7"/>
    <mergeCell ref="U9:W9"/>
    <mergeCell ref="U2:W2"/>
    <mergeCell ref="U4:W4"/>
    <mergeCell ref="Q8:R8"/>
    <mergeCell ref="S8:T8"/>
    <mergeCell ref="Q2:R2"/>
    <mergeCell ref="S2:T2"/>
    <mergeCell ref="Q4:R4"/>
    <mergeCell ref="S4:T4"/>
    <mergeCell ref="Q5:R5"/>
    <mergeCell ref="S5:T5"/>
    <mergeCell ref="Q7:R7"/>
    <mergeCell ref="U7:W7"/>
    <mergeCell ref="U8:W8"/>
    <mergeCell ref="U5:W5"/>
    <mergeCell ref="U6:W6"/>
    <mergeCell ref="Q6:R6"/>
    <mergeCell ref="Q16:R16"/>
    <mergeCell ref="Q12:R12"/>
    <mergeCell ref="Q13:R13"/>
    <mergeCell ref="Q9:R9"/>
    <mergeCell ref="S9:T9"/>
    <mergeCell ref="S12:W12"/>
    <mergeCell ref="S13:W13"/>
    <mergeCell ref="S14:W14"/>
    <mergeCell ref="S15:W15"/>
    <mergeCell ref="Q14:R14"/>
    <mergeCell ref="Q15:R15"/>
    <mergeCell ref="U10:W10"/>
  </mergeCells>
  <phoneticPr fontId="10" type="noConversion"/>
  <conditionalFormatting sqref="AC20:AD119">
    <cfRule type="cellIs" dxfId="15" priority="21" operator="lessThan">
      <formula>0</formula>
    </cfRule>
  </conditionalFormatting>
  <conditionalFormatting sqref="AF20:AI119 AB20:AD119 R20:Y119">
    <cfRule type="containsBlanks" dxfId="14" priority="119">
      <formula>LEN(TRIM(R20))=0</formula>
    </cfRule>
  </conditionalFormatting>
  <conditionalFormatting sqref="Q20:Q119">
    <cfRule type="duplicateValues" dxfId="13" priority="23"/>
  </conditionalFormatting>
  <conditionalFormatting sqref="AE20:AE119">
    <cfRule type="containsBlanks" dxfId="12" priority="2">
      <formula>LEN(TRIM(AE20))=0</formula>
    </cfRule>
  </conditionalFormatting>
  <conditionalFormatting sqref="Z20:AA119">
    <cfRule type="containsBlanks" dxfId="11" priority="1">
      <formula>LEN(TRIM(Z20))=0</formula>
    </cfRule>
  </conditionalFormatting>
  <dataValidations count="20">
    <dataValidation type="custom" allowBlank="1" showInputMessage="1" showErrorMessage="1" sqref="AF18" xr:uid="{FEB2DB41-3984-4392-A2E7-3F60AA836F34}">
      <formula1>"Project Manager / Clinical Lead Sign Off Name"</formula1>
    </dataValidation>
    <dataValidation type="custom" allowBlank="1" showInputMessage="1" showErrorMessage="1" sqref="AG18" xr:uid="{EBC994F3-4BA5-4EE1-B642-FDA8FAB3F305}">
      <formula1>"Project Manager / Clinical Lead Sign Off Date"</formula1>
    </dataValidation>
    <dataValidation type="custom" allowBlank="1" showInputMessage="1" showErrorMessage="1" sqref="AH18" xr:uid="{B1804E09-4BC2-495B-8063-713A6A3375B5}">
      <formula1>"SRO Sign Off Name"</formula1>
    </dataValidation>
    <dataValidation type="date" allowBlank="1" showInputMessage="1" showErrorMessage="1" errorTitle="Date Entry Error" error="The Date entered must be in the format DD/MM/YYYY between 01/01/2000 and 01/01/2050." promptTitle="Date Format:" prompt="_x000a_DD/MM/YYYY" sqref="AI19:AI119 AA19:AA119 AD19:AD119 AG19:AG119" xr:uid="{C6BF6A6F-6667-4BAF-8AFC-3BFD15ADC7FB}">
      <formula1>36526</formula1>
      <formula2>54789</formula2>
    </dataValidation>
    <dataValidation type="custom" allowBlank="1" showInputMessage="1" showErrorMessage="1" sqref="AA18" xr:uid="{95C5F30C-C43D-4F01-A6F5-CE7B97F831CB}">
      <formula1>"Date Raised"</formula1>
    </dataValidation>
    <dataValidation type="custom" allowBlank="1" showInputMessage="1" showErrorMessage="1" sqref="AC18" xr:uid="{41149721-3EFB-4FE5-A349-6E7EACB9570A}">
      <formula1>"SRO Agreed  Project 'Owner' of Derogation"</formula1>
    </dataValidation>
    <dataValidation type="custom" allowBlank="1" showInputMessage="1" showErrorMessage="1" sqref="AD18" xr:uid="{34CCDB9E-CF30-453C-99C9-A584920BBB05}">
      <formula1>"Action Required by Date"</formula1>
    </dataValidation>
    <dataValidation type="custom" allowBlank="1" showInputMessage="1" showErrorMessage="1" sqref="AI18" xr:uid="{1040EF5F-B76D-4FC2-A7A8-8E487D5D269B}">
      <formula1>"SRO Sign Off Date"</formula1>
    </dataValidation>
    <dataValidation type="custom" allowBlank="1" showInputMessage="1" showErrorMessage="1" sqref="Q12" xr:uid="{97F61173-C51B-45C1-9479-B8854CE2D496}">
      <formula1>"Revision Number"</formula1>
    </dataValidation>
    <dataValidation type="custom" allowBlank="1" showInputMessage="1" showErrorMessage="1" sqref="S12" xr:uid="{F9453764-E152-4ACC-B574-4CC719AAE36D}">
      <formula1>"Reason for revision"</formula1>
    </dataValidation>
    <dataValidation type="custom" allowBlank="1" showInputMessage="1" showErrorMessage="1" sqref="X12" xr:uid="{88FA91C6-A320-4F67-AA7B-7C7AB1FF4644}">
      <formula1>"Date"</formula1>
    </dataValidation>
    <dataValidation type="whole" operator="greaterThanOrEqual" allowBlank="1" showInputMessage="1" showErrorMessage="1" sqref="Q19:R19 Q20:Q119" xr:uid="{B63F16FE-8B2D-47F9-A6D9-A7F078F0BF8C}">
      <formula1>1</formula1>
    </dataValidation>
    <dataValidation type="custom" allowBlank="1" showInputMessage="1" showErrorMessage="1" sqref="Y18" xr:uid="{8234FE7B-0479-4058-8AB9-F22F81449034}">
      <formula1>"Description of Derogation/Issue"</formula1>
    </dataValidation>
    <dataValidation type="custom" allowBlank="1" showInputMessage="1" showErrorMessage="1" sqref="Z18" xr:uid="{112EED84-ACF7-4EB2-A9B6-7FC342E8D2C6}">
      <formula1>"Derogation Risk Raised by  (Full Name)"</formula1>
    </dataValidation>
    <dataValidation operator="greaterThanOrEqual" allowBlank="1" showInputMessage="1" showErrorMessage="1" sqref="R20:R119" xr:uid="{2AA0E890-FE81-4CE4-838C-F7C608184000}"/>
    <dataValidation type="list" allowBlank="1" showInputMessage="1" showErrorMessage="1" sqref="Q13:R13" xr:uid="{C575C29C-22F3-4F77-AE51-FDAB7356AD47}">
      <formula1>"1"</formula1>
    </dataValidation>
    <dataValidation type="list" allowBlank="1" showInputMessage="1" showErrorMessage="1" sqref="Q14:R14" xr:uid="{4954D037-78BA-4B93-932D-9AF7A2D77B0C}">
      <formula1>"2"</formula1>
    </dataValidation>
    <dataValidation type="list" allowBlank="1" showInputMessage="1" showErrorMessage="1" sqref="Q15:R15" xr:uid="{8BA6308F-62E3-461B-BC70-CDD15C1C29CF}">
      <formula1>"3"</formula1>
    </dataValidation>
    <dataValidation type="whole" allowBlank="1" showInputMessage="1" showErrorMessage="1" sqref="V19:W119 T19:T119" xr:uid="{353BDACF-D308-4480-823A-98A7E1F538E3}">
      <formula1>0</formula1>
      <formula2>1000000000000000</formula2>
    </dataValidation>
    <dataValidation type="decimal" allowBlank="1" showInputMessage="1" showErrorMessage="1" sqref="U19:U119" xr:uid="{616AE533-B1CB-4D8E-98B8-5A74434576C2}">
      <formula1>0</formula1>
      <formula2>10000000000000</formula2>
    </dataValidation>
  </dataValidations>
  <hyperlinks>
    <hyperlink ref="Q16:R16" location="Guidance!A33" display="Click here to view the guidance" xr:uid="{FE59E861-01E6-4B39-9416-FE4BE7643AB9}"/>
  </hyperlinks>
  <pageMargins left="0.19685039370078741" right="0.19685039370078741" top="0.19685039370078741" bottom="0.19685039370078741" header="0.19685039370078741" footer="0.19685039370078741"/>
  <pageSetup paperSize="9" scale="28" fitToHeight="1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FED6364-3DF1-481F-977E-46CA8B0A9867}">
          <x14:formula1>
            <xm:f>Lists!$Q$5:$Q$95</xm:f>
          </x14:formula1>
          <xm:sqref>S19:S119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EEBD-3706-40B4-AF16-319C534083E5}">
  <sheetPr>
    <pageSetUpPr fitToPage="1"/>
  </sheetPr>
  <dimension ref="A1:AF119"/>
  <sheetViews>
    <sheetView showGridLines="0" topLeftCell="Q1" zoomScale="80" zoomScaleNormal="80" zoomScaleSheetLayoutView="40" zoomScalePageLayoutView="55" workbookViewId="0">
      <pane ySplit="2" topLeftCell="A3" activePane="bottomLeft" state="frozen"/>
      <selection pane="bottomLeft" activeCell="Q2" sqref="Q2:R2"/>
    </sheetView>
  </sheetViews>
  <sheetFormatPr defaultColWidth="9.1796875" defaultRowHeight="17.149999999999999" customHeight="1" x14ac:dyDescent="0.35"/>
  <cols>
    <col min="1" max="15" width="9.1796875" hidden="1" customWidth="1"/>
    <col min="16" max="16" width="10.453125" hidden="1" customWidth="1"/>
    <col min="17" max="17" width="11.453125" customWidth="1"/>
    <col min="18" max="18" width="20.26953125" customWidth="1"/>
    <col min="19" max="19" width="50.26953125" customWidth="1"/>
    <col min="20" max="20" width="40.26953125" customWidth="1"/>
    <col min="21" max="21" width="49.54296875" customWidth="1"/>
    <col min="22" max="23" width="15.6328125" customWidth="1"/>
    <col min="24" max="24" width="49.54296875" customWidth="1"/>
    <col min="25" max="25" width="26" customWidth="1"/>
    <col min="26" max="26" width="15.26953125" customWidth="1"/>
    <col min="27" max="27" width="65.7265625" customWidth="1"/>
    <col min="28" max="28" width="20.1796875" customWidth="1"/>
    <col min="29" max="29" width="15.81640625" customWidth="1"/>
    <col min="30" max="30" width="20.1796875" customWidth="1"/>
    <col min="31" max="31" width="15.81640625" customWidth="1"/>
    <col min="32" max="32" width="25.26953125" customWidth="1"/>
  </cols>
  <sheetData>
    <row r="1" spans="17:32" ht="10" customHeight="1" x14ac:dyDescent="0.35">
      <c r="AE1" s="13"/>
      <c r="AF1" s="13"/>
    </row>
    <row r="2" spans="17:32" ht="19.5" customHeight="1" x14ac:dyDescent="0.35">
      <c r="Q2" s="161" t="s">
        <v>16</v>
      </c>
      <c r="R2" s="161"/>
      <c r="S2" s="175" t="s">
        <v>67</v>
      </c>
      <c r="T2" s="175"/>
      <c r="U2" s="49" t="s">
        <v>90</v>
      </c>
      <c r="V2" s="168" t="str">
        <f>IF('Cover Page'!D3="","",'Cover Page'!D3)</f>
        <v/>
      </c>
      <c r="W2" s="168"/>
      <c r="X2" s="168"/>
    </row>
    <row r="3" spans="17:32" ht="10" customHeight="1" x14ac:dyDescent="0.35"/>
    <row r="4" spans="17:32" ht="19.5" customHeight="1" x14ac:dyDescent="0.35">
      <c r="Q4" s="162" t="s">
        <v>1</v>
      </c>
      <c r="R4" s="162"/>
      <c r="S4" s="168" t="str">
        <f>TRIM(PROPER(IF('Cover Page'!D5="","",'Cover Page'!D5)))</f>
        <v/>
      </c>
      <c r="T4" s="168"/>
      <c r="U4" s="46" t="s">
        <v>0</v>
      </c>
      <c r="V4" s="168" t="str">
        <f>TRIM(PROPER(IF('Cover Page'!H5="","",'Cover Page'!H5)))</f>
        <v/>
      </c>
      <c r="W4" s="168"/>
      <c r="X4" s="168"/>
    </row>
    <row r="5" spans="17:32" ht="19.5" customHeight="1" x14ac:dyDescent="0.35">
      <c r="Q5" s="162" t="s">
        <v>3</v>
      </c>
      <c r="R5" s="162"/>
      <c r="S5" s="168" t="str">
        <f>IF('Cover Page'!D6="","",'Cover Page'!D6)</f>
        <v/>
      </c>
      <c r="T5" s="168"/>
      <c r="U5" s="46" t="s">
        <v>984</v>
      </c>
      <c r="V5" s="168" t="str">
        <f>IF('Cover Page'!H6="","",'Cover Page'!H6)</f>
        <v/>
      </c>
      <c r="W5" s="168"/>
      <c r="X5" s="168"/>
    </row>
    <row r="6" spans="17:32" ht="19.5" customHeight="1" x14ac:dyDescent="0.35">
      <c r="Q6" s="162" t="s">
        <v>1208</v>
      </c>
      <c r="R6" s="162"/>
      <c r="S6" s="168" t="str">
        <f>TRIM(PROPER(IF('Cover Page'!D7="","",'Cover Page'!D7)))</f>
        <v/>
      </c>
      <c r="T6" s="168"/>
      <c r="U6" s="46" t="s">
        <v>930</v>
      </c>
      <c r="V6" s="168" t="str">
        <f>IF('Cover Page'!H7="","",'Cover Page'!H7)</f>
        <v/>
      </c>
      <c r="W6" s="168"/>
      <c r="X6" s="168"/>
    </row>
    <row r="7" spans="17:32" ht="19.5" customHeight="1" x14ac:dyDescent="0.35">
      <c r="Q7" s="162" t="s">
        <v>5</v>
      </c>
      <c r="R7" s="162"/>
      <c r="S7" s="168" t="str">
        <f>TRIM(PROPER(IF('Cover Page'!D8="","",'Cover Page'!D8)))</f>
        <v/>
      </c>
      <c r="T7" s="168"/>
      <c r="U7" s="46" t="s">
        <v>2</v>
      </c>
      <c r="V7" s="168" t="str">
        <f>TRIM(PROPER(IF('Cover Page'!H8="","",'Cover Page'!H8)))</f>
        <v/>
      </c>
      <c r="W7" s="168"/>
      <c r="X7" s="168"/>
    </row>
    <row r="8" spans="17:32" ht="19.5" customHeight="1" x14ac:dyDescent="0.35">
      <c r="Q8" s="162" t="s">
        <v>7</v>
      </c>
      <c r="R8" s="162"/>
      <c r="S8" s="168" t="str">
        <f>TRIM(PROPER(IF('Cover Page'!D9="","",'Cover Page'!D9)))</f>
        <v/>
      </c>
      <c r="T8" s="168"/>
      <c r="U8" s="46" t="s">
        <v>4</v>
      </c>
      <c r="V8" s="168" t="str">
        <f>TRIM(PROPER(IF('Cover Page'!H9="","",'Cover Page'!H9)))</f>
        <v/>
      </c>
      <c r="W8" s="168"/>
      <c r="X8" s="168"/>
    </row>
    <row r="9" spans="17:32" ht="19.5" customHeight="1" x14ac:dyDescent="0.35">
      <c r="Q9" s="162" t="s">
        <v>9</v>
      </c>
      <c r="R9" s="162"/>
      <c r="S9" s="168" t="str">
        <f>TRIM(PROPER(IF('Cover Page'!D10="","",'Cover Page'!D10)))</f>
        <v/>
      </c>
      <c r="T9" s="168"/>
      <c r="U9" s="46" t="s">
        <v>6</v>
      </c>
      <c r="V9" s="168" t="str">
        <f>TRIM(PROPER(IF('Cover Page'!H10="","",'Cover Page'!H10)))</f>
        <v/>
      </c>
      <c r="W9" s="168"/>
      <c r="X9" s="168"/>
    </row>
    <row r="10" spans="17:32" ht="19.5" customHeight="1" x14ac:dyDescent="0.35">
      <c r="Q10" s="162" t="s">
        <v>8</v>
      </c>
      <c r="R10" s="162"/>
      <c r="S10" s="168" t="str">
        <f>TRIM(PROPER(IF('Cover Page'!H11="","",'Cover Page'!H11)))</f>
        <v/>
      </c>
      <c r="T10" s="168"/>
      <c r="U10" s="46" t="s">
        <v>10</v>
      </c>
      <c r="V10" s="171" t="str">
        <f>IF('Cover Page'!H12="","",'Cover Page'!H12)</f>
        <v/>
      </c>
      <c r="W10" s="171"/>
      <c r="X10" s="171"/>
    </row>
    <row r="11" spans="17:32" ht="10" customHeight="1" x14ac:dyDescent="0.35"/>
    <row r="12" spans="17:32" ht="19.5" customHeight="1" x14ac:dyDescent="0.35">
      <c r="Q12" s="183" t="s">
        <v>13</v>
      </c>
      <c r="R12" s="183"/>
      <c r="S12" s="183" t="s">
        <v>14</v>
      </c>
      <c r="T12" s="183"/>
      <c r="U12" s="183"/>
      <c r="V12" s="185" t="s">
        <v>15</v>
      </c>
    </row>
    <row r="13" spans="17:32" ht="19.5" customHeight="1" x14ac:dyDescent="0.35">
      <c r="Q13" s="186"/>
      <c r="R13" s="186"/>
      <c r="S13" s="184"/>
      <c r="T13" s="184"/>
      <c r="U13" s="184"/>
      <c r="V13" s="191"/>
    </row>
    <row r="14" spans="17:32" ht="19.5" customHeight="1" x14ac:dyDescent="0.35">
      <c r="Q14" s="186"/>
      <c r="R14" s="186"/>
      <c r="S14" s="184"/>
      <c r="T14" s="184"/>
      <c r="U14" s="184"/>
      <c r="V14" s="191"/>
    </row>
    <row r="15" spans="17:32" ht="19.5" customHeight="1" x14ac:dyDescent="0.35">
      <c r="Q15" s="186"/>
      <c r="R15" s="186"/>
      <c r="S15" s="184"/>
      <c r="T15" s="184"/>
      <c r="U15" s="184"/>
      <c r="V15" s="191"/>
    </row>
    <row r="16" spans="17:32" ht="14.5" x14ac:dyDescent="0.35">
      <c r="Q16" s="169" t="s">
        <v>690</v>
      </c>
      <c r="R16" s="169"/>
      <c r="S16" s="10"/>
      <c r="T16" s="10"/>
    </row>
    <row r="17" spans="1:32" ht="15" thickBot="1" x14ac:dyDescent="0.4">
      <c r="Q17" s="35" t="s">
        <v>685</v>
      </c>
      <c r="R17" s="35" t="s">
        <v>683</v>
      </c>
      <c r="S17" s="35" t="s">
        <v>683</v>
      </c>
      <c r="T17" s="35" t="s">
        <v>683</v>
      </c>
      <c r="U17" s="35" t="s">
        <v>683</v>
      </c>
      <c r="V17" s="35" t="s">
        <v>683</v>
      </c>
      <c r="W17" s="35" t="s">
        <v>15</v>
      </c>
      <c r="X17" s="35" t="s">
        <v>683</v>
      </c>
      <c r="Y17" s="35" t="s">
        <v>683</v>
      </c>
      <c r="Z17" s="35" t="s">
        <v>15</v>
      </c>
      <c r="AA17" s="35" t="s">
        <v>683</v>
      </c>
      <c r="AB17" s="35" t="s">
        <v>683</v>
      </c>
      <c r="AC17" s="35" t="s">
        <v>15</v>
      </c>
      <c r="AD17" s="35" t="s">
        <v>683</v>
      </c>
      <c r="AE17" s="35" t="s">
        <v>15</v>
      </c>
      <c r="AF17" s="13"/>
    </row>
    <row r="18" spans="1:32" ht="68.5" thickBot="1" x14ac:dyDescent="0.45">
      <c r="A18" s="111" t="s">
        <v>16</v>
      </c>
      <c r="B18" s="112" t="s">
        <v>90</v>
      </c>
      <c r="C18" s="112" t="s">
        <v>1</v>
      </c>
      <c r="D18" s="112" t="s">
        <v>3</v>
      </c>
      <c r="E18" s="112" t="s">
        <v>1208</v>
      </c>
      <c r="F18" s="112" t="s">
        <v>5</v>
      </c>
      <c r="G18" s="112" t="s">
        <v>7</v>
      </c>
      <c r="H18" s="112" t="s">
        <v>9</v>
      </c>
      <c r="I18" s="112" t="s">
        <v>8</v>
      </c>
      <c r="J18" s="112" t="s">
        <v>0</v>
      </c>
      <c r="K18" s="112" t="s">
        <v>984</v>
      </c>
      <c r="L18" s="112" t="s">
        <v>930</v>
      </c>
      <c r="M18" s="112" t="s">
        <v>2</v>
      </c>
      <c r="N18" s="112" t="s">
        <v>4</v>
      </c>
      <c r="O18" s="112" t="s">
        <v>6</v>
      </c>
      <c r="P18" s="113" t="s">
        <v>10</v>
      </c>
      <c r="Q18" s="53" t="s">
        <v>89</v>
      </c>
      <c r="R18" s="74" t="s">
        <v>68</v>
      </c>
      <c r="S18" s="75" t="s">
        <v>69</v>
      </c>
      <c r="T18" s="76" t="s">
        <v>70</v>
      </c>
      <c r="U18" s="77" t="s">
        <v>61</v>
      </c>
      <c r="V18" s="41" t="s">
        <v>62</v>
      </c>
      <c r="W18" s="5" t="s">
        <v>46</v>
      </c>
      <c r="X18" s="76" t="s">
        <v>47</v>
      </c>
      <c r="Y18" s="6" t="s">
        <v>48</v>
      </c>
      <c r="Z18" s="6" t="s">
        <v>49</v>
      </c>
      <c r="AA18" s="53" t="s">
        <v>50</v>
      </c>
      <c r="AB18" s="8" t="s">
        <v>29</v>
      </c>
      <c r="AC18" s="8" t="s">
        <v>30</v>
      </c>
      <c r="AD18" s="8" t="s">
        <v>31</v>
      </c>
      <c r="AE18" s="8" t="s">
        <v>32</v>
      </c>
    </row>
    <row r="19" spans="1:32" ht="43" customHeight="1" x14ac:dyDescent="0.35">
      <c r="A19" s="108" t="s">
        <v>34</v>
      </c>
      <c r="B19" s="108" t="s">
        <v>34</v>
      </c>
      <c r="C19" s="108" t="s">
        <v>34</v>
      </c>
      <c r="D19" s="108" t="s">
        <v>34</v>
      </c>
      <c r="E19" s="108" t="s">
        <v>34</v>
      </c>
      <c r="F19" s="108" t="s">
        <v>34</v>
      </c>
      <c r="G19" s="108" t="s">
        <v>34</v>
      </c>
      <c r="H19" s="108" t="s">
        <v>34</v>
      </c>
      <c r="I19" s="108" t="s">
        <v>34</v>
      </c>
      <c r="J19" s="108" t="s">
        <v>34</v>
      </c>
      <c r="K19" s="108" t="s">
        <v>34</v>
      </c>
      <c r="L19" s="108" t="s">
        <v>34</v>
      </c>
      <c r="M19" s="108" t="s">
        <v>34</v>
      </c>
      <c r="N19" s="108" t="s">
        <v>34</v>
      </c>
      <c r="O19" s="108" t="s">
        <v>34</v>
      </c>
      <c r="P19" s="108" t="s">
        <v>34</v>
      </c>
      <c r="Q19" s="86" t="s">
        <v>34</v>
      </c>
      <c r="R19" s="79" t="s">
        <v>34</v>
      </c>
      <c r="S19" s="79" t="s">
        <v>71</v>
      </c>
      <c r="T19" s="79" t="s">
        <v>72</v>
      </c>
      <c r="U19" s="79" t="s">
        <v>73</v>
      </c>
      <c r="V19" s="80" t="s">
        <v>39</v>
      </c>
      <c r="W19" s="81">
        <v>43570</v>
      </c>
      <c r="X19" s="82" t="s">
        <v>74</v>
      </c>
      <c r="Y19" s="80" t="s">
        <v>75</v>
      </c>
      <c r="Z19" s="83">
        <v>43600</v>
      </c>
      <c r="AA19" s="82" t="s">
        <v>76</v>
      </c>
      <c r="AB19" s="80" t="s">
        <v>56</v>
      </c>
      <c r="AC19" s="81">
        <v>43671</v>
      </c>
      <c r="AD19" s="80" t="s">
        <v>40</v>
      </c>
      <c r="AE19" s="81">
        <v>43671</v>
      </c>
    </row>
    <row r="20" spans="1:32" ht="43" customHeight="1" x14ac:dyDescent="0.35">
      <c r="A20" s="108" t="str">
        <f>IF(Tbl_Other[[#This Row],[Preferred Option SoA Ref]]="","",$S$2)</f>
        <v/>
      </c>
      <c r="B20" s="108" t="str">
        <f>IF(Tbl_Other[[#This Row],[Preferred Option SoA Ref]]="","",$V$2)</f>
        <v/>
      </c>
      <c r="C20" s="108" t="str">
        <f>IF(Tbl_Other[[#This Row],[Preferred Option SoA Ref]]="","",$S$2)</f>
        <v/>
      </c>
      <c r="D20" s="108" t="str">
        <f>IF(Tbl_Other[[#This Row],[Preferred Option SoA Ref]]="","",$S$4)</f>
        <v/>
      </c>
      <c r="E20" s="108" t="str">
        <f>IF(Tbl_Other[[#This Row],[Preferred Option SoA Ref]]="","",$S$5)</f>
        <v/>
      </c>
      <c r="F20" s="108" t="str">
        <f>IF(Tbl_Other[[#This Row],[Preferred Option SoA Ref]]="","",$S$6)</f>
        <v/>
      </c>
      <c r="G20" s="108" t="str">
        <f>IF(Tbl_Other[[#This Row],[Preferred Option SoA Ref]]="","",$S$7)</f>
        <v/>
      </c>
      <c r="H20" s="108" t="str">
        <f>IF(Tbl_Other[[#This Row],[Preferred Option SoA Ref]]="","",$S$8)</f>
        <v/>
      </c>
      <c r="I20" s="108" t="str">
        <f>IF(Tbl_Other[[#This Row],[Preferred Option SoA Ref]]="","",$S$9)</f>
        <v/>
      </c>
      <c r="J20" s="108" t="str">
        <f>IF(Tbl_Other[[#This Row],[Preferred Option SoA Ref]]="","",$V$4)</f>
        <v/>
      </c>
      <c r="K20" s="108" t="str">
        <f>IF(Tbl_Other[[#This Row],[Preferred Option SoA Ref]]="","",$V$5)</f>
        <v/>
      </c>
      <c r="L20" s="108" t="str">
        <f>IF(Tbl_Other[[#This Row],[Preferred Option SoA Ref]]="","",$V$6)</f>
        <v/>
      </c>
      <c r="M20" s="108" t="str">
        <f>IF(Tbl_Other[[#This Row],[Preferred Option SoA Ref]]="","",$V$7)</f>
        <v/>
      </c>
      <c r="N20" s="108" t="str">
        <f>IF(Tbl_Other[[#This Row],[Preferred Option SoA Ref]]="","",$V$8)</f>
        <v/>
      </c>
      <c r="O20" s="108" t="str">
        <f>IF(Tbl_Other[[#This Row],[Preferred Option SoA Ref]]="","",$V$9)</f>
        <v/>
      </c>
      <c r="P20" s="110" t="str">
        <f>IF(Tbl_Other[[#This Row],[Preferred Option SoA Ref]]="","",$V$10)</f>
        <v/>
      </c>
      <c r="Q20" s="84">
        <v>1</v>
      </c>
      <c r="R20" s="44"/>
      <c r="S20" s="44"/>
      <c r="T20" s="44"/>
      <c r="U20" s="44"/>
      <c r="V20" s="3"/>
      <c r="W20" s="85"/>
      <c r="X20" s="2"/>
      <c r="Y20" s="3"/>
      <c r="Z20" s="4"/>
      <c r="AA20" s="2"/>
      <c r="AB20" s="3"/>
      <c r="AC20" s="85"/>
      <c r="AD20" s="3"/>
      <c r="AE20" s="85"/>
    </row>
    <row r="21" spans="1:32" ht="43" customHeight="1" x14ac:dyDescent="0.35">
      <c r="A21" s="108" t="str">
        <f>IF(Tbl_Other[[#This Row],[Preferred Option SoA Ref]]="","",$S$2)</f>
        <v/>
      </c>
      <c r="B21" s="108" t="str">
        <f>IF(Tbl_Other[[#This Row],[Preferred Option SoA Ref]]="","",$V$2)</f>
        <v/>
      </c>
      <c r="C21" s="108" t="str">
        <f>IF(Tbl_Other[[#This Row],[Preferred Option SoA Ref]]="","",$S$2)</f>
        <v/>
      </c>
      <c r="D21" s="108" t="str">
        <f>IF(Tbl_Other[[#This Row],[Preferred Option SoA Ref]]="","",$S$4)</f>
        <v/>
      </c>
      <c r="E21" s="108" t="str">
        <f>IF(Tbl_Other[[#This Row],[Preferred Option SoA Ref]]="","",$S$5)</f>
        <v/>
      </c>
      <c r="F21" s="108" t="str">
        <f>IF(Tbl_Other[[#This Row],[Preferred Option SoA Ref]]="","",$S$6)</f>
        <v/>
      </c>
      <c r="G21" s="108" t="str">
        <f>IF(Tbl_Other[[#This Row],[Preferred Option SoA Ref]]="","",$S$7)</f>
        <v/>
      </c>
      <c r="H21" s="108" t="str">
        <f>IF(Tbl_Other[[#This Row],[Preferred Option SoA Ref]]="","",$S$8)</f>
        <v/>
      </c>
      <c r="I21" s="108" t="str">
        <f>IF(Tbl_Other[[#This Row],[Preferred Option SoA Ref]]="","",$S$9)</f>
        <v/>
      </c>
      <c r="J21" s="108" t="str">
        <f>IF(Tbl_Other[[#This Row],[Preferred Option SoA Ref]]="","",$V$4)</f>
        <v/>
      </c>
      <c r="K21" s="108" t="str">
        <f>IF(Tbl_Other[[#This Row],[Preferred Option SoA Ref]]="","",$V$5)</f>
        <v/>
      </c>
      <c r="L21" s="108" t="str">
        <f>IF(Tbl_Other[[#This Row],[Preferred Option SoA Ref]]="","",$V$6)</f>
        <v/>
      </c>
      <c r="M21" s="108" t="str">
        <f>IF(Tbl_Other[[#This Row],[Preferred Option SoA Ref]]="","",$V$7)</f>
        <v/>
      </c>
      <c r="N21" s="108" t="str">
        <f>IF(Tbl_Other[[#This Row],[Preferred Option SoA Ref]]="","",$V$8)</f>
        <v/>
      </c>
      <c r="O21" s="108" t="str">
        <f>IF(Tbl_Other[[#This Row],[Preferred Option SoA Ref]]="","",$V$9)</f>
        <v/>
      </c>
      <c r="P21" s="110" t="str">
        <f>IF(Tbl_Other[[#This Row],[Preferred Option SoA Ref]]="","",$V$10)</f>
        <v/>
      </c>
      <c r="Q21" s="84">
        <f>Q20+1</f>
        <v>2</v>
      </c>
      <c r="R21" s="44"/>
      <c r="S21" s="44"/>
      <c r="T21" s="44"/>
      <c r="U21" s="44"/>
      <c r="V21" s="3"/>
      <c r="W21" s="85"/>
      <c r="X21" s="2"/>
      <c r="Y21" s="3"/>
      <c r="Z21" s="4"/>
      <c r="AA21" s="2"/>
      <c r="AB21" s="3"/>
      <c r="AC21" s="85"/>
      <c r="AD21" s="3"/>
      <c r="AE21" s="85"/>
    </row>
    <row r="22" spans="1:32" ht="43" customHeight="1" x14ac:dyDescent="0.35">
      <c r="A22" s="108" t="str">
        <f>IF(Tbl_Other[[#This Row],[Preferred Option SoA Ref]]="","",$S$2)</f>
        <v/>
      </c>
      <c r="B22" s="108" t="str">
        <f>IF(Tbl_Other[[#This Row],[Preferred Option SoA Ref]]="","",$V$2)</f>
        <v/>
      </c>
      <c r="C22" s="108" t="str">
        <f>IF(Tbl_Other[[#This Row],[Preferred Option SoA Ref]]="","",$S$2)</f>
        <v/>
      </c>
      <c r="D22" s="108" t="str">
        <f>IF(Tbl_Other[[#This Row],[Preferred Option SoA Ref]]="","",$S$4)</f>
        <v/>
      </c>
      <c r="E22" s="108" t="str">
        <f>IF(Tbl_Other[[#This Row],[Preferred Option SoA Ref]]="","",$S$5)</f>
        <v/>
      </c>
      <c r="F22" s="108" t="str">
        <f>IF(Tbl_Other[[#This Row],[Preferred Option SoA Ref]]="","",$S$6)</f>
        <v/>
      </c>
      <c r="G22" s="108" t="str">
        <f>IF(Tbl_Other[[#This Row],[Preferred Option SoA Ref]]="","",$S$7)</f>
        <v/>
      </c>
      <c r="H22" s="108" t="str">
        <f>IF(Tbl_Other[[#This Row],[Preferred Option SoA Ref]]="","",$S$8)</f>
        <v/>
      </c>
      <c r="I22" s="108" t="str">
        <f>IF(Tbl_Other[[#This Row],[Preferred Option SoA Ref]]="","",$S$9)</f>
        <v/>
      </c>
      <c r="J22" s="108" t="str">
        <f>IF(Tbl_Other[[#This Row],[Preferred Option SoA Ref]]="","",$V$4)</f>
        <v/>
      </c>
      <c r="K22" s="108" t="str">
        <f>IF(Tbl_Other[[#This Row],[Preferred Option SoA Ref]]="","",$V$5)</f>
        <v/>
      </c>
      <c r="L22" s="108" t="str">
        <f>IF(Tbl_Other[[#This Row],[Preferred Option SoA Ref]]="","",$V$6)</f>
        <v/>
      </c>
      <c r="M22" s="108" t="str">
        <f>IF(Tbl_Other[[#This Row],[Preferred Option SoA Ref]]="","",$V$7)</f>
        <v/>
      </c>
      <c r="N22" s="108" t="str">
        <f>IF(Tbl_Other[[#This Row],[Preferred Option SoA Ref]]="","",$V$8)</f>
        <v/>
      </c>
      <c r="O22" s="108" t="str">
        <f>IF(Tbl_Other[[#This Row],[Preferred Option SoA Ref]]="","",$V$9)</f>
        <v/>
      </c>
      <c r="P22" s="110" t="str">
        <f>IF(Tbl_Other[[#This Row],[Preferred Option SoA Ref]]="","",$V$10)</f>
        <v/>
      </c>
      <c r="Q22" s="84">
        <f t="shared" ref="Q22:Q85" si="0">Q21+1</f>
        <v>3</v>
      </c>
      <c r="R22" s="44"/>
      <c r="S22" s="44"/>
      <c r="T22" s="44"/>
      <c r="U22" s="44"/>
      <c r="V22" s="3"/>
      <c r="W22" s="85"/>
      <c r="X22" s="2"/>
      <c r="Y22" s="3"/>
      <c r="Z22" s="4"/>
      <c r="AA22" s="2"/>
      <c r="AB22" s="3"/>
      <c r="AC22" s="85"/>
      <c r="AD22" s="3"/>
      <c r="AE22" s="85"/>
    </row>
    <row r="23" spans="1:32" ht="43" customHeight="1" x14ac:dyDescent="0.35">
      <c r="A23" s="108" t="str">
        <f>IF(Tbl_Other[[#This Row],[Preferred Option SoA Ref]]="","",$S$2)</f>
        <v/>
      </c>
      <c r="B23" s="108" t="str">
        <f>IF(Tbl_Other[[#This Row],[Preferred Option SoA Ref]]="","",$V$2)</f>
        <v/>
      </c>
      <c r="C23" s="108" t="str">
        <f>IF(Tbl_Other[[#This Row],[Preferred Option SoA Ref]]="","",$S$2)</f>
        <v/>
      </c>
      <c r="D23" s="108" t="str">
        <f>IF(Tbl_Other[[#This Row],[Preferred Option SoA Ref]]="","",$S$4)</f>
        <v/>
      </c>
      <c r="E23" s="108" t="str">
        <f>IF(Tbl_Other[[#This Row],[Preferred Option SoA Ref]]="","",$S$5)</f>
        <v/>
      </c>
      <c r="F23" s="108" t="str">
        <f>IF(Tbl_Other[[#This Row],[Preferred Option SoA Ref]]="","",$S$6)</f>
        <v/>
      </c>
      <c r="G23" s="108" t="str">
        <f>IF(Tbl_Other[[#This Row],[Preferred Option SoA Ref]]="","",$S$7)</f>
        <v/>
      </c>
      <c r="H23" s="108" t="str">
        <f>IF(Tbl_Other[[#This Row],[Preferred Option SoA Ref]]="","",$S$8)</f>
        <v/>
      </c>
      <c r="I23" s="108" t="str">
        <f>IF(Tbl_Other[[#This Row],[Preferred Option SoA Ref]]="","",$S$9)</f>
        <v/>
      </c>
      <c r="J23" s="108" t="str">
        <f>IF(Tbl_Other[[#This Row],[Preferred Option SoA Ref]]="","",$V$4)</f>
        <v/>
      </c>
      <c r="K23" s="108" t="str">
        <f>IF(Tbl_Other[[#This Row],[Preferred Option SoA Ref]]="","",$V$5)</f>
        <v/>
      </c>
      <c r="L23" s="108" t="str">
        <f>IF(Tbl_Other[[#This Row],[Preferred Option SoA Ref]]="","",$V$6)</f>
        <v/>
      </c>
      <c r="M23" s="108" t="str">
        <f>IF(Tbl_Other[[#This Row],[Preferred Option SoA Ref]]="","",$V$7)</f>
        <v/>
      </c>
      <c r="N23" s="108" t="str">
        <f>IF(Tbl_Other[[#This Row],[Preferred Option SoA Ref]]="","",$V$8)</f>
        <v/>
      </c>
      <c r="O23" s="108" t="str">
        <f>IF(Tbl_Other[[#This Row],[Preferred Option SoA Ref]]="","",$V$9)</f>
        <v/>
      </c>
      <c r="P23" s="110" t="str">
        <f>IF(Tbl_Other[[#This Row],[Preferred Option SoA Ref]]="","",$V$10)</f>
        <v/>
      </c>
      <c r="Q23" s="84">
        <f t="shared" si="0"/>
        <v>4</v>
      </c>
      <c r="R23" s="44"/>
      <c r="S23" s="44"/>
      <c r="T23" s="44"/>
      <c r="U23" s="44"/>
      <c r="V23" s="3"/>
      <c r="W23" s="85"/>
      <c r="X23" s="2"/>
      <c r="Y23" s="3"/>
      <c r="Z23" s="4"/>
      <c r="AA23" s="2"/>
      <c r="AB23" s="3"/>
      <c r="AC23" s="85"/>
      <c r="AD23" s="3"/>
      <c r="AE23" s="85"/>
    </row>
    <row r="24" spans="1:32" ht="43" customHeight="1" x14ac:dyDescent="0.35">
      <c r="A24" s="108" t="str">
        <f>IF(Tbl_Other[[#This Row],[Preferred Option SoA Ref]]="","",$S$2)</f>
        <v/>
      </c>
      <c r="B24" s="108" t="str">
        <f>IF(Tbl_Other[[#This Row],[Preferred Option SoA Ref]]="","",$V$2)</f>
        <v/>
      </c>
      <c r="C24" s="108" t="str">
        <f>IF(Tbl_Other[[#This Row],[Preferred Option SoA Ref]]="","",$S$2)</f>
        <v/>
      </c>
      <c r="D24" s="108" t="str">
        <f>IF(Tbl_Other[[#This Row],[Preferred Option SoA Ref]]="","",$S$4)</f>
        <v/>
      </c>
      <c r="E24" s="108" t="str">
        <f>IF(Tbl_Other[[#This Row],[Preferred Option SoA Ref]]="","",$S$5)</f>
        <v/>
      </c>
      <c r="F24" s="108" t="str">
        <f>IF(Tbl_Other[[#This Row],[Preferred Option SoA Ref]]="","",$S$6)</f>
        <v/>
      </c>
      <c r="G24" s="108" t="str">
        <f>IF(Tbl_Other[[#This Row],[Preferred Option SoA Ref]]="","",$S$7)</f>
        <v/>
      </c>
      <c r="H24" s="108" t="str">
        <f>IF(Tbl_Other[[#This Row],[Preferred Option SoA Ref]]="","",$S$8)</f>
        <v/>
      </c>
      <c r="I24" s="108" t="str">
        <f>IF(Tbl_Other[[#This Row],[Preferred Option SoA Ref]]="","",$S$9)</f>
        <v/>
      </c>
      <c r="J24" s="108" t="str">
        <f>IF(Tbl_Other[[#This Row],[Preferred Option SoA Ref]]="","",$V$4)</f>
        <v/>
      </c>
      <c r="K24" s="108" t="str">
        <f>IF(Tbl_Other[[#This Row],[Preferred Option SoA Ref]]="","",$V$5)</f>
        <v/>
      </c>
      <c r="L24" s="108" t="str">
        <f>IF(Tbl_Other[[#This Row],[Preferred Option SoA Ref]]="","",$V$6)</f>
        <v/>
      </c>
      <c r="M24" s="108" t="str">
        <f>IF(Tbl_Other[[#This Row],[Preferred Option SoA Ref]]="","",$V$7)</f>
        <v/>
      </c>
      <c r="N24" s="108" t="str">
        <f>IF(Tbl_Other[[#This Row],[Preferred Option SoA Ref]]="","",$V$8)</f>
        <v/>
      </c>
      <c r="O24" s="108" t="str">
        <f>IF(Tbl_Other[[#This Row],[Preferred Option SoA Ref]]="","",$V$9)</f>
        <v/>
      </c>
      <c r="P24" s="110" t="str">
        <f>IF(Tbl_Other[[#This Row],[Preferred Option SoA Ref]]="","",$V$10)</f>
        <v/>
      </c>
      <c r="Q24" s="84">
        <f t="shared" si="0"/>
        <v>5</v>
      </c>
      <c r="R24" s="44"/>
      <c r="S24" s="44"/>
      <c r="T24" s="44"/>
      <c r="U24" s="44"/>
      <c r="V24" s="3"/>
      <c r="W24" s="85"/>
      <c r="X24" s="2"/>
      <c r="Y24" s="3"/>
      <c r="Z24" s="4"/>
      <c r="AA24" s="2"/>
      <c r="AB24" s="3"/>
      <c r="AC24" s="85"/>
      <c r="AD24" s="3"/>
      <c r="AE24" s="85"/>
    </row>
    <row r="25" spans="1:32" ht="43" customHeight="1" x14ac:dyDescent="0.35">
      <c r="A25" s="108" t="str">
        <f>IF(Tbl_Other[[#This Row],[Preferred Option SoA Ref]]="","",$S$2)</f>
        <v/>
      </c>
      <c r="B25" s="108" t="str">
        <f>IF(Tbl_Other[[#This Row],[Preferred Option SoA Ref]]="","",$V$2)</f>
        <v/>
      </c>
      <c r="C25" s="108" t="str">
        <f>IF(Tbl_Other[[#This Row],[Preferred Option SoA Ref]]="","",$S$2)</f>
        <v/>
      </c>
      <c r="D25" s="108" t="str">
        <f>IF(Tbl_Other[[#This Row],[Preferred Option SoA Ref]]="","",$S$4)</f>
        <v/>
      </c>
      <c r="E25" s="108" t="str">
        <f>IF(Tbl_Other[[#This Row],[Preferred Option SoA Ref]]="","",$S$5)</f>
        <v/>
      </c>
      <c r="F25" s="108" t="str">
        <f>IF(Tbl_Other[[#This Row],[Preferred Option SoA Ref]]="","",$S$6)</f>
        <v/>
      </c>
      <c r="G25" s="108" t="str">
        <f>IF(Tbl_Other[[#This Row],[Preferred Option SoA Ref]]="","",$S$7)</f>
        <v/>
      </c>
      <c r="H25" s="108" t="str">
        <f>IF(Tbl_Other[[#This Row],[Preferred Option SoA Ref]]="","",$S$8)</f>
        <v/>
      </c>
      <c r="I25" s="108" t="str">
        <f>IF(Tbl_Other[[#This Row],[Preferred Option SoA Ref]]="","",$S$9)</f>
        <v/>
      </c>
      <c r="J25" s="108" t="str">
        <f>IF(Tbl_Other[[#This Row],[Preferred Option SoA Ref]]="","",$V$4)</f>
        <v/>
      </c>
      <c r="K25" s="108" t="str">
        <f>IF(Tbl_Other[[#This Row],[Preferred Option SoA Ref]]="","",$V$5)</f>
        <v/>
      </c>
      <c r="L25" s="108" t="str">
        <f>IF(Tbl_Other[[#This Row],[Preferred Option SoA Ref]]="","",$V$6)</f>
        <v/>
      </c>
      <c r="M25" s="108" t="str">
        <f>IF(Tbl_Other[[#This Row],[Preferred Option SoA Ref]]="","",$V$7)</f>
        <v/>
      </c>
      <c r="N25" s="108" t="str">
        <f>IF(Tbl_Other[[#This Row],[Preferred Option SoA Ref]]="","",$V$8)</f>
        <v/>
      </c>
      <c r="O25" s="108" t="str">
        <f>IF(Tbl_Other[[#This Row],[Preferred Option SoA Ref]]="","",$V$9)</f>
        <v/>
      </c>
      <c r="P25" s="110" t="str">
        <f>IF(Tbl_Other[[#This Row],[Preferred Option SoA Ref]]="","",$V$10)</f>
        <v/>
      </c>
      <c r="Q25" s="84">
        <f t="shared" si="0"/>
        <v>6</v>
      </c>
      <c r="R25" s="44"/>
      <c r="S25" s="44"/>
      <c r="T25" s="44"/>
      <c r="U25" s="44"/>
      <c r="V25" s="3"/>
      <c r="W25" s="85"/>
      <c r="X25" s="2"/>
      <c r="Y25" s="3"/>
      <c r="Z25" s="4"/>
      <c r="AA25" s="2"/>
      <c r="AB25" s="3"/>
      <c r="AC25" s="85"/>
      <c r="AD25" s="3"/>
      <c r="AE25" s="85"/>
    </row>
    <row r="26" spans="1:32" ht="43" customHeight="1" x14ac:dyDescent="0.35">
      <c r="A26" s="108" t="str">
        <f>IF(Tbl_Other[[#This Row],[Preferred Option SoA Ref]]="","",$S$2)</f>
        <v/>
      </c>
      <c r="B26" s="108" t="str">
        <f>IF(Tbl_Other[[#This Row],[Preferred Option SoA Ref]]="","",$V$2)</f>
        <v/>
      </c>
      <c r="C26" s="108" t="str">
        <f>IF(Tbl_Other[[#This Row],[Preferred Option SoA Ref]]="","",$S$2)</f>
        <v/>
      </c>
      <c r="D26" s="108" t="str">
        <f>IF(Tbl_Other[[#This Row],[Preferred Option SoA Ref]]="","",$S$4)</f>
        <v/>
      </c>
      <c r="E26" s="108" t="str">
        <f>IF(Tbl_Other[[#This Row],[Preferred Option SoA Ref]]="","",$S$5)</f>
        <v/>
      </c>
      <c r="F26" s="108" t="str">
        <f>IF(Tbl_Other[[#This Row],[Preferred Option SoA Ref]]="","",$S$6)</f>
        <v/>
      </c>
      <c r="G26" s="108" t="str">
        <f>IF(Tbl_Other[[#This Row],[Preferred Option SoA Ref]]="","",$S$7)</f>
        <v/>
      </c>
      <c r="H26" s="108" t="str">
        <f>IF(Tbl_Other[[#This Row],[Preferred Option SoA Ref]]="","",$S$8)</f>
        <v/>
      </c>
      <c r="I26" s="108" t="str">
        <f>IF(Tbl_Other[[#This Row],[Preferred Option SoA Ref]]="","",$S$9)</f>
        <v/>
      </c>
      <c r="J26" s="108" t="str">
        <f>IF(Tbl_Other[[#This Row],[Preferred Option SoA Ref]]="","",$V$4)</f>
        <v/>
      </c>
      <c r="K26" s="108" t="str">
        <f>IF(Tbl_Other[[#This Row],[Preferred Option SoA Ref]]="","",$V$5)</f>
        <v/>
      </c>
      <c r="L26" s="108" t="str">
        <f>IF(Tbl_Other[[#This Row],[Preferred Option SoA Ref]]="","",$V$6)</f>
        <v/>
      </c>
      <c r="M26" s="108" t="str">
        <f>IF(Tbl_Other[[#This Row],[Preferred Option SoA Ref]]="","",$V$7)</f>
        <v/>
      </c>
      <c r="N26" s="108" t="str">
        <f>IF(Tbl_Other[[#This Row],[Preferred Option SoA Ref]]="","",$V$8)</f>
        <v/>
      </c>
      <c r="O26" s="108" t="str">
        <f>IF(Tbl_Other[[#This Row],[Preferred Option SoA Ref]]="","",$V$9)</f>
        <v/>
      </c>
      <c r="P26" s="110" t="str">
        <f>IF(Tbl_Other[[#This Row],[Preferred Option SoA Ref]]="","",$V$10)</f>
        <v/>
      </c>
      <c r="Q26" s="84">
        <f t="shared" si="0"/>
        <v>7</v>
      </c>
      <c r="R26" s="44"/>
      <c r="S26" s="44"/>
      <c r="T26" s="44"/>
      <c r="U26" s="44"/>
      <c r="V26" s="3"/>
      <c r="W26" s="85"/>
      <c r="X26" s="2"/>
      <c r="Y26" s="3"/>
      <c r="Z26" s="4"/>
      <c r="AA26" s="2"/>
      <c r="AB26" s="3"/>
      <c r="AC26" s="85"/>
      <c r="AD26" s="3"/>
      <c r="AE26" s="85"/>
    </row>
    <row r="27" spans="1:32" ht="43" customHeight="1" x14ac:dyDescent="0.35">
      <c r="A27" s="108" t="str">
        <f>IF(Tbl_Other[[#This Row],[Preferred Option SoA Ref]]="","",$S$2)</f>
        <v/>
      </c>
      <c r="B27" s="108" t="str">
        <f>IF(Tbl_Other[[#This Row],[Preferred Option SoA Ref]]="","",$V$2)</f>
        <v/>
      </c>
      <c r="C27" s="108" t="str">
        <f>IF(Tbl_Other[[#This Row],[Preferred Option SoA Ref]]="","",$S$2)</f>
        <v/>
      </c>
      <c r="D27" s="108" t="str">
        <f>IF(Tbl_Other[[#This Row],[Preferred Option SoA Ref]]="","",$S$4)</f>
        <v/>
      </c>
      <c r="E27" s="108" t="str">
        <f>IF(Tbl_Other[[#This Row],[Preferred Option SoA Ref]]="","",$S$5)</f>
        <v/>
      </c>
      <c r="F27" s="108" t="str">
        <f>IF(Tbl_Other[[#This Row],[Preferred Option SoA Ref]]="","",$S$6)</f>
        <v/>
      </c>
      <c r="G27" s="108" t="str">
        <f>IF(Tbl_Other[[#This Row],[Preferred Option SoA Ref]]="","",$S$7)</f>
        <v/>
      </c>
      <c r="H27" s="108" t="str">
        <f>IF(Tbl_Other[[#This Row],[Preferred Option SoA Ref]]="","",$S$8)</f>
        <v/>
      </c>
      <c r="I27" s="108" t="str">
        <f>IF(Tbl_Other[[#This Row],[Preferred Option SoA Ref]]="","",$S$9)</f>
        <v/>
      </c>
      <c r="J27" s="108" t="str">
        <f>IF(Tbl_Other[[#This Row],[Preferred Option SoA Ref]]="","",$V$4)</f>
        <v/>
      </c>
      <c r="K27" s="108" t="str">
        <f>IF(Tbl_Other[[#This Row],[Preferred Option SoA Ref]]="","",$V$5)</f>
        <v/>
      </c>
      <c r="L27" s="108" t="str">
        <f>IF(Tbl_Other[[#This Row],[Preferred Option SoA Ref]]="","",$V$6)</f>
        <v/>
      </c>
      <c r="M27" s="108" t="str">
        <f>IF(Tbl_Other[[#This Row],[Preferred Option SoA Ref]]="","",$V$7)</f>
        <v/>
      </c>
      <c r="N27" s="108" t="str">
        <f>IF(Tbl_Other[[#This Row],[Preferred Option SoA Ref]]="","",$V$8)</f>
        <v/>
      </c>
      <c r="O27" s="108" t="str">
        <f>IF(Tbl_Other[[#This Row],[Preferred Option SoA Ref]]="","",$V$9)</f>
        <v/>
      </c>
      <c r="P27" s="110" t="str">
        <f>IF(Tbl_Other[[#This Row],[Preferred Option SoA Ref]]="","",$V$10)</f>
        <v/>
      </c>
      <c r="Q27" s="84">
        <f t="shared" si="0"/>
        <v>8</v>
      </c>
      <c r="R27" s="44"/>
      <c r="S27" s="44"/>
      <c r="T27" s="44"/>
      <c r="U27" s="44"/>
      <c r="V27" s="3"/>
      <c r="W27" s="85"/>
      <c r="X27" s="2"/>
      <c r="Y27" s="3"/>
      <c r="Z27" s="4"/>
      <c r="AA27" s="2"/>
      <c r="AB27" s="3"/>
      <c r="AC27" s="85"/>
      <c r="AD27" s="3"/>
      <c r="AE27" s="85"/>
    </row>
    <row r="28" spans="1:32" ht="43" customHeight="1" x14ac:dyDescent="0.35">
      <c r="A28" s="108" t="str">
        <f>IF(Tbl_Other[[#This Row],[Preferred Option SoA Ref]]="","",$S$2)</f>
        <v/>
      </c>
      <c r="B28" s="108" t="str">
        <f>IF(Tbl_Other[[#This Row],[Preferred Option SoA Ref]]="","",$V$2)</f>
        <v/>
      </c>
      <c r="C28" s="108" t="str">
        <f>IF(Tbl_Other[[#This Row],[Preferred Option SoA Ref]]="","",$S$2)</f>
        <v/>
      </c>
      <c r="D28" s="108" t="str">
        <f>IF(Tbl_Other[[#This Row],[Preferred Option SoA Ref]]="","",$S$4)</f>
        <v/>
      </c>
      <c r="E28" s="108" t="str">
        <f>IF(Tbl_Other[[#This Row],[Preferred Option SoA Ref]]="","",$S$5)</f>
        <v/>
      </c>
      <c r="F28" s="108" t="str">
        <f>IF(Tbl_Other[[#This Row],[Preferred Option SoA Ref]]="","",$S$6)</f>
        <v/>
      </c>
      <c r="G28" s="108" t="str">
        <f>IF(Tbl_Other[[#This Row],[Preferred Option SoA Ref]]="","",$S$7)</f>
        <v/>
      </c>
      <c r="H28" s="108" t="str">
        <f>IF(Tbl_Other[[#This Row],[Preferred Option SoA Ref]]="","",$S$8)</f>
        <v/>
      </c>
      <c r="I28" s="108" t="str">
        <f>IF(Tbl_Other[[#This Row],[Preferred Option SoA Ref]]="","",$S$9)</f>
        <v/>
      </c>
      <c r="J28" s="108" t="str">
        <f>IF(Tbl_Other[[#This Row],[Preferred Option SoA Ref]]="","",$V$4)</f>
        <v/>
      </c>
      <c r="K28" s="108" t="str">
        <f>IF(Tbl_Other[[#This Row],[Preferred Option SoA Ref]]="","",$V$5)</f>
        <v/>
      </c>
      <c r="L28" s="108" t="str">
        <f>IF(Tbl_Other[[#This Row],[Preferred Option SoA Ref]]="","",$V$6)</f>
        <v/>
      </c>
      <c r="M28" s="108" t="str">
        <f>IF(Tbl_Other[[#This Row],[Preferred Option SoA Ref]]="","",$V$7)</f>
        <v/>
      </c>
      <c r="N28" s="108" t="str">
        <f>IF(Tbl_Other[[#This Row],[Preferred Option SoA Ref]]="","",$V$8)</f>
        <v/>
      </c>
      <c r="O28" s="108" t="str">
        <f>IF(Tbl_Other[[#This Row],[Preferred Option SoA Ref]]="","",$V$9)</f>
        <v/>
      </c>
      <c r="P28" s="110" t="str">
        <f>IF(Tbl_Other[[#This Row],[Preferred Option SoA Ref]]="","",$V$10)</f>
        <v/>
      </c>
      <c r="Q28" s="84">
        <f t="shared" si="0"/>
        <v>9</v>
      </c>
      <c r="R28" s="44"/>
      <c r="S28" s="44"/>
      <c r="T28" s="44"/>
      <c r="U28" s="44"/>
      <c r="V28" s="3"/>
      <c r="W28" s="85"/>
      <c r="X28" s="2"/>
      <c r="Y28" s="3"/>
      <c r="Z28" s="4"/>
      <c r="AA28" s="2"/>
      <c r="AB28" s="3"/>
      <c r="AC28" s="85"/>
      <c r="AD28" s="3"/>
      <c r="AE28" s="85"/>
    </row>
    <row r="29" spans="1:32" ht="43" customHeight="1" x14ac:dyDescent="0.35">
      <c r="A29" s="108" t="str">
        <f>IF(Tbl_Other[[#This Row],[Preferred Option SoA Ref]]="","",$S$2)</f>
        <v/>
      </c>
      <c r="B29" s="108" t="str">
        <f>IF(Tbl_Other[[#This Row],[Preferred Option SoA Ref]]="","",$V$2)</f>
        <v/>
      </c>
      <c r="C29" s="108" t="str">
        <f>IF(Tbl_Other[[#This Row],[Preferred Option SoA Ref]]="","",$S$2)</f>
        <v/>
      </c>
      <c r="D29" s="108" t="str">
        <f>IF(Tbl_Other[[#This Row],[Preferred Option SoA Ref]]="","",$S$4)</f>
        <v/>
      </c>
      <c r="E29" s="108" t="str">
        <f>IF(Tbl_Other[[#This Row],[Preferred Option SoA Ref]]="","",$S$5)</f>
        <v/>
      </c>
      <c r="F29" s="108" t="str">
        <f>IF(Tbl_Other[[#This Row],[Preferred Option SoA Ref]]="","",$S$6)</f>
        <v/>
      </c>
      <c r="G29" s="108" t="str">
        <f>IF(Tbl_Other[[#This Row],[Preferred Option SoA Ref]]="","",$S$7)</f>
        <v/>
      </c>
      <c r="H29" s="108" t="str">
        <f>IF(Tbl_Other[[#This Row],[Preferred Option SoA Ref]]="","",$S$8)</f>
        <v/>
      </c>
      <c r="I29" s="108" t="str">
        <f>IF(Tbl_Other[[#This Row],[Preferred Option SoA Ref]]="","",$S$9)</f>
        <v/>
      </c>
      <c r="J29" s="108" t="str">
        <f>IF(Tbl_Other[[#This Row],[Preferred Option SoA Ref]]="","",$V$4)</f>
        <v/>
      </c>
      <c r="K29" s="108" t="str">
        <f>IF(Tbl_Other[[#This Row],[Preferred Option SoA Ref]]="","",$V$5)</f>
        <v/>
      </c>
      <c r="L29" s="108" t="str">
        <f>IF(Tbl_Other[[#This Row],[Preferred Option SoA Ref]]="","",$V$6)</f>
        <v/>
      </c>
      <c r="M29" s="108" t="str">
        <f>IF(Tbl_Other[[#This Row],[Preferred Option SoA Ref]]="","",$V$7)</f>
        <v/>
      </c>
      <c r="N29" s="108" t="str">
        <f>IF(Tbl_Other[[#This Row],[Preferred Option SoA Ref]]="","",$V$8)</f>
        <v/>
      </c>
      <c r="O29" s="108" t="str">
        <f>IF(Tbl_Other[[#This Row],[Preferred Option SoA Ref]]="","",$V$9)</f>
        <v/>
      </c>
      <c r="P29" s="110" t="str">
        <f>IF(Tbl_Other[[#This Row],[Preferred Option SoA Ref]]="","",$V$10)</f>
        <v/>
      </c>
      <c r="Q29" s="84">
        <f t="shared" si="0"/>
        <v>10</v>
      </c>
      <c r="R29" s="44"/>
      <c r="S29" s="44"/>
      <c r="T29" s="44"/>
      <c r="U29" s="44"/>
      <c r="V29" s="3"/>
      <c r="W29" s="85"/>
      <c r="X29" s="2"/>
      <c r="Y29" s="3"/>
      <c r="Z29" s="4"/>
      <c r="AA29" s="2"/>
      <c r="AB29" s="3"/>
      <c r="AC29" s="85"/>
      <c r="AD29" s="3"/>
      <c r="AE29" s="85"/>
    </row>
    <row r="30" spans="1:32" ht="43" customHeight="1" x14ac:dyDescent="0.35">
      <c r="A30" s="108" t="str">
        <f>IF(Tbl_Other[[#This Row],[Preferred Option SoA Ref]]="","",$S$2)</f>
        <v/>
      </c>
      <c r="B30" s="108" t="str">
        <f>IF(Tbl_Other[[#This Row],[Preferred Option SoA Ref]]="","",$V$2)</f>
        <v/>
      </c>
      <c r="C30" s="108" t="str">
        <f>IF(Tbl_Other[[#This Row],[Preferred Option SoA Ref]]="","",$S$2)</f>
        <v/>
      </c>
      <c r="D30" s="108" t="str">
        <f>IF(Tbl_Other[[#This Row],[Preferred Option SoA Ref]]="","",$S$4)</f>
        <v/>
      </c>
      <c r="E30" s="108" t="str">
        <f>IF(Tbl_Other[[#This Row],[Preferred Option SoA Ref]]="","",$S$5)</f>
        <v/>
      </c>
      <c r="F30" s="108" t="str">
        <f>IF(Tbl_Other[[#This Row],[Preferred Option SoA Ref]]="","",$S$6)</f>
        <v/>
      </c>
      <c r="G30" s="108" t="str">
        <f>IF(Tbl_Other[[#This Row],[Preferred Option SoA Ref]]="","",$S$7)</f>
        <v/>
      </c>
      <c r="H30" s="108" t="str">
        <f>IF(Tbl_Other[[#This Row],[Preferred Option SoA Ref]]="","",$S$8)</f>
        <v/>
      </c>
      <c r="I30" s="108" t="str">
        <f>IF(Tbl_Other[[#This Row],[Preferred Option SoA Ref]]="","",$S$9)</f>
        <v/>
      </c>
      <c r="J30" s="108" t="str">
        <f>IF(Tbl_Other[[#This Row],[Preferred Option SoA Ref]]="","",$V$4)</f>
        <v/>
      </c>
      <c r="K30" s="108" t="str">
        <f>IF(Tbl_Other[[#This Row],[Preferred Option SoA Ref]]="","",$V$5)</f>
        <v/>
      </c>
      <c r="L30" s="108" t="str">
        <f>IF(Tbl_Other[[#This Row],[Preferred Option SoA Ref]]="","",$V$6)</f>
        <v/>
      </c>
      <c r="M30" s="108" t="str">
        <f>IF(Tbl_Other[[#This Row],[Preferred Option SoA Ref]]="","",$V$7)</f>
        <v/>
      </c>
      <c r="N30" s="108" t="str">
        <f>IF(Tbl_Other[[#This Row],[Preferred Option SoA Ref]]="","",$V$8)</f>
        <v/>
      </c>
      <c r="O30" s="108" t="str">
        <f>IF(Tbl_Other[[#This Row],[Preferred Option SoA Ref]]="","",$V$9)</f>
        <v/>
      </c>
      <c r="P30" s="110" t="str">
        <f>IF(Tbl_Other[[#This Row],[Preferred Option SoA Ref]]="","",$V$10)</f>
        <v/>
      </c>
      <c r="Q30" s="84">
        <f t="shared" si="0"/>
        <v>11</v>
      </c>
      <c r="R30" s="44"/>
      <c r="S30" s="44"/>
      <c r="T30" s="44"/>
      <c r="U30" s="44"/>
      <c r="V30" s="3"/>
      <c r="W30" s="85"/>
      <c r="X30" s="2"/>
      <c r="Y30" s="3"/>
      <c r="Z30" s="4"/>
      <c r="AA30" s="2"/>
      <c r="AB30" s="3"/>
      <c r="AC30" s="85"/>
      <c r="AD30" s="3"/>
      <c r="AE30" s="85"/>
    </row>
    <row r="31" spans="1:32" ht="43" customHeight="1" x14ac:dyDescent="0.35">
      <c r="A31" s="108"/>
      <c r="B31" s="108"/>
      <c r="C31" s="108"/>
      <c r="D31" s="108"/>
      <c r="E31" s="108"/>
      <c r="F31" s="108"/>
      <c r="G31" s="108"/>
      <c r="H31" s="108"/>
      <c r="I31" s="108"/>
      <c r="J31" s="108"/>
      <c r="K31" s="108"/>
      <c r="L31" s="108"/>
      <c r="M31" s="108"/>
      <c r="N31" s="108"/>
      <c r="O31" s="108"/>
      <c r="P31" s="108"/>
      <c r="Q31" s="84">
        <f t="shared" si="0"/>
        <v>12</v>
      </c>
      <c r="R31" s="44"/>
      <c r="S31" s="44"/>
      <c r="T31" s="44"/>
      <c r="U31" s="44"/>
      <c r="V31" s="3"/>
      <c r="W31" s="85"/>
      <c r="X31" s="2"/>
      <c r="Y31" s="3"/>
      <c r="Z31" s="4"/>
      <c r="AA31" s="2"/>
      <c r="AB31" s="3"/>
      <c r="AC31" s="85"/>
      <c r="AD31" s="3"/>
      <c r="AE31" s="85"/>
    </row>
    <row r="32" spans="1:32" ht="43" customHeight="1" x14ac:dyDescent="0.35">
      <c r="A32" s="108"/>
      <c r="B32" s="108"/>
      <c r="C32" s="108"/>
      <c r="D32" s="108"/>
      <c r="E32" s="108"/>
      <c r="F32" s="108"/>
      <c r="G32" s="108"/>
      <c r="H32" s="108"/>
      <c r="I32" s="108"/>
      <c r="J32" s="108"/>
      <c r="K32" s="108"/>
      <c r="L32" s="108"/>
      <c r="M32" s="108"/>
      <c r="N32" s="108"/>
      <c r="O32" s="108"/>
      <c r="P32" s="108"/>
      <c r="Q32" s="84">
        <f t="shared" si="0"/>
        <v>13</v>
      </c>
      <c r="R32" s="44"/>
      <c r="S32" s="44"/>
      <c r="T32" s="44"/>
      <c r="U32" s="44"/>
      <c r="V32" s="3"/>
      <c r="W32" s="85"/>
      <c r="X32" s="2"/>
      <c r="Y32" s="3"/>
      <c r="Z32" s="4"/>
      <c r="AA32" s="2"/>
      <c r="AB32" s="3"/>
      <c r="AC32" s="85"/>
      <c r="AD32" s="3"/>
      <c r="AE32" s="85"/>
    </row>
    <row r="33" spans="1:31" ht="43" customHeight="1" x14ac:dyDescent="0.35">
      <c r="A33" s="108"/>
      <c r="B33" s="108"/>
      <c r="C33" s="108"/>
      <c r="D33" s="108"/>
      <c r="E33" s="108"/>
      <c r="F33" s="108"/>
      <c r="G33" s="108"/>
      <c r="H33" s="108"/>
      <c r="I33" s="108"/>
      <c r="J33" s="108"/>
      <c r="K33" s="108"/>
      <c r="L33" s="108"/>
      <c r="M33" s="108"/>
      <c r="N33" s="108"/>
      <c r="O33" s="108"/>
      <c r="P33" s="108"/>
      <c r="Q33" s="84">
        <f t="shared" si="0"/>
        <v>14</v>
      </c>
      <c r="R33" s="44"/>
      <c r="S33" s="44"/>
      <c r="T33" s="44"/>
      <c r="U33" s="44"/>
      <c r="V33" s="3"/>
      <c r="W33" s="85"/>
      <c r="X33" s="2"/>
      <c r="Y33" s="3"/>
      <c r="Z33" s="4"/>
      <c r="AA33" s="2"/>
      <c r="AB33" s="3"/>
      <c r="AC33" s="85"/>
      <c r="AD33" s="3"/>
      <c r="AE33" s="85"/>
    </row>
    <row r="34" spans="1:31" ht="43" customHeight="1" x14ac:dyDescent="0.35">
      <c r="A34" s="108"/>
      <c r="B34" s="108"/>
      <c r="C34" s="108"/>
      <c r="D34" s="108"/>
      <c r="E34" s="108"/>
      <c r="F34" s="108"/>
      <c r="G34" s="108"/>
      <c r="H34" s="108"/>
      <c r="I34" s="108"/>
      <c r="J34" s="108"/>
      <c r="K34" s="108"/>
      <c r="L34" s="108"/>
      <c r="M34" s="108"/>
      <c r="N34" s="108"/>
      <c r="O34" s="108"/>
      <c r="P34" s="108"/>
      <c r="Q34" s="84">
        <f t="shared" si="0"/>
        <v>15</v>
      </c>
      <c r="R34" s="44"/>
      <c r="S34" s="44"/>
      <c r="T34" s="44"/>
      <c r="U34" s="44"/>
      <c r="V34" s="3"/>
      <c r="W34" s="85"/>
      <c r="X34" s="2"/>
      <c r="Y34" s="3"/>
      <c r="Z34" s="4"/>
      <c r="AA34" s="2"/>
      <c r="AB34" s="3"/>
      <c r="AC34" s="85"/>
      <c r="AD34" s="3"/>
      <c r="AE34" s="85"/>
    </row>
    <row r="35" spans="1:31" ht="43" customHeight="1" x14ac:dyDescent="0.35">
      <c r="A35" s="108"/>
      <c r="B35" s="108"/>
      <c r="C35" s="108"/>
      <c r="D35" s="108"/>
      <c r="E35" s="108"/>
      <c r="F35" s="108"/>
      <c r="G35" s="108"/>
      <c r="H35" s="108"/>
      <c r="I35" s="108"/>
      <c r="J35" s="108"/>
      <c r="K35" s="108"/>
      <c r="L35" s="108"/>
      <c r="M35" s="108"/>
      <c r="N35" s="108"/>
      <c r="O35" s="108"/>
      <c r="P35" s="108"/>
      <c r="Q35" s="84">
        <f t="shared" si="0"/>
        <v>16</v>
      </c>
      <c r="R35" s="44"/>
      <c r="S35" s="44"/>
      <c r="T35" s="44"/>
      <c r="U35" s="44"/>
      <c r="V35" s="3"/>
      <c r="W35" s="85"/>
      <c r="X35" s="2"/>
      <c r="Y35" s="3"/>
      <c r="Z35" s="4"/>
      <c r="AA35" s="2"/>
      <c r="AB35" s="3"/>
      <c r="AC35" s="85"/>
      <c r="AD35" s="3"/>
      <c r="AE35" s="85"/>
    </row>
    <row r="36" spans="1:31" ht="43" customHeight="1" x14ac:dyDescent="0.35">
      <c r="A36" s="108"/>
      <c r="B36" s="108"/>
      <c r="C36" s="108"/>
      <c r="D36" s="108"/>
      <c r="E36" s="108"/>
      <c r="F36" s="108"/>
      <c r="G36" s="108"/>
      <c r="H36" s="108"/>
      <c r="I36" s="108"/>
      <c r="J36" s="108"/>
      <c r="K36" s="108"/>
      <c r="L36" s="108"/>
      <c r="M36" s="108"/>
      <c r="N36" s="108"/>
      <c r="O36" s="108"/>
      <c r="P36" s="108"/>
      <c r="Q36" s="84">
        <f t="shared" si="0"/>
        <v>17</v>
      </c>
      <c r="R36" s="44"/>
      <c r="S36" s="44"/>
      <c r="T36" s="44"/>
      <c r="U36" s="44"/>
      <c r="V36" s="3"/>
      <c r="W36" s="85"/>
      <c r="X36" s="2"/>
      <c r="Y36" s="3"/>
      <c r="Z36" s="4"/>
      <c r="AA36" s="2"/>
      <c r="AB36" s="3"/>
      <c r="AC36" s="85"/>
      <c r="AD36" s="3"/>
      <c r="AE36" s="85"/>
    </row>
    <row r="37" spans="1:31" ht="43" customHeight="1" x14ac:dyDescent="0.35">
      <c r="A37" s="108"/>
      <c r="B37" s="108"/>
      <c r="C37" s="108"/>
      <c r="D37" s="108"/>
      <c r="E37" s="108"/>
      <c r="F37" s="108"/>
      <c r="G37" s="108"/>
      <c r="H37" s="108"/>
      <c r="I37" s="108"/>
      <c r="J37" s="108"/>
      <c r="K37" s="108"/>
      <c r="L37" s="108"/>
      <c r="M37" s="108"/>
      <c r="N37" s="108"/>
      <c r="O37" s="108"/>
      <c r="P37" s="108"/>
      <c r="Q37" s="84">
        <f t="shared" si="0"/>
        <v>18</v>
      </c>
      <c r="R37" s="44"/>
      <c r="S37" s="44"/>
      <c r="T37" s="44"/>
      <c r="U37" s="44"/>
      <c r="V37" s="3"/>
      <c r="W37" s="85"/>
      <c r="X37" s="2"/>
      <c r="Y37" s="3"/>
      <c r="Z37" s="4"/>
      <c r="AA37" s="2"/>
      <c r="AB37" s="3"/>
      <c r="AC37" s="85"/>
      <c r="AD37" s="3"/>
      <c r="AE37" s="85"/>
    </row>
    <row r="38" spans="1:31" ht="43" customHeight="1" x14ac:dyDescent="0.35">
      <c r="A38" s="108"/>
      <c r="B38" s="108"/>
      <c r="C38" s="108"/>
      <c r="D38" s="108"/>
      <c r="E38" s="108"/>
      <c r="F38" s="108"/>
      <c r="G38" s="108"/>
      <c r="H38" s="108"/>
      <c r="I38" s="108"/>
      <c r="J38" s="108"/>
      <c r="K38" s="108"/>
      <c r="L38" s="108"/>
      <c r="M38" s="108"/>
      <c r="N38" s="108"/>
      <c r="O38" s="108"/>
      <c r="P38" s="108"/>
      <c r="Q38" s="84">
        <f t="shared" si="0"/>
        <v>19</v>
      </c>
      <c r="R38" s="44"/>
      <c r="S38" s="44"/>
      <c r="T38" s="44"/>
      <c r="U38" s="44"/>
      <c r="V38" s="3"/>
      <c r="W38" s="85"/>
      <c r="X38" s="2"/>
      <c r="Y38" s="3"/>
      <c r="Z38" s="4"/>
      <c r="AA38" s="2"/>
      <c r="AB38" s="3"/>
      <c r="AC38" s="85"/>
      <c r="AD38" s="3"/>
      <c r="AE38" s="85"/>
    </row>
    <row r="39" spans="1:31" ht="43" customHeight="1" x14ac:dyDescent="0.35">
      <c r="A39" s="108"/>
      <c r="B39" s="108"/>
      <c r="C39" s="108"/>
      <c r="D39" s="108"/>
      <c r="E39" s="108"/>
      <c r="F39" s="108"/>
      <c r="G39" s="108"/>
      <c r="H39" s="108"/>
      <c r="I39" s="108"/>
      <c r="J39" s="108"/>
      <c r="K39" s="108"/>
      <c r="L39" s="108"/>
      <c r="M39" s="108"/>
      <c r="N39" s="108"/>
      <c r="O39" s="108"/>
      <c r="P39" s="108"/>
      <c r="Q39" s="84">
        <f t="shared" si="0"/>
        <v>20</v>
      </c>
      <c r="R39" s="44"/>
      <c r="S39" s="44"/>
      <c r="T39" s="44"/>
      <c r="U39" s="44"/>
      <c r="V39" s="3"/>
      <c r="W39" s="85"/>
      <c r="X39" s="2"/>
      <c r="Y39" s="3"/>
      <c r="Z39" s="4"/>
      <c r="AA39" s="2"/>
      <c r="AB39" s="3"/>
      <c r="AC39" s="85"/>
      <c r="AD39" s="3"/>
      <c r="AE39" s="85"/>
    </row>
    <row r="40" spans="1:31" ht="43" customHeight="1" x14ac:dyDescent="0.35">
      <c r="A40" s="108"/>
      <c r="B40" s="108"/>
      <c r="C40" s="108"/>
      <c r="D40" s="108"/>
      <c r="E40" s="108"/>
      <c r="F40" s="108"/>
      <c r="G40" s="108"/>
      <c r="H40" s="108"/>
      <c r="I40" s="108"/>
      <c r="J40" s="108"/>
      <c r="K40" s="108"/>
      <c r="L40" s="108"/>
      <c r="M40" s="108"/>
      <c r="N40" s="108"/>
      <c r="O40" s="108"/>
      <c r="P40" s="108"/>
      <c r="Q40" s="84">
        <f t="shared" si="0"/>
        <v>21</v>
      </c>
      <c r="R40" s="44"/>
      <c r="S40" s="44"/>
      <c r="T40" s="44"/>
      <c r="U40" s="44"/>
      <c r="V40" s="3"/>
      <c r="W40" s="85"/>
      <c r="X40" s="2"/>
      <c r="Y40" s="3"/>
      <c r="Z40" s="4"/>
      <c r="AA40" s="2"/>
      <c r="AB40" s="3"/>
      <c r="AC40" s="85"/>
      <c r="AD40" s="3"/>
      <c r="AE40" s="85"/>
    </row>
    <row r="41" spans="1:31" ht="43" customHeight="1" x14ac:dyDescent="0.35">
      <c r="A41" s="108"/>
      <c r="B41" s="108"/>
      <c r="C41" s="108"/>
      <c r="D41" s="108"/>
      <c r="E41" s="108"/>
      <c r="F41" s="108"/>
      <c r="G41" s="108"/>
      <c r="H41" s="108"/>
      <c r="I41" s="108"/>
      <c r="J41" s="108"/>
      <c r="K41" s="108"/>
      <c r="L41" s="108"/>
      <c r="M41" s="108"/>
      <c r="N41" s="108"/>
      <c r="O41" s="108"/>
      <c r="P41" s="108"/>
      <c r="Q41" s="84">
        <f t="shared" si="0"/>
        <v>22</v>
      </c>
      <c r="R41" s="44"/>
      <c r="S41" s="44"/>
      <c r="T41" s="44"/>
      <c r="U41" s="44"/>
      <c r="V41" s="3"/>
      <c r="W41" s="85"/>
      <c r="X41" s="2"/>
      <c r="Y41" s="3"/>
      <c r="Z41" s="4"/>
      <c r="AA41" s="2"/>
      <c r="AB41" s="3"/>
      <c r="AC41" s="85"/>
      <c r="AD41" s="3"/>
      <c r="AE41" s="85"/>
    </row>
    <row r="42" spans="1:31" ht="43" customHeight="1" x14ac:dyDescent="0.35">
      <c r="A42" s="108"/>
      <c r="B42" s="108"/>
      <c r="C42" s="108"/>
      <c r="D42" s="108"/>
      <c r="E42" s="108"/>
      <c r="F42" s="108"/>
      <c r="G42" s="108"/>
      <c r="H42" s="108"/>
      <c r="I42" s="108"/>
      <c r="J42" s="108"/>
      <c r="K42" s="108"/>
      <c r="L42" s="108"/>
      <c r="M42" s="108"/>
      <c r="N42" s="108"/>
      <c r="O42" s="108"/>
      <c r="P42" s="108"/>
      <c r="Q42" s="84">
        <f t="shared" si="0"/>
        <v>23</v>
      </c>
      <c r="R42" s="44"/>
      <c r="S42" s="44"/>
      <c r="T42" s="44"/>
      <c r="U42" s="44"/>
      <c r="V42" s="3"/>
      <c r="W42" s="85"/>
      <c r="X42" s="2"/>
      <c r="Y42" s="3"/>
      <c r="Z42" s="4"/>
      <c r="AA42" s="2"/>
      <c r="AB42" s="3"/>
      <c r="AC42" s="85"/>
      <c r="AD42" s="3"/>
      <c r="AE42" s="85"/>
    </row>
    <row r="43" spans="1:31" ht="43" customHeight="1" x14ac:dyDescent="0.35">
      <c r="A43" s="108"/>
      <c r="B43" s="108"/>
      <c r="C43" s="108"/>
      <c r="D43" s="108"/>
      <c r="E43" s="108"/>
      <c r="F43" s="108"/>
      <c r="G43" s="108"/>
      <c r="H43" s="108"/>
      <c r="I43" s="108"/>
      <c r="J43" s="108"/>
      <c r="K43" s="108"/>
      <c r="L43" s="108"/>
      <c r="M43" s="108"/>
      <c r="N43" s="108"/>
      <c r="O43" s="108"/>
      <c r="P43" s="108"/>
      <c r="Q43" s="84">
        <f t="shared" si="0"/>
        <v>24</v>
      </c>
      <c r="R43" s="44"/>
      <c r="S43" s="44"/>
      <c r="T43" s="44"/>
      <c r="U43" s="44"/>
      <c r="V43" s="3"/>
      <c r="W43" s="85"/>
      <c r="X43" s="2"/>
      <c r="Y43" s="3"/>
      <c r="Z43" s="4"/>
      <c r="AA43" s="2"/>
      <c r="AB43" s="3"/>
      <c r="AC43" s="85"/>
      <c r="AD43" s="3"/>
      <c r="AE43" s="85"/>
    </row>
    <row r="44" spans="1:31" ht="43" customHeight="1" x14ac:dyDescent="0.35">
      <c r="A44" s="108"/>
      <c r="B44" s="108"/>
      <c r="C44" s="108"/>
      <c r="D44" s="108"/>
      <c r="E44" s="108"/>
      <c r="F44" s="108"/>
      <c r="G44" s="108"/>
      <c r="H44" s="108"/>
      <c r="I44" s="108"/>
      <c r="J44" s="108"/>
      <c r="K44" s="108"/>
      <c r="L44" s="108"/>
      <c r="M44" s="108"/>
      <c r="N44" s="108"/>
      <c r="O44" s="108"/>
      <c r="P44" s="108"/>
      <c r="Q44" s="84">
        <f t="shared" si="0"/>
        <v>25</v>
      </c>
      <c r="R44" s="44"/>
      <c r="S44" s="44"/>
      <c r="T44" s="44"/>
      <c r="U44" s="44"/>
      <c r="V44" s="3"/>
      <c r="W44" s="85"/>
      <c r="X44" s="2"/>
      <c r="Y44" s="3"/>
      <c r="Z44" s="4"/>
      <c r="AA44" s="2"/>
      <c r="AB44" s="3"/>
      <c r="AC44" s="85"/>
      <c r="AD44" s="3"/>
      <c r="AE44" s="85"/>
    </row>
    <row r="45" spans="1:31" ht="43" customHeight="1" x14ac:dyDescent="0.35">
      <c r="A45" s="108"/>
      <c r="B45" s="108"/>
      <c r="C45" s="108"/>
      <c r="D45" s="108"/>
      <c r="E45" s="108"/>
      <c r="F45" s="108"/>
      <c r="G45" s="108"/>
      <c r="H45" s="108"/>
      <c r="I45" s="108"/>
      <c r="J45" s="108"/>
      <c r="K45" s="108"/>
      <c r="L45" s="108"/>
      <c r="M45" s="108"/>
      <c r="N45" s="108"/>
      <c r="O45" s="108"/>
      <c r="P45" s="108"/>
      <c r="Q45" s="84">
        <f t="shared" si="0"/>
        <v>26</v>
      </c>
      <c r="R45" s="44"/>
      <c r="S45" s="44"/>
      <c r="T45" s="44"/>
      <c r="U45" s="44"/>
      <c r="V45" s="3"/>
      <c r="W45" s="85"/>
      <c r="X45" s="2"/>
      <c r="Y45" s="3"/>
      <c r="Z45" s="4"/>
      <c r="AA45" s="2"/>
      <c r="AB45" s="3"/>
      <c r="AC45" s="85"/>
      <c r="AD45" s="3"/>
      <c r="AE45" s="85"/>
    </row>
    <row r="46" spans="1:31" ht="43" customHeight="1" x14ac:dyDescent="0.35">
      <c r="A46" s="108"/>
      <c r="B46" s="108"/>
      <c r="C46" s="108"/>
      <c r="D46" s="108"/>
      <c r="E46" s="108"/>
      <c r="F46" s="108"/>
      <c r="G46" s="108"/>
      <c r="H46" s="108"/>
      <c r="I46" s="108"/>
      <c r="J46" s="108"/>
      <c r="K46" s="108"/>
      <c r="L46" s="108"/>
      <c r="M46" s="108"/>
      <c r="N46" s="108"/>
      <c r="O46" s="108"/>
      <c r="P46" s="108"/>
      <c r="Q46" s="84">
        <f t="shared" si="0"/>
        <v>27</v>
      </c>
      <c r="R46" s="44"/>
      <c r="S46" s="44"/>
      <c r="T46" s="44"/>
      <c r="U46" s="44"/>
      <c r="V46" s="3"/>
      <c r="W46" s="85"/>
      <c r="X46" s="2"/>
      <c r="Y46" s="3"/>
      <c r="Z46" s="4"/>
      <c r="AA46" s="2"/>
      <c r="AB46" s="3"/>
      <c r="AC46" s="85"/>
      <c r="AD46" s="3"/>
      <c r="AE46" s="85"/>
    </row>
    <row r="47" spans="1:31" ht="43" customHeight="1" x14ac:dyDescent="0.35">
      <c r="A47" s="108"/>
      <c r="B47" s="108"/>
      <c r="C47" s="108"/>
      <c r="D47" s="108"/>
      <c r="E47" s="108"/>
      <c r="F47" s="108"/>
      <c r="G47" s="108"/>
      <c r="H47" s="108"/>
      <c r="I47" s="108"/>
      <c r="J47" s="108"/>
      <c r="K47" s="108"/>
      <c r="L47" s="108"/>
      <c r="M47" s="108"/>
      <c r="N47" s="108"/>
      <c r="O47" s="108"/>
      <c r="P47" s="108"/>
      <c r="Q47" s="84">
        <f t="shared" si="0"/>
        <v>28</v>
      </c>
      <c r="R47" s="44"/>
      <c r="S47" s="44"/>
      <c r="T47" s="44"/>
      <c r="U47" s="44"/>
      <c r="V47" s="3"/>
      <c r="W47" s="85"/>
      <c r="X47" s="2"/>
      <c r="Y47" s="3"/>
      <c r="Z47" s="4"/>
      <c r="AA47" s="2"/>
      <c r="AB47" s="3"/>
      <c r="AC47" s="85"/>
      <c r="AD47" s="3"/>
      <c r="AE47" s="85"/>
    </row>
    <row r="48" spans="1:31" ht="43" customHeight="1" x14ac:dyDescent="0.35">
      <c r="A48" s="108"/>
      <c r="B48" s="108"/>
      <c r="C48" s="108"/>
      <c r="D48" s="108"/>
      <c r="E48" s="108"/>
      <c r="F48" s="108"/>
      <c r="G48" s="108"/>
      <c r="H48" s="108"/>
      <c r="I48" s="108"/>
      <c r="J48" s="108"/>
      <c r="K48" s="108"/>
      <c r="L48" s="108"/>
      <c r="M48" s="108"/>
      <c r="N48" s="108"/>
      <c r="O48" s="108"/>
      <c r="P48" s="108"/>
      <c r="Q48" s="84">
        <f t="shared" si="0"/>
        <v>29</v>
      </c>
      <c r="R48" s="44"/>
      <c r="S48" s="44"/>
      <c r="T48" s="44"/>
      <c r="U48" s="44"/>
      <c r="V48" s="3"/>
      <c r="W48" s="85"/>
      <c r="X48" s="2"/>
      <c r="Y48" s="3"/>
      <c r="Z48" s="4"/>
      <c r="AA48" s="2"/>
      <c r="AB48" s="3"/>
      <c r="AC48" s="85"/>
      <c r="AD48" s="3"/>
      <c r="AE48" s="85"/>
    </row>
    <row r="49" spans="1:31" ht="43" customHeight="1" x14ac:dyDescent="0.35">
      <c r="A49" s="108"/>
      <c r="B49" s="108"/>
      <c r="C49" s="108"/>
      <c r="D49" s="108"/>
      <c r="E49" s="108"/>
      <c r="F49" s="108"/>
      <c r="G49" s="108"/>
      <c r="H49" s="108"/>
      <c r="I49" s="108"/>
      <c r="J49" s="108"/>
      <c r="K49" s="108"/>
      <c r="L49" s="108"/>
      <c r="M49" s="108"/>
      <c r="N49" s="108"/>
      <c r="O49" s="108"/>
      <c r="P49" s="108"/>
      <c r="Q49" s="84">
        <f t="shared" si="0"/>
        <v>30</v>
      </c>
      <c r="R49" s="44"/>
      <c r="S49" s="44"/>
      <c r="T49" s="44"/>
      <c r="U49" s="44"/>
      <c r="V49" s="3"/>
      <c r="W49" s="85"/>
      <c r="X49" s="2"/>
      <c r="Y49" s="3"/>
      <c r="Z49" s="4"/>
      <c r="AA49" s="2"/>
      <c r="AB49" s="3"/>
      <c r="AC49" s="85"/>
      <c r="AD49" s="3"/>
      <c r="AE49" s="85"/>
    </row>
    <row r="50" spans="1:31" ht="43" customHeight="1" x14ac:dyDescent="0.35">
      <c r="A50" s="108"/>
      <c r="B50" s="108"/>
      <c r="C50" s="108"/>
      <c r="D50" s="108"/>
      <c r="E50" s="108"/>
      <c r="F50" s="108"/>
      <c r="G50" s="108"/>
      <c r="H50" s="108"/>
      <c r="I50" s="108"/>
      <c r="J50" s="108"/>
      <c r="K50" s="108"/>
      <c r="L50" s="108"/>
      <c r="M50" s="108"/>
      <c r="N50" s="108"/>
      <c r="O50" s="108"/>
      <c r="P50" s="108"/>
      <c r="Q50" s="84">
        <f t="shared" si="0"/>
        <v>31</v>
      </c>
      <c r="R50" s="44"/>
      <c r="S50" s="44"/>
      <c r="T50" s="44"/>
      <c r="U50" s="44"/>
      <c r="V50" s="3"/>
      <c r="W50" s="85"/>
      <c r="X50" s="2"/>
      <c r="Y50" s="3"/>
      <c r="Z50" s="4"/>
      <c r="AA50" s="2"/>
      <c r="AB50" s="3"/>
      <c r="AC50" s="85"/>
      <c r="AD50" s="3"/>
      <c r="AE50" s="85"/>
    </row>
    <row r="51" spans="1:31" ht="43" customHeight="1" x14ac:dyDescent="0.35">
      <c r="A51" s="108"/>
      <c r="B51" s="108"/>
      <c r="C51" s="108"/>
      <c r="D51" s="108"/>
      <c r="E51" s="108"/>
      <c r="F51" s="108"/>
      <c r="G51" s="108"/>
      <c r="H51" s="108"/>
      <c r="I51" s="108"/>
      <c r="J51" s="108"/>
      <c r="K51" s="108"/>
      <c r="L51" s="108"/>
      <c r="M51" s="108"/>
      <c r="N51" s="108"/>
      <c r="O51" s="108"/>
      <c r="P51" s="108"/>
      <c r="Q51" s="84">
        <f t="shared" si="0"/>
        <v>32</v>
      </c>
      <c r="R51" s="44"/>
      <c r="S51" s="44"/>
      <c r="T51" s="44"/>
      <c r="U51" s="44"/>
      <c r="V51" s="3"/>
      <c r="W51" s="85"/>
      <c r="X51" s="2"/>
      <c r="Y51" s="3"/>
      <c r="Z51" s="4"/>
      <c r="AA51" s="2"/>
      <c r="AB51" s="3"/>
      <c r="AC51" s="85"/>
      <c r="AD51" s="3"/>
      <c r="AE51" s="85"/>
    </row>
    <row r="52" spans="1:31" ht="43" customHeight="1" x14ac:dyDescent="0.35">
      <c r="A52" s="108"/>
      <c r="B52" s="108"/>
      <c r="C52" s="108"/>
      <c r="D52" s="108"/>
      <c r="E52" s="108"/>
      <c r="F52" s="108"/>
      <c r="G52" s="108"/>
      <c r="H52" s="108"/>
      <c r="I52" s="108"/>
      <c r="J52" s="108"/>
      <c r="K52" s="108"/>
      <c r="L52" s="108"/>
      <c r="M52" s="108"/>
      <c r="N52" s="108"/>
      <c r="O52" s="108"/>
      <c r="P52" s="108"/>
      <c r="Q52" s="84">
        <f t="shared" si="0"/>
        <v>33</v>
      </c>
      <c r="R52" s="44"/>
      <c r="S52" s="44"/>
      <c r="T52" s="44"/>
      <c r="U52" s="44"/>
      <c r="V52" s="3"/>
      <c r="W52" s="85"/>
      <c r="X52" s="2"/>
      <c r="Y52" s="3"/>
      <c r="Z52" s="4"/>
      <c r="AA52" s="2"/>
      <c r="AB52" s="3"/>
      <c r="AC52" s="85"/>
      <c r="AD52" s="3"/>
      <c r="AE52" s="85"/>
    </row>
    <row r="53" spans="1:31" ht="43" customHeight="1" x14ac:dyDescent="0.35">
      <c r="A53" s="108"/>
      <c r="B53" s="108"/>
      <c r="C53" s="108"/>
      <c r="D53" s="108"/>
      <c r="E53" s="108"/>
      <c r="F53" s="108"/>
      <c r="G53" s="108"/>
      <c r="H53" s="108"/>
      <c r="I53" s="108"/>
      <c r="J53" s="108"/>
      <c r="K53" s="108"/>
      <c r="L53" s="108"/>
      <c r="M53" s="108"/>
      <c r="N53" s="108"/>
      <c r="O53" s="108"/>
      <c r="P53" s="108"/>
      <c r="Q53" s="84">
        <f t="shared" si="0"/>
        <v>34</v>
      </c>
      <c r="R53" s="44"/>
      <c r="S53" s="44"/>
      <c r="T53" s="44"/>
      <c r="U53" s="44"/>
      <c r="V53" s="3"/>
      <c r="W53" s="85"/>
      <c r="X53" s="2"/>
      <c r="Y53" s="3"/>
      <c r="Z53" s="4"/>
      <c r="AA53" s="2"/>
      <c r="AB53" s="3"/>
      <c r="AC53" s="85"/>
      <c r="AD53" s="3"/>
      <c r="AE53" s="85"/>
    </row>
    <row r="54" spans="1:31" ht="43" customHeight="1" x14ac:dyDescent="0.35">
      <c r="A54" s="108"/>
      <c r="B54" s="108"/>
      <c r="C54" s="108"/>
      <c r="D54" s="108"/>
      <c r="E54" s="108"/>
      <c r="F54" s="108"/>
      <c r="G54" s="108"/>
      <c r="H54" s="108"/>
      <c r="I54" s="108"/>
      <c r="J54" s="108"/>
      <c r="K54" s="108"/>
      <c r="L54" s="108"/>
      <c r="M54" s="108"/>
      <c r="N54" s="108"/>
      <c r="O54" s="108"/>
      <c r="P54" s="108"/>
      <c r="Q54" s="84">
        <f t="shared" si="0"/>
        <v>35</v>
      </c>
      <c r="R54" s="44"/>
      <c r="S54" s="44"/>
      <c r="T54" s="44"/>
      <c r="U54" s="44"/>
      <c r="V54" s="3"/>
      <c r="W54" s="85"/>
      <c r="X54" s="2"/>
      <c r="Y54" s="3"/>
      <c r="Z54" s="4"/>
      <c r="AA54" s="2"/>
      <c r="AB54" s="3"/>
      <c r="AC54" s="85"/>
      <c r="AD54" s="3"/>
      <c r="AE54" s="85"/>
    </row>
    <row r="55" spans="1:31" ht="43" customHeight="1" x14ac:dyDescent="0.35">
      <c r="A55" s="108"/>
      <c r="B55" s="108"/>
      <c r="C55" s="108"/>
      <c r="D55" s="108"/>
      <c r="E55" s="108"/>
      <c r="F55" s="108"/>
      <c r="G55" s="108"/>
      <c r="H55" s="108"/>
      <c r="I55" s="108"/>
      <c r="J55" s="108"/>
      <c r="K55" s="108"/>
      <c r="L55" s="108"/>
      <c r="M55" s="108"/>
      <c r="N55" s="108"/>
      <c r="O55" s="108"/>
      <c r="P55" s="108"/>
      <c r="Q55" s="84">
        <f t="shared" si="0"/>
        <v>36</v>
      </c>
      <c r="R55" s="44"/>
      <c r="S55" s="44"/>
      <c r="T55" s="44"/>
      <c r="U55" s="44"/>
      <c r="V55" s="3"/>
      <c r="W55" s="85"/>
      <c r="X55" s="2"/>
      <c r="Y55" s="3"/>
      <c r="Z55" s="4"/>
      <c r="AA55" s="2"/>
      <c r="AB55" s="3"/>
      <c r="AC55" s="85"/>
      <c r="AD55" s="3"/>
      <c r="AE55" s="85"/>
    </row>
    <row r="56" spans="1:31" ht="43" customHeight="1" x14ac:dyDescent="0.35">
      <c r="A56" s="108"/>
      <c r="B56" s="108"/>
      <c r="C56" s="108"/>
      <c r="D56" s="108"/>
      <c r="E56" s="108"/>
      <c r="F56" s="108"/>
      <c r="G56" s="108"/>
      <c r="H56" s="108"/>
      <c r="I56" s="108"/>
      <c r="J56" s="108"/>
      <c r="K56" s="108"/>
      <c r="L56" s="108"/>
      <c r="M56" s="108"/>
      <c r="N56" s="108"/>
      <c r="O56" s="108"/>
      <c r="P56" s="108"/>
      <c r="Q56" s="84">
        <f t="shared" si="0"/>
        <v>37</v>
      </c>
      <c r="R56" s="44"/>
      <c r="S56" s="44"/>
      <c r="T56" s="44"/>
      <c r="U56" s="44"/>
      <c r="V56" s="3"/>
      <c r="W56" s="85"/>
      <c r="X56" s="2"/>
      <c r="Y56" s="3"/>
      <c r="Z56" s="4"/>
      <c r="AA56" s="2"/>
      <c r="AB56" s="3"/>
      <c r="AC56" s="85"/>
      <c r="AD56" s="3"/>
      <c r="AE56" s="85"/>
    </row>
    <row r="57" spans="1:31" ht="43" customHeight="1" x14ac:dyDescent="0.35">
      <c r="A57" s="108"/>
      <c r="B57" s="108"/>
      <c r="C57" s="108"/>
      <c r="D57" s="108"/>
      <c r="E57" s="108"/>
      <c r="F57" s="108"/>
      <c r="G57" s="108"/>
      <c r="H57" s="108"/>
      <c r="I57" s="108"/>
      <c r="J57" s="108"/>
      <c r="K57" s="108"/>
      <c r="L57" s="108"/>
      <c r="M57" s="108"/>
      <c r="N57" s="108"/>
      <c r="O57" s="108"/>
      <c r="P57" s="108"/>
      <c r="Q57" s="84">
        <f t="shared" si="0"/>
        <v>38</v>
      </c>
      <c r="R57" s="44"/>
      <c r="S57" s="44"/>
      <c r="T57" s="44"/>
      <c r="U57" s="44"/>
      <c r="V57" s="3"/>
      <c r="W57" s="85"/>
      <c r="X57" s="2"/>
      <c r="Y57" s="3"/>
      <c r="Z57" s="4"/>
      <c r="AA57" s="2"/>
      <c r="AB57" s="3"/>
      <c r="AC57" s="85"/>
      <c r="AD57" s="3"/>
      <c r="AE57" s="85"/>
    </row>
    <row r="58" spans="1:31" ht="43" customHeight="1" x14ac:dyDescent="0.35">
      <c r="A58" s="108"/>
      <c r="B58" s="108"/>
      <c r="C58" s="108"/>
      <c r="D58" s="108"/>
      <c r="E58" s="108"/>
      <c r="F58" s="108"/>
      <c r="G58" s="108"/>
      <c r="H58" s="108"/>
      <c r="I58" s="108"/>
      <c r="J58" s="108"/>
      <c r="K58" s="108"/>
      <c r="L58" s="108"/>
      <c r="M58" s="108"/>
      <c r="N58" s="108"/>
      <c r="O58" s="108"/>
      <c r="P58" s="108"/>
      <c r="Q58" s="84">
        <f t="shared" si="0"/>
        <v>39</v>
      </c>
      <c r="R58" s="44"/>
      <c r="S58" s="44"/>
      <c r="T58" s="44"/>
      <c r="U58" s="44"/>
      <c r="V58" s="3"/>
      <c r="W58" s="85"/>
      <c r="X58" s="2"/>
      <c r="Y58" s="3"/>
      <c r="Z58" s="4"/>
      <c r="AA58" s="2"/>
      <c r="AB58" s="3"/>
      <c r="AC58" s="85"/>
      <c r="AD58" s="3"/>
      <c r="AE58" s="85"/>
    </row>
    <row r="59" spans="1:31" ht="43" customHeight="1" x14ac:dyDescent="0.35">
      <c r="A59" s="108"/>
      <c r="B59" s="108"/>
      <c r="C59" s="108"/>
      <c r="D59" s="108"/>
      <c r="E59" s="108"/>
      <c r="F59" s="108"/>
      <c r="G59" s="108"/>
      <c r="H59" s="108"/>
      <c r="I59" s="108"/>
      <c r="J59" s="108"/>
      <c r="K59" s="108"/>
      <c r="L59" s="108"/>
      <c r="M59" s="108"/>
      <c r="N59" s="108"/>
      <c r="O59" s="108"/>
      <c r="P59" s="108"/>
      <c r="Q59" s="84">
        <f t="shared" si="0"/>
        <v>40</v>
      </c>
      <c r="R59" s="44"/>
      <c r="S59" s="44"/>
      <c r="T59" s="44"/>
      <c r="U59" s="44"/>
      <c r="V59" s="3"/>
      <c r="W59" s="85"/>
      <c r="X59" s="2"/>
      <c r="Y59" s="3"/>
      <c r="Z59" s="4"/>
      <c r="AA59" s="2"/>
      <c r="AB59" s="3"/>
      <c r="AC59" s="85"/>
      <c r="AD59" s="3"/>
      <c r="AE59" s="85"/>
    </row>
    <row r="60" spans="1:31" ht="43" customHeight="1" x14ac:dyDescent="0.35">
      <c r="A60" s="108"/>
      <c r="B60" s="108"/>
      <c r="C60" s="108"/>
      <c r="D60" s="108"/>
      <c r="E60" s="108"/>
      <c r="F60" s="108"/>
      <c r="G60" s="108"/>
      <c r="H60" s="108"/>
      <c r="I60" s="108"/>
      <c r="J60" s="108"/>
      <c r="K60" s="108"/>
      <c r="L60" s="108"/>
      <c r="M60" s="108"/>
      <c r="N60" s="108"/>
      <c r="O60" s="108"/>
      <c r="P60" s="108"/>
      <c r="Q60" s="84">
        <f t="shared" si="0"/>
        <v>41</v>
      </c>
      <c r="R60" s="44"/>
      <c r="S60" s="44"/>
      <c r="T60" s="44"/>
      <c r="U60" s="44"/>
      <c r="V60" s="3"/>
      <c r="W60" s="85"/>
      <c r="X60" s="2"/>
      <c r="Y60" s="3"/>
      <c r="Z60" s="4"/>
      <c r="AA60" s="2"/>
      <c r="AB60" s="3"/>
      <c r="AC60" s="85"/>
      <c r="AD60" s="3"/>
      <c r="AE60" s="85"/>
    </row>
    <row r="61" spans="1:31" ht="43" customHeight="1" x14ac:dyDescent="0.35">
      <c r="A61" s="108"/>
      <c r="B61" s="108"/>
      <c r="C61" s="108"/>
      <c r="D61" s="108"/>
      <c r="E61" s="108"/>
      <c r="F61" s="108"/>
      <c r="G61" s="108"/>
      <c r="H61" s="108"/>
      <c r="I61" s="108"/>
      <c r="J61" s="108"/>
      <c r="K61" s="108"/>
      <c r="L61" s="108"/>
      <c r="M61" s="108"/>
      <c r="N61" s="108"/>
      <c r="O61" s="108"/>
      <c r="P61" s="108"/>
      <c r="Q61" s="84">
        <f t="shared" si="0"/>
        <v>42</v>
      </c>
      <c r="R61" s="44"/>
      <c r="S61" s="44"/>
      <c r="T61" s="44"/>
      <c r="U61" s="44"/>
      <c r="V61" s="3"/>
      <c r="W61" s="85"/>
      <c r="X61" s="2"/>
      <c r="Y61" s="3"/>
      <c r="Z61" s="4"/>
      <c r="AA61" s="2"/>
      <c r="AB61" s="3"/>
      <c r="AC61" s="85"/>
      <c r="AD61" s="3"/>
      <c r="AE61" s="85"/>
    </row>
    <row r="62" spans="1:31" ht="43" customHeight="1" x14ac:dyDescent="0.35">
      <c r="A62" s="108"/>
      <c r="B62" s="108"/>
      <c r="C62" s="108"/>
      <c r="D62" s="108"/>
      <c r="E62" s="108"/>
      <c r="F62" s="108"/>
      <c r="G62" s="108"/>
      <c r="H62" s="108"/>
      <c r="I62" s="108"/>
      <c r="J62" s="108"/>
      <c r="K62" s="108"/>
      <c r="L62" s="108"/>
      <c r="M62" s="108"/>
      <c r="N62" s="108"/>
      <c r="O62" s="108"/>
      <c r="P62" s="108"/>
      <c r="Q62" s="84">
        <f t="shared" si="0"/>
        <v>43</v>
      </c>
      <c r="R62" s="44"/>
      <c r="S62" s="44"/>
      <c r="T62" s="44"/>
      <c r="U62" s="44"/>
      <c r="V62" s="3"/>
      <c r="W62" s="85"/>
      <c r="X62" s="2"/>
      <c r="Y62" s="3"/>
      <c r="Z62" s="4"/>
      <c r="AA62" s="2"/>
      <c r="AB62" s="3"/>
      <c r="AC62" s="85"/>
      <c r="AD62" s="3"/>
      <c r="AE62" s="85"/>
    </row>
    <row r="63" spans="1:31" ht="43" customHeight="1" x14ac:dyDescent="0.35">
      <c r="A63" s="108"/>
      <c r="B63" s="108"/>
      <c r="C63" s="108"/>
      <c r="D63" s="108"/>
      <c r="E63" s="108"/>
      <c r="F63" s="108"/>
      <c r="G63" s="108"/>
      <c r="H63" s="108"/>
      <c r="I63" s="108"/>
      <c r="J63" s="108"/>
      <c r="K63" s="108"/>
      <c r="L63" s="108"/>
      <c r="M63" s="108"/>
      <c r="N63" s="108"/>
      <c r="O63" s="108"/>
      <c r="P63" s="108"/>
      <c r="Q63" s="84">
        <f t="shared" si="0"/>
        <v>44</v>
      </c>
      <c r="R63" s="44"/>
      <c r="S63" s="44"/>
      <c r="T63" s="44"/>
      <c r="U63" s="44"/>
      <c r="V63" s="3"/>
      <c r="W63" s="85"/>
      <c r="X63" s="2"/>
      <c r="Y63" s="3"/>
      <c r="Z63" s="4"/>
      <c r="AA63" s="2"/>
      <c r="AB63" s="3"/>
      <c r="AC63" s="85"/>
      <c r="AD63" s="3"/>
      <c r="AE63" s="85"/>
    </row>
    <row r="64" spans="1:31" ht="43" customHeight="1" x14ac:dyDescent="0.35">
      <c r="A64" s="108"/>
      <c r="B64" s="108"/>
      <c r="C64" s="108"/>
      <c r="D64" s="108"/>
      <c r="E64" s="108"/>
      <c r="F64" s="108"/>
      <c r="G64" s="108"/>
      <c r="H64" s="108"/>
      <c r="I64" s="108"/>
      <c r="J64" s="108"/>
      <c r="K64" s="108"/>
      <c r="L64" s="108"/>
      <c r="M64" s="108"/>
      <c r="N64" s="108"/>
      <c r="O64" s="108"/>
      <c r="P64" s="108"/>
      <c r="Q64" s="84">
        <f t="shared" si="0"/>
        <v>45</v>
      </c>
      <c r="R64" s="44"/>
      <c r="S64" s="44"/>
      <c r="T64" s="44"/>
      <c r="U64" s="44"/>
      <c r="V64" s="3"/>
      <c r="W64" s="85"/>
      <c r="X64" s="2"/>
      <c r="Y64" s="3"/>
      <c r="Z64" s="4"/>
      <c r="AA64" s="2"/>
      <c r="AB64" s="3"/>
      <c r="AC64" s="85"/>
      <c r="AD64" s="3"/>
      <c r="AE64" s="85"/>
    </row>
    <row r="65" spans="1:31" ht="43" customHeight="1" x14ac:dyDescent="0.35">
      <c r="A65" s="108"/>
      <c r="B65" s="108"/>
      <c r="C65" s="108"/>
      <c r="D65" s="108"/>
      <c r="E65" s="108"/>
      <c r="F65" s="108"/>
      <c r="G65" s="108"/>
      <c r="H65" s="108"/>
      <c r="I65" s="108"/>
      <c r="J65" s="108"/>
      <c r="K65" s="108"/>
      <c r="L65" s="108"/>
      <c r="M65" s="108"/>
      <c r="N65" s="108"/>
      <c r="O65" s="108"/>
      <c r="P65" s="108"/>
      <c r="Q65" s="84">
        <f t="shared" si="0"/>
        <v>46</v>
      </c>
      <c r="R65" s="44"/>
      <c r="S65" s="44"/>
      <c r="T65" s="44"/>
      <c r="U65" s="44"/>
      <c r="V65" s="3"/>
      <c r="W65" s="85"/>
      <c r="X65" s="2"/>
      <c r="Y65" s="3"/>
      <c r="Z65" s="4"/>
      <c r="AA65" s="2"/>
      <c r="AB65" s="3"/>
      <c r="AC65" s="85"/>
      <c r="AD65" s="3"/>
      <c r="AE65" s="85"/>
    </row>
    <row r="66" spans="1:31" ht="43" customHeight="1" x14ac:dyDescent="0.35">
      <c r="A66" s="108"/>
      <c r="B66" s="108"/>
      <c r="C66" s="108"/>
      <c r="D66" s="108"/>
      <c r="E66" s="108"/>
      <c r="F66" s="108"/>
      <c r="G66" s="108"/>
      <c r="H66" s="108"/>
      <c r="I66" s="108"/>
      <c r="J66" s="108"/>
      <c r="K66" s="108"/>
      <c r="L66" s="108"/>
      <c r="M66" s="108"/>
      <c r="N66" s="108"/>
      <c r="O66" s="108"/>
      <c r="P66" s="108"/>
      <c r="Q66" s="84">
        <f t="shared" si="0"/>
        <v>47</v>
      </c>
      <c r="R66" s="44"/>
      <c r="S66" s="44"/>
      <c r="T66" s="44"/>
      <c r="U66" s="44"/>
      <c r="V66" s="3"/>
      <c r="W66" s="85"/>
      <c r="X66" s="2"/>
      <c r="Y66" s="3"/>
      <c r="Z66" s="4"/>
      <c r="AA66" s="2"/>
      <c r="AB66" s="3"/>
      <c r="AC66" s="85"/>
      <c r="AD66" s="3"/>
      <c r="AE66" s="85"/>
    </row>
    <row r="67" spans="1:31" ht="43" customHeight="1" x14ac:dyDescent="0.35">
      <c r="A67" s="108"/>
      <c r="B67" s="108"/>
      <c r="C67" s="108"/>
      <c r="D67" s="108"/>
      <c r="E67" s="108"/>
      <c r="F67" s="108"/>
      <c r="G67" s="108"/>
      <c r="H67" s="108"/>
      <c r="I67" s="108"/>
      <c r="J67" s="108"/>
      <c r="K67" s="108"/>
      <c r="L67" s="108"/>
      <c r="M67" s="108"/>
      <c r="N67" s="108"/>
      <c r="O67" s="108"/>
      <c r="P67" s="108"/>
      <c r="Q67" s="84">
        <f t="shared" si="0"/>
        <v>48</v>
      </c>
      <c r="R67" s="44"/>
      <c r="S67" s="44"/>
      <c r="T67" s="44"/>
      <c r="U67" s="44"/>
      <c r="V67" s="3"/>
      <c r="W67" s="85"/>
      <c r="X67" s="2"/>
      <c r="Y67" s="3"/>
      <c r="Z67" s="4"/>
      <c r="AA67" s="2"/>
      <c r="AB67" s="3"/>
      <c r="AC67" s="85"/>
      <c r="AD67" s="3"/>
      <c r="AE67" s="85"/>
    </row>
    <row r="68" spans="1:31" ht="43" customHeight="1" x14ac:dyDescent="0.35">
      <c r="A68" s="108"/>
      <c r="B68" s="108"/>
      <c r="C68" s="108"/>
      <c r="D68" s="108"/>
      <c r="E68" s="108"/>
      <c r="F68" s="108"/>
      <c r="G68" s="108"/>
      <c r="H68" s="108"/>
      <c r="I68" s="108"/>
      <c r="J68" s="108"/>
      <c r="K68" s="108"/>
      <c r="L68" s="108"/>
      <c r="M68" s="108"/>
      <c r="N68" s="108"/>
      <c r="O68" s="108"/>
      <c r="P68" s="108"/>
      <c r="Q68" s="84">
        <f t="shared" si="0"/>
        <v>49</v>
      </c>
      <c r="R68" s="44"/>
      <c r="S68" s="44"/>
      <c r="T68" s="44"/>
      <c r="U68" s="44"/>
      <c r="V68" s="3"/>
      <c r="W68" s="85"/>
      <c r="X68" s="2"/>
      <c r="Y68" s="3"/>
      <c r="Z68" s="4"/>
      <c r="AA68" s="2"/>
      <c r="AB68" s="3"/>
      <c r="AC68" s="85"/>
      <c r="AD68" s="3"/>
      <c r="AE68" s="85"/>
    </row>
    <row r="69" spans="1:31" ht="43" customHeight="1" x14ac:dyDescent="0.35">
      <c r="A69" s="108"/>
      <c r="B69" s="108"/>
      <c r="C69" s="108"/>
      <c r="D69" s="108"/>
      <c r="E69" s="108"/>
      <c r="F69" s="108"/>
      <c r="G69" s="108"/>
      <c r="H69" s="108"/>
      <c r="I69" s="108"/>
      <c r="J69" s="108"/>
      <c r="K69" s="108"/>
      <c r="L69" s="108"/>
      <c r="M69" s="108"/>
      <c r="N69" s="108"/>
      <c r="O69" s="108"/>
      <c r="P69" s="108"/>
      <c r="Q69" s="84">
        <f t="shared" si="0"/>
        <v>50</v>
      </c>
      <c r="R69" s="44"/>
      <c r="S69" s="44"/>
      <c r="T69" s="44"/>
      <c r="U69" s="44"/>
      <c r="V69" s="3"/>
      <c r="W69" s="85"/>
      <c r="X69" s="2"/>
      <c r="Y69" s="3"/>
      <c r="Z69" s="4"/>
      <c r="AA69" s="2"/>
      <c r="AB69" s="3"/>
      <c r="AC69" s="85"/>
      <c r="AD69" s="3"/>
      <c r="AE69" s="85"/>
    </row>
    <row r="70" spans="1:31" ht="43" customHeight="1" x14ac:dyDescent="0.35">
      <c r="A70" s="108"/>
      <c r="B70" s="108"/>
      <c r="C70" s="108"/>
      <c r="D70" s="108"/>
      <c r="E70" s="108"/>
      <c r="F70" s="108"/>
      <c r="G70" s="108"/>
      <c r="H70" s="108"/>
      <c r="I70" s="108"/>
      <c r="J70" s="108"/>
      <c r="K70" s="108"/>
      <c r="L70" s="108"/>
      <c r="M70" s="108"/>
      <c r="N70" s="108"/>
      <c r="O70" s="108"/>
      <c r="P70" s="108"/>
      <c r="Q70" s="84">
        <f t="shared" si="0"/>
        <v>51</v>
      </c>
      <c r="R70" s="44"/>
      <c r="S70" s="44"/>
      <c r="T70" s="44"/>
      <c r="U70" s="44"/>
      <c r="V70" s="3"/>
      <c r="W70" s="85"/>
      <c r="X70" s="2"/>
      <c r="Y70" s="3"/>
      <c r="Z70" s="4"/>
      <c r="AA70" s="2"/>
      <c r="AB70" s="3"/>
      <c r="AC70" s="85"/>
      <c r="AD70" s="3"/>
      <c r="AE70" s="85"/>
    </row>
    <row r="71" spans="1:31" ht="43" customHeight="1" x14ac:dyDescent="0.35">
      <c r="A71" s="108"/>
      <c r="B71" s="108"/>
      <c r="C71" s="108"/>
      <c r="D71" s="108"/>
      <c r="E71" s="108"/>
      <c r="F71" s="108"/>
      <c r="G71" s="108"/>
      <c r="H71" s="108"/>
      <c r="I71" s="108"/>
      <c r="J71" s="108"/>
      <c r="K71" s="108"/>
      <c r="L71" s="108"/>
      <c r="M71" s="108"/>
      <c r="N71" s="108"/>
      <c r="O71" s="108"/>
      <c r="P71" s="108"/>
      <c r="Q71" s="84">
        <f t="shared" si="0"/>
        <v>52</v>
      </c>
      <c r="R71" s="44"/>
      <c r="S71" s="44"/>
      <c r="T71" s="44"/>
      <c r="U71" s="44"/>
      <c r="V71" s="3"/>
      <c r="W71" s="85"/>
      <c r="X71" s="2"/>
      <c r="Y71" s="3"/>
      <c r="Z71" s="4"/>
      <c r="AA71" s="2"/>
      <c r="AB71" s="3"/>
      <c r="AC71" s="85"/>
      <c r="AD71" s="3"/>
      <c r="AE71" s="85"/>
    </row>
    <row r="72" spans="1:31" ht="43" customHeight="1" x14ac:dyDescent="0.35">
      <c r="A72" s="108"/>
      <c r="B72" s="108"/>
      <c r="C72" s="108"/>
      <c r="D72" s="108"/>
      <c r="E72" s="108"/>
      <c r="F72" s="108"/>
      <c r="G72" s="108"/>
      <c r="H72" s="108"/>
      <c r="I72" s="108"/>
      <c r="J72" s="108"/>
      <c r="K72" s="108"/>
      <c r="L72" s="108"/>
      <c r="M72" s="108"/>
      <c r="N72" s="108"/>
      <c r="O72" s="108"/>
      <c r="P72" s="108"/>
      <c r="Q72" s="84">
        <f t="shared" si="0"/>
        <v>53</v>
      </c>
      <c r="R72" s="44"/>
      <c r="S72" s="44"/>
      <c r="T72" s="44"/>
      <c r="U72" s="44"/>
      <c r="V72" s="3"/>
      <c r="W72" s="85"/>
      <c r="X72" s="2"/>
      <c r="Y72" s="3"/>
      <c r="Z72" s="4"/>
      <c r="AA72" s="2"/>
      <c r="AB72" s="3"/>
      <c r="AC72" s="85"/>
      <c r="AD72" s="3"/>
      <c r="AE72" s="85"/>
    </row>
    <row r="73" spans="1:31" ht="43" customHeight="1" x14ac:dyDescent="0.35">
      <c r="A73" s="108"/>
      <c r="B73" s="108"/>
      <c r="C73" s="108"/>
      <c r="D73" s="108"/>
      <c r="E73" s="108"/>
      <c r="F73" s="108"/>
      <c r="G73" s="108"/>
      <c r="H73" s="108"/>
      <c r="I73" s="108"/>
      <c r="J73" s="108"/>
      <c r="K73" s="108"/>
      <c r="L73" s="108"/>
      <c r="M73" s="108"/>
      <c r="N73" s="108"/>
      <c r="O73" s="108"/>
      <c r="P73" s="108"/>
      <c r="Q73" s="84">
        <f t="shared" si="0"/>
        <v>54</v>
      </c>
      <c r="R73" s="44"/>
      <c r="S73" s="44"/>
      <c r="T73" s="44"/>
      <c r="U73" s="44"/>
      <c r="V73" s="3"/>
      <c r="W73" s="85"/>
      <c r="X73" s="2"/>
      <c r="Y73" s="3"/>
      <c r="Z73" s="4"/>
      <c r="AA73" s="2"/>
      <c r="AB73" s="3"/>
      <c r="AC73" s="85"/>
      <c r="AD73" s="3"/>
      <c r="AE73" s="85"/>
    </row>
    <row r="74" spans="1:31" ht="43" customHeight="1" x14ac:dyDescent="0.35">
      <c r="A74" s="108"/>
      <c r="B74" s="108"/>
      <c r="C74" s="108"/>
      <c r="D74" s="108"/>
      <c r="E74" s="108"/>
      <c r="F74" s="108"/>
      <c r="G74" s="108"/>
      <c r="H74" s="108"/>
      <c r="I74" s="108"/>
      <c r="J74" s="108"/>
      <c r="K74" s="108"/>
      <c r="L74" s="108"/>
      <c r="M74" s="108"/>
      <c r="N74" s="108"/>
      <c r="O74" s="108"/>
      <c r="P74" s="108"/>
      <c r="Q74" s="84">
        <f t="shared" si="0"/>
        <v>55</v>
      </c>
      <c r="R74" s="44"/>
      <c r="S74" s="44"/>
      <c r="T74" s="44"/>
      <c r="U74" s="44"/>
      <c r="V74" s="3"/>
      <c r="W74" s="85"/>
      <c r="X74" s="2"/>
      <c r="Y74" s="3"/>
      <c r="Z74" s="4"/>
      <c r="AA74" s="2"/>
      <c r="AB74" s="3"/>
      <c r="AC74" s="85"/>
      <c r="AD74" s="3"/>
      <c r="AE74" s="85"/>
    </row>
    <row r="75" spans="1:31" ht="43" customHeight="1" x14ac:dyDescent="0.35">
      <c r="A75" s="108"/>
      <c r="B75" s="108"/>
      <c r="C75" s="108"/>
      <c r="D75" s="108"/>
      <c r="E75" s="108"/>
      <c r="F75" s="108"/>
      <c r="G75" s="108"/>
      <c r="H75" s="108"/>
      <c r="I75" s="108"/>
      <c r="J75" s="108"/>
      <c r="K75" s="108"/>
      <c r="L75" s="108"/>
      <c r="M75" s="108"/>
      <c r="N75" s="108"/>
      <c r="O75" s="108"/>
      <c r="P75" s="108"/>
      <c r="Q75" s="84">
        <f t="shared" si="0"/>
        <v>56</v>
      </c>
      <c r="R75" s="44"/>
      <c r="S75" s="44"/>
      <c r="T75" s="44"/>
      <c r="U75" s="44"/>
      <c r="V75" s="3"/>
      <c r="W75" s="85"/>
      <c r="X75" s="2"/>
      <c r="Y75" s="3"/>
      <c r="Z75" s="4"/>
      <c r="AA75" s="2"/>
      <c r="AB75" s="3"/>
      <c r="AC75" s="85"/>
      <c r="AD75" s="3"/>
      <c r="AE75" s="85"/>
    </row>
    <row r="76" spans="1:31" ht="43" customHeight="1" x14ac:dyDescent="0.35">
      <c r="A76" s="108"/>
      <c r="B76" s="108"/>
      <c r="C76" s="108"/>
      <c r="D76" s="108"/>
      <c r="E76" s="108"/>
      <c r="F76" s="108"/>
      <c r="G76" s="108"/>
      <c r="H76" s="108"/>
      <c r="I76" s="108"/>
      <c r="J76" s="108"/>
      <c r="K76" s="108"/>
      <c r="L76" s="108"/>
      <c r="M76" s="108"/>
      <c r="N76" s="108"/>
      <c r="O76" s="108"/>
      <c r="P76" s="108"/>
      <c r="Q76" s="84">
        <f t="shared" si="0"/>
        <v>57</v>
      </c>
      <c r="R76" s="44"/>
      <c r="S76" s="44"/>
      <c r="T76" s="44"/>
      <c r="U76" s="44"/>
      <c r="V76" s="3"/>
      <c r="W76" s="85"/>
      <c r="X76" s="2"/>
      <c r="Y76" s="3"/>
      <c r="Z76" s="4"/>
      <c r="AA76" s="2"/>
      <c r="AB76" s="3"/>
      <c r="AC76" s="85"/>
      <c r="AD76" s="3"/>
      <c r="AE76" s="85"/>
    </row>
    <row r="77" spans="1:31" ht="43" customHeight="1" x14ac:dyDescent="0.35">
      <c r="A77" s="108"/>
      <c r="B77" s="108"/>
      <c r="C77" s="108"/>
      <c r="D77" s="108"/>
      <c r="E77" s="108"/>
      <c r="F77" s="108"/>
      <c r="G77" s="108"/>
      <c r="H77" s="108"/>
      <c r="I77" s="108"/>
      <c r="J77" s="108"/>
      <c r="K77" s="108"/>
      <c r="L77" s="108"/>
      <c r="M77" s="108"/>
      <c r="N77" s="108"/>
      <c r="O77" s="108"/>
      <c r="P77" s="108"/>
      <c r="Q77" s="84">
        <f t="shared" si="0"/>
        <v>58</v>
      </c>
      <c r="R77" s="44"/>
      <c r="S77" s="44"/>
      <c r="T77" s="44"/>
      <c r="U77" s="44"/>
      <c r="V77" s="3"/>
      <c r="W77" s="85"/>
      <c r="X77" s="2"/>
      <c r="Y77" s="3"/>
      <c r="Z77" s="4"/>
      <c r="AA77" s="2"/>
      <c r="AB77" s="3"/>
      <c r="AC77" s="85"/>
      <c r="AD77" s="3"/>
      <c r="AE77" s="85"/>
    </row>
    <row r="78" spans="1:31" ht="43" customHeight="1" x14ac:dyDescent="0.35">
      <c r="A78" s="108"/>
      <c r="B78" s="108"/>
      <c r="C78" s="108"/>
      <c r="D78" s="108"/>
      <c r="E78" s="108"/>
      <c r="F78" s="108"/>
      <c r="G78" s="108"/>
      <c r="H78" s="108"/>
      <c r="I78" s="108"/>
      <c r="J78" s="108"/>
      <c r="K78" s="108"/>
      <c r="L78" s="108"/>
      <c r="M78" s="108"/>
      <c r="N78" s="108"/>
      <c r="O78" s="108"/>
      <c r="P78" s="108"/>
      <c r="Q78" s="84">
        <f t="shared" si="0"/>
        <v>59</v>
      </c>
      <c r="R78" s="44"/>
      <c r="S78" s="44"/>
      <c r="T78" s="44"/>
      <c r="U78" s="44"/>
      <c r="V78" s="3"/>
      <c r="W78" s="85"/>
      <c r="X78" s="2"/>
      <c r="Y78" s="3"/>
      <c r="Z78" s="4"/>
      <c r="AA78" s="2"/>
      <c r="AB78" s="3"/>
      <c r="AC78" s="85"/>
      <c r="AD78" s="3"/>
      <c r="AE78" s="85"/>
    </row>
    <row r="79" spans="1:31" ht="43" customHeight="1" x14ac:dyDescent="0.35">
      <c r="A79" s="108"/>
      <c r="B79" s="108"/>
      <c r="C79" s="108"/>
      <c r="D79" s="108"/>
      <c r="E79" s="108"/>
      <c r="F79" s="108"/>
      <c r="G79" s="108"/>
      <c r="H79" s="108"/>
      <c r="I79" s="108"/>
      <c r="J79" s="108"/>
      <c r="K79" s="108"/>
      <c r="L79" s="108"/>
      <c r="M79" s="108"/>
      <c r="N79" s="108"/>
      <c r="O79" s="108"/>
      <c r="P79" s="108"/>
      <c r="Q79" s="84">
        <f t="shared" si="0"/>
        <v>60</v>
      </c>
      <c r="R79" s="44"/>
      <c r="S79" s="44"/>
      <c r="T79" s="44"/>
      <c r="U79" s="44"/>
      <c r="V79" s="3"/>
      <c r="W79" s="85"/>
      <c r="X79" s="2"/>
      <c r="Y79" s="3"/>
      <c r="Z79" s="4"/>
      <c r="AA79" s="2"/>
      <c r="AB79" s="3"/>
      <c r="AC79" s="85"/>
      <c r="AD79" s="3"/>
      <c r="AE79" s="85"/>
    </row>
    <row r="80" spans="1:31" ht="43" customHeight="1" x14ac:dyDescent="0.35">
      <c r="A80" s="108"/>
      <c r="B80" s="108"/>
      <c r="C80" s="108"/>
      <c r="D80" s="108"/>
      <c r="E80" s="108"/>
      <c r="F80" s="108"/>
      <c r="G80" s="108"/>
      <c r="H80" s="108"/>
      <c r="I80" s="108"/>
      <c r="J80" s="108"/>
      <c r="K80" s="108"/>
      <c r="L80" s="108"/>
      <c r="M80" s="108"/>
      <c r="N80" s="108"/>
      <c r="O80" s="108"/>
      <c r="P80" s="108"/>
      <c r="Q80" s="84">
        <f t="shared" si="0"/>
        <v>61</v>
      </c>
      <c r="R80" s="44"/>
      <c r="S80" s="44"/>
      <c r="T80" s="44"/>
      <c r="U80" s="44"/>
      <c r="V80" s="3"/>
      <c r="W80" s="85"/>
      <c r="X80" s="2"/>
      <c r="Y80" s="3"/>
      <c r="Z80" s="4"/>
      <c r="AA80" s="2"/>
      <c r="AB80" s="3"/>
      <c r="AC80" s="85"/>
      <c r="AD80" s="3"/>
      <c r="AE80" s="85"/>
    </row>
    <row r="81" spans="1:31" ht="43" customHeight="1" x14ac:dyDescent="0.35">
      <c r="A81" s="108"/>
      <c r="B81" s="108"/>
      <c r="C81" s="108"/>
      <c r="D81" s="108"/>
      <c r="E81" s="108"/>
      <c r="F81" s="108"/>
      <c r="G81" s="108"/>
      <c r="H81" s="108"/>
      <c r="I81" s="108"/>
      <c r="J81" s="108"/>
      <c r="K81" s="108"/>
      <c r="L81" s="108"/>
      <c r="M81" s="108"/>
      <c r="N81" s="108"/>
      <c r="O81" s="108"/>
      <c r="P81" s="108"/>
      <c r="Q81" s="84">
        <f t="shared" si="0"/>
        <v>62</v>
      </c>
      <c r="R81" s="44"/>
      <c r="S81" s="44"/>
      <c r="T81" s="44"/>
      <c r="U81" s="44"/>
      <c r="V81" s="3"/>
      <c r="W81" s="85"/>
      <c r="X81" s="2"/>
      <c r="Y81" s="3"/>
      <c r="Z81" s="4"/>
      <c r="AA81" s="2"/>
      <c r="AB81" s="3"/>
      <c r="AC81" s="85"/>
      <c r="AD81" s="3"/>
      <c r="AE81" s="85"/>
    </row>
    <row r="82" spans="1:31" ht="43" customHeight="1" x14ac:dyDescent="0.35">
      <c r="A82" s="108"/>
      <c r="B82" s="108"/>
      <c r="C82" s="108"/>
      <c r="D82" s="108"/>
      <c r="E82" s="108"/>
      <c r="F82" s="108"/>
      <c r="G82" s="108"/>
      <c r="H82" s="108"/>
      <c r="I82" s="108"/>
      <c r="J82" s="108"/>
      <c r="K82" s="108"/>
      <c r="L82" s="108"/>
      <c r="M82" s="108"/>
      <c r="N82" s="108"/>
      <c r="O82" s="108"/>
      <c r="P82" s="108"/>
      <c r="Q82" s="84">
        <f t="shared" si="0"/>
        <v>63</v>
      </c>
      <c r="R82" s="44"/>
      <c r="S82" s="44"/>
      <c r="T82" s="44"/>
      <c r="U82" s="44"/>
      <c r="V82" s="3"/>
      <c r="W82" s="85"/>
      <c r="X82" s="2"/>
      <c r="Y82" s="3"/>
      <c r="Z82" s="4"/>
      <c r="AA82" s="2"/>
      <c r="AB82" s="3"/>
      <c r="AC82" s="85"/>
      <c r="AD82" s="3"/>
      <c r="AE82" s="85"/>
    </row>
    <row r="83" spans="1:31" ht="43" customHeight="1" x14ac:dyDescent="0.35">
      <c r="A83" s="108"/>
      <c r="B83" s="108"/>
      <c r="C83" s="108"/>
      <c r="D83" s="108"/>
      <c r="E83" s="108"/>
      <c r="F83" s="108"/>
      <c r="G83" s="108"/>
      <c r="H83" s="108"/>
      <c r="I83" s="108"/>
      <c r="J83" s="108"/>
      <c r="K83" s="108"/>
      <c r="L83" s="108"/>
      <c r="M83" s="108"/>
      <c r="N83" s="108"/>
      <c r="O83" s="108"/>
      <c r="P83" s="108"/>
      <c r="Q83" s="84">
        <f t="shared" si="0"/>
        <v>64</v>
      </c>
      <c r="R83" s="44"/>
      <c r="S83" s="44"/>
      <c r="T83" s="44"/>
      <c r="U83" s="44"/>
      <c r="V83" s="3"/>
      <c r="W83" s="85"/>
      <c r="X83" s="2"/>
      <c r="Y83" s="3"/>
      <c r="Z83" s="4"/>
      <c r="AA83" s="2"/>
      <c r="AB83" s="3"/>
      <c r="AC83" s="85"/>
      <c r="AD83" s="3"/>
      <c r="AE83" s="85"/>
    </row>
    <row r="84" spans="1:31" ht="43" customHeight="1" x14ac:dyDescent="0.35">
      <c r="A84" s="108"/>
      <c r="B84" s="108"/>
      <c r="C84" s="108"/>
      <c r="D84" s="108"/>
      <c r="E84" s="108"/>
      <c r="F84" s="108"/>
      <c r="G84" s="108"/>
      <c r="H84" s="108"/>
      <c r="I84" s="108"/>
      <c r="J84" s="108"/>
      <c r="K84" s="108"/>
      <c r="L84" s="108"/>
      <c r="M84" s="108"/>
      <c r="N84" s="108"/>
      <c r="O84" s="108"/>
      <c r="P84" s="108"/>
      <c r="Q84" s="84">
        <f t="shared" si="0"/>
        <v>65</v>
      </c>
      <c r="R84" s="44"/>
      <c r="S84" s="44"/>
      <c r="T84" s="44"/>
      <c r="U84" s="44"/>
      <c r="V84" s="3"/>
      <c r="W84" s="85"/>
      <c r="X84" s="2"/>
      <c r="Y84" s="3"/>
      <c r="Z84" s="4"/>
      <c r="AA84" s="2"/>
      <c r="AB84" s="3"/>
      <c r="AC84" s="85"/>
      <c r="AD84" s="3"/>
      <c r="AE84" s="85"/>
    </row>
    <row r="85" spans="1:31" ht="43" customHeight="1" x14ac:dyDescent="0.35">
      <c r="A85" s="108"/>
      <c r="B85" s="108"/>
      <c r="C85" s="108"/>
      <c r="D85" s="108"/>
      <c r="E85" s="108"/>
      <c r="F85" s="108"/>
      <c r="G85" s="108"/>
      <c r="H85" s="108"/>
      <c r="I85" s="108"/>
      <c r="J85" s="108"/>
      <c r="K85" s="108"/>
      <c r="L85" s="108"/>
      <c r="M85" s="108"/>
      <c r="N85" s="108"/>
      <c r="O85" s="108"/>
      <c r="P85" s="108"/>
      <c r="Q85" s="84">
        <f t="shared" si="0"/>
        <v>66</v>
      </c>
      <c r="R85" s="44"/>
      <c r="S85" s="44"/>
      <c r="T85" s="44"/>
      <c r="U85" s="44"/>
      <c r="V85" s="3"/>
      <c r="W85" s="85"/>
      <c r="X85" s="2"/>
      <c r="Y85" s="3"/>
      <c r="Z85" s="4"/>
      <c r="AA85" s="2"/>
      <c r="AB85" s="3"/>
      <c r="AC85" s="85"/>
      <c r="AD85" s="3"/>
      <c r="AE85" s="85"/>
    </row>
    <row r="86" spans="1:31" ht="43" customHeight="1" x14ac:dyDescent="0.35">
      <c r="A86" s="108"/>
      <c r="B86" s="108"/>
      <c r="C86" s="108"/>
      <c r="D86" s="108"/>
      <c r="E86" s="108"/>
      <c r="F86" s="108"/>
      <c r="G86" s="108"/>
      <c r="H86" s="108"/>
      <c r="I86" s="108"/>
      <c r="J86" s="108"/>
      <c r="K86" s="108"/>
      <c r="L86" s="108"/>
      <c r="M86" s="108"/>
      <c r="N86" s="108"/>
      <c r="O86" s="108"/>
      <c r="P86" s="108"/>
      <c r="Q86" s="84">
        <f t="shared" ref="Q86:Q119" si="1">Q85+1</f>
        <v>67</v>
      </c>
      <c r="R86" s="44"/>
      <c r="S86" s="44"/>
      <c r="T86" s="44"/>
      <c r="U86" s="44"/>
      <c r="V86" s="3"/>
      <c r="W86" s="85"/>
      <c r="X86" s="2"/>
      <c r="Y86" s="3"/>
      <c r="Z86" s="4"/>
      <c r="AA86" s="2"/>
      <c r="AB86" s="3"/>
      <c r="AC86" s="85"/>
      <c r="AD86" s="3"/>
      <c r="AE86" s="85"/>
    </row>
    <row r="87" spans="1:31" ht="43" customHeight="1" x14ac:dyDescent="0.35">
      <c r="A87" s="108"/>
      <c r="B87" s="108"/>
      <c r="C87" s="108"/>
      <c r="D87" s="108"/>
      <c r="E87" s="108"/>
      <c r="F87" s="108"/>
      <c r="G87" s="108"/>
      <c r="H87" s="108"/>
      <c r="I87" s="108"/>
      <c r="J87" s="108"/>
      <c r="K87" s="108"/>
      <c r="L87" s="108"/>
      <c r="M87" s="108"/>
      <c r="N87" s="108"/>
      <c r="O87" s="108"/>
      <c r="P87" s="108"/>
      <c r="Q87" s="84">
        <f t="shared" si="1"/>
        <v>68</v>
      </c>
      <c r="R87" s="44"/>
      <c r="S87" s="44"/>
      <c r="T87" s="44"/>
      <c r="U87" s="44"/>
      <c r="V87" s="3"/>
      <c r="W87" s="85"/>
      <c r="X87" s="2"/>
      <c r="Y87" s="3"/>
      <c r="Z87" s="4"/>
      <c r="AA87" s="2"/>
      <c r="AB87" s="3"/>
      <c r="AC87" s="85"/>
      <c r="AD87" s="3"/>
      <c r="AE87" s="85"/>
    </row>
    <row r="88" spans="1:31" ht="43" customHeight="1" x14ac:dyDescent="0.35">
      <c r="A88" s="108"/>
      <c r="B88" s="108"/>
      <c r="C88" s="108"/>
      <c r="D88" s="108"/>
      <c r="E88" s="108"/>
      <c r="F88" s="108"/>
      <c r="G88" s="108"/>
      <c r="H88" s="108"/>
      <c r="I88" s="108"/>
      <c r="J88" s="108"/>
      <c r="K88" s="108"/>
      <c r="L88" s="108"/>
      <c r="M88" s="108"/>
      <c r="N88" s="108"/>
      <c r="O88" s="108"/>
      <c r="P88" s="108"/>
      <c r="Q88" s="84">
        <f t="shared" si="1"/>
        <v>69</v>
      </c>
      <c r="R88" s="44"/>
      <c r="S88" s="44"/>
      <c r="T88" s="44"/>
      <c r="U88" s="44"/>
      <c r="V88" s="3"/>
      <c r="W88" s="85"/>
      <c r="X88" s="2"/>
      <c r="Y88" s="3"/>
      <c r="Z88" s="4"/>
      <c r="AA88" s="2"/>
      <c r="AB88" s="3"/>
      <c r="AC88" s="85"/>
      <c r="AD88" s="3"/>
      <c r="AE88" s="85"/>
    </row>
    <row r="89" spans="1:31" ht="43" customHeight="1" x14ac:dyDescent="0.35">
      <c r="A89" s="108"/>
      <c r="B89" s="108"/>
      <c r="C89" s="108"/>
      <c r="D89" s="108"/>
      <c r="E89" s="108"/>
      <c r="F89" s="108"/>
      <c r="G89" s="108"/>
      <c r="H89" s="108"/>
      <c r="I89" s="108"/>
      <c r="J89" s="108"/>
      <c r="K89" s="108"/>
      <c r="L89" s="108"/>
      <c r="M89" s="108"/>
      <c r="N89" s="108"/>
      <c r="O89" s="108"/>
      <c r="P89" s="108"/>
      <c r="Q89" s="84">
        <f t="shared" si="1"/>
        <v>70</v>
      </c>
      <c r="R89" s="44"/>
      <c r="S89" s="44"/>
      <c r="T89" s="44"/>
      <c r="U89" s="44"/>
      <c r="V89" s="3"/>
      <c r="W89" s="85"/>
      <c r="X89" s="2"/>
      <c r="Y89" s="3"/>
      <c r="Z89" s="4"/>
      <c r="AA89" s="2"/>
      <c r="AB89" s="3"/>
      <c r="AC89" s="85"/>
      <c r="AD89" s="3"/>
      <c r="AE89" s="85"/>
    </row>
    <row r="90" spans="1:31" ht="43" customHeight="1" x14ac:dyDescent="0.35">
      <c r="A90" s="108"/>
      <c r="B90" s="108"/>
      <c r="C90" s="108"/>
      <c r="D90" s="108"/>
      <c r="E90" s="108"/>
      <c r="F90" s="108"/>
      <c r="G90" s="108"/>
      <c r="H90" s="108"/>
      <c r="I90" s="108"/>
      <c r="J90" s="108"/>
      <c r="K90" s="108"/>
      <c r="L90" s="108"/>
      <c r="M90" s="108"/>
      <c r="N90" s="108"/>
      <c r="O90" s="108"/>
      <c r="P90" s="108"/>
      <c r="Q90" s="84">
        <f t="shared" si="1"/>
        <v>71</v>
      </c>
      <c r="R90" s="44"/>
      <c r="S90" s="44"/>
      <c r="T90" s="44"/>
      <c r="U90" s="44"/>
      <c r="V90" s="3"/>
      <c r="W90" s="85"/>
      <c r="X90" s="2"/>
      <c r="Y90" s="3"/>
      <c r="Z90" s="4"/>
      <c r="AA90" s="2"/>
      <c r="AB90" s="3"/>
      <c r="AC90" s="85"/>
      <c r="AD90" s="3"/>
      <c r="AE90" s="85"/>
    </row>
    <row r="91" spans="1:31" ht="43" customHeight="1" x14ac:dyDescent="0.35">
      <c r="A91" s="108"/>
      <c r="B91" s="108"/>
      <c r="C91" s="108"/>
      <c r="D91" s="108"/>
      <c r="E91" s="108"/>
      <c r="F91" s="108"/>
      <c r="G91" s="108"/>
      <c r="H91" s="108"/>
      <c r="I91" s="108"/>
      <c r="J91" s="108"/>
      <c r="K91" s="108"/>
      <c r="L91" s="108"/>
      <c r="M91" s="108"/>
      <c r="N91" s="108"/>
      <c r="O91" s="108"/>
      <c r="P91" s="108"/>
      <c r="Q91" s="84">
        <f t="shared" si="1"/>
        <v>72</v>
      </c>
      <c r="R91" s="44"/>
      <c r="S91" s="44"/>
      <c r="T91" s="44"/>
      <c r="U91" s="44"/>
      <c r="V91" s="3"/>
      <c r="W91" s="85"/>
      <c r="X91" s="2"/>
      <c r="Y91" s="3"/>
      <c r="Z91" s="4"/>
      <c r="AA91" s="2"/>
      <c r="AB91" s="3"/>
      <c r="AC91" s="85"/>
      <c r="AD91" s="3"/>
      <c r="AE91" s="85"/>
    </row>
    <row r="92" spans="1:31" ht="43" customHeight="1" x14ac:dyDescent="0.35">
      <c r="A92" s="108"/>
      <c r="B92" s="108"/>
      <c r="C92" s="108"/>
      <c r="D92" s="108"/>
      <c r="E92" s="108"/>
      <c r="F92" s="108"/>
      <c r="G92" s="108"/>
      <c r="H92" s="108"/>
      <c r="I92" s="108"/>
      <c r="J92" s="108"/>
      <c r="K92" s="108"/>
      <c r="L92" s="108"/>
      <c r="M92" s="108"/>
      <c r="N92" s="108"/>
      <c r="O92" s="108"/>
      <c r="P92" s="108"/>
      <c r="Q92" s="84">
        <f t="shared" si="1"/>
        <v>73</v>
      </c>
      <c r="R92" s="44"/>
      <c r="S92" s="44"/>
      <c r="T92" s="44"/>
      <c r="U92" s="44"/>
      <c r="V92" s="3"/>
      <c r="W92" s="85"/>
      <c r="X92" s="2"/>
      <c r="Y92" s="3"/>
      <c r="Z92" s="4"/>
      <c r="AA92" s="2"/>
      <c r="AB92" s="3"/>
      <c r="AC92" s="85"/>
      <c r="AD92" s="3"/>
      <c r="AE92" s="85"/>
    </row>
    <row r="93" spans="1:31" ht="43" customHeight="1" x14ac:dyDescent="0.35">
      <c r="A93" s="108"/>
      <c r="B93" s="108"/>
      <c r="C93" s="108"/>
      <c r="D93" s="108"/>
      <c r="E93" s="108"/>
      <c r="F93" s="108"/>
      <c r="G93" s="108"/>
      <c r="H93" s="108"/>
      <c r="I93" s="108"/>
      <c r="J93" s="108"/>
      <c r="K93" s="108"/>
      <c r="L93" s="108"/>
      <c r="M93" s="108"/>
      <c r="N93" s="108"/>
      <c r="O93" s="108"/>
      <c r="P93" s="108"/>
      <c r="Q93" s="84">
        <f t="shared" si="1"/>
        <v>74</v>
      </c>
      <c r="R93" s="44"/>
      <c r="S93" s="44"/>
      <c r="T93" s="44"/>
      <c r="U93" s="44"/>
      <c r="V93" s="3"/>
      <c r="W93" s="85"/>
      <c r="X93" s="2"/>
      <c r="Y93" s="3"/>
      <c r="Z93" s="4"/>
      <c r="AA93" s="2"/>
      <c r="AB93" s="3"/>
      <c r="AC93" s="85"/>
      <c r="AD93" s="3"/>
      <c r="AE93" s="85"/>
    </row>
    <row r="94" spans="1:31" ht="43" customHeight="1" x14ac:dyDescent="0.35">
      <c r="A94" s="108"/>
      <c r="B94" s="108"/>
      <c r="C94" s="108"/>
      <c r="D94" s="108"/>
      <c r="E94" s="108"/>
      <c r="F94" s="108"/>
      <c r="G94" s="108"/>
      <c r="H94" s="108"/>
      <c r="I94" s="108"/>
      <c r="J94" s="108"/>
      <c r="K94" s="108"/>
      <c r="L94" s="108"/>
      <c r="M94" s="108"/>
      <c r="N94" s="108"/>
      <c r="O94" s="108"/>
      <c r="P94" s="108"/>
      <c r="Q94" s="84">
        <f t="shared" si="1"/>
        <v>75</v>
      </c>
      <c r="R94" s="44"/>
      <c r="S94" s="44"/>
      <c r="T94" s="44"/>
      <c r="U94" s="44"/>
      <c r="V94" s="3"/>
      <c r="W94" s="85"/>
      <c r="X94" s="2"/>
      <c r="Y94" s="3"/>
      <c r="Z94" s="4"/>
      <c r="AA94" s="2"/>
      <c r="AB94" s="3"/>
      <c r="AC94" s="85"/>
      <c r="AD94" s="3"/>
      <c r="AE94" s="85"/>
    </row>
    <row r="95" spans="1:31" ht="43" customHeight="1" x14ac:dyDescent="0.35">
      <c r="A95" s="108"/>
      <c r="B95" s="108"/>
      <c r="C95" s="108"/>
      <c r="D95" s="108"/>
      <c r="E95" s="108"/>
      <c r="F95" s="108"/>
      <c r="G95" s="108"/>
      <c r="H95" s="108"/>
      <c r="I95" s="108"/>
      <c r="J95" s="108"/>
      <c r="K95" s="108"/>
      <c r="L95" s="108"/>
      <c r="M95" s="108"/>
      <c r="N95" s="108"/>
      <c r="O95" s="108"/>
      <c r="P95" s="108"/>
      <c r="Q95" s="84">
        <f t="shared" si="1"/>
        <v>76</v>
      </c>
      <c r="R95" s="44"/>
      <c r="S95" s="44"/>
      <c r="T95" s="44"/>
      <c r="U95" s="44"/>
      <c r="V95" s="3"/>
      <c r="W95" s="85"/>
      <c r="X95" s="2"/>
      <c r="Y95" s="3"/>
      <c r="Z95" s="4"/>
      <c r="AA95" s="2"/>
      <c r="AB95" s="3"/>
      <c r="AC95" s="85"/>
      <c r="AD95" s="3"/>
      <c r="AE95" s="85"/>
    </row>
    <row r="96" spans="1:31" ht="43" customHeight="1" x14ac:dyDescent="0.35">
      <c r="A96" s="108"/>
      <c r="B96" s="108"/>
      <c r="C96" s="108"/>
      <c r="D96" s="108"/>
      <c r="E96" s="108"/>
      <c r="F96" s="108"/>
      <c r="G96" s="108"/>
      <c r="H96" s="108"/>
      <c r="I96" s="108"/>
      <c r="J96" s="108"/>
      <c r="K96" s="108"/>
      <c r="L96" s="108"/>
      <c r="M96" s="108"/>
      <c r="N96" s="108"/>
      <c r="O96" s="108"/>
      <c r="P96" s="108"/>
      <c r="Q96" s="84">
        <f t="shared" si="1"/>
        <v>77</v>
      </c>
      <c r="R96" s="44"/>
      <c r="S96" s="44"/>
      <c r="T96" s="44"/>
      <c r="U96" s="44"/>
      <c r="V96" s="3"/>
      <c r="W96" s="85"/>
      <c r="X96" s="2"/>
      <c r="Y96" s="3"/>
      <c r="Z96" s="4"/>
      <c r="AA96" s="2"/>
      <c r="AB96" s="3"/>
      <c r="AC96" s="85"/>
      <c r="AD96" s="3"/>
      <c r="AE96" s="85"/>
    </row>
    <row r="97" spans="1:31" ht="43" customHeight="1" x14ac:dyDescent="0.35">
      <c r="A97" s="108"/>
      <c r="B97" s="108"/>
      <c r="C97" s="108"/>
      <c r="D97" s="108"/>
      <c r="E97" s="108"/>
      <c r="F97" s="108"/>
      <c r="G97" s="108"/>
      <c r="H97" s="108"/>
      <c r="I97" s="108"/>
      <c r="J97" s="108"/>
      <c r="K97" s="108"/>
      <c r="L97" s="108"/>
      <c r="M97" s="108"/>
      <c r="N97" s="108"/>
      <c r="O97" s="108"/>
      <c r="P97" s="108"/>
      <c r="Q97" s="84">
        <f t="shared" si="1"/>
        <v>78</v>
      </c>
      <c r="R97" s="44"/>
      <c r="S97" s="44"/>
      <c r="T97" s="44"/>
      <c r="U97" s="44"/>
      <c r="V97" s="3"/>
      <c r="W97" s="85"/>
      <c r="X97" s="2"/>
      <c r="Y97" s="3"/>
      <c r="Z97" s="4"/>
      <c r="AA97" s="2"/>
      <c r="AB97" s="3"/>
      <c r="AC97" s="85"/>
      <c r="AD97" s="3"/>
      <c r="AE97" s="85"/>
    </row>
    <row r="98" spans="1:31" ht="43" customHeight="1" x14ac:dyDescent="0.35">
      <c r="A98" s="108"/>
      <c r="B98" s="108"/>
      <c r="C98" s="108"/>
      <c r="D98" s="108"/>
      <c r="E98" s="108"/>
      <c r="F98" s="108"/>
      <c r="G98" s="108"/>
      <c r="H98" s="108"/>
      <c r="I98" s="108"/>
      <c r="J98" s="108"/>
      <c r="K98" s="108"/>
      <c r="L98" s="108"/>
      <c r="M98" s="108"/>
      <c r="N98" s="108"/>
      <c r="O98" s="108"/>
      <c r="P98" s="108"/>
      <c r="Q98" s="84">
        <f t="shared" si="1"/>
        <v>79</v>
      </c>
      <c r="R98" s="44"/>
      <c r="S98" s="44"/>
      <c r="T98" s="44"/>
      <c r="U98" s="44"/>
      <c r="V98" s="3"/>
      <c r="W98" s="85"/>
      <c r="X98" s="2"/>
      <c r="Y98" s="3"/>
      <c r="Z98" s="4"/>
      <c r="AA98" s="2"/>
      <c r="AB98" s="3"/>
      <c r="AC98" s="85"/>
      <c r="AD98" s="3"/>
      <c r="AE98" s="85"/>
    </row>
    <row r="99" spans="1:31" ht="43" customHeight="1" x14ac:dyDescent="0.35">
      <c r="A99" s="108"/>
      <c r="B99" s="108"/>
      <c r="C99" s="108"/>
      <c r="D99" s="108"/>
      <c r="E99" s="108"/>
      <c r="F99" s="108"/>
      <c r="G99" s="108"/>
      <c r="H99" s="108"/>
      <c r="I99" s="108"/>
      <c r="J99" s="108"/>
      <c r="K99" s="108"/>
      <c r="L99" s="108"/>
      <c r="M99" s="108"/>
      <c r="N99" s="108"/>
      <c r="O99" s="108"/>
      <c r="P99" s="108"/>
      <c r="Q99" s="84">
        <f t="shared" si="1"/>
        <v>80</v>
      </c>
      <c r="R99" s="44"/>
      <c r="S99" s="44"/>
      <c r="T99" s="44"/>
      <c r="U99" s="44"/>
      <c r="V99" s="3"/>
      <c r="W99" s="85"/>
      <c r="X99" s="2"/>
      <c r="Y99" s="3"/>
      <c r="Z99" s="4"/>
      <c r="AA99" s="2"/>
      <c r="AB99" s="3"/>
      <c r="AC99" s="85"/>
      <c r="AD99" s="3"/>
      <c r="AE99" s="85"/>
    </row>
    <row r="100" spans="1:31" ht="43" customHeight="1" x14ac:dyDescent="0.35">
      <c r="A100" s="108"/>
      <c r="B100" s="108"/>
      <c r="C100" s="108"/>
      <c r="D100" s="108"/>
      <c r="E100" s="108"/>
      <c r="F100" s="108"/>
      <c r="G100" s="108"/>
      <c r="H100" s="108"/>
      <c r="I100" s="108"/>
      <c r="J100" s="108"/>
      <c r="K100" s="108"/>
      <c r="L100" s="108"/>
      <c r="M100" s="108"/>
      <c r="N100" s="108"/>
      <c r="O100" s="108"/>
      <c r="P100" s="108"/>
      <c r="Q100" s="84">
        <f t="shared" si="1"/>
        <v>81</v>
      </c>
      <c r="R100" s="44"/>
      <c r="S100" s="44"/>
      <c r="T100" s="44"/>
      <c r="U100" s="44"/>
      <c r="V100" s="3"/>
      <c r="W100" s="85"/>
      <c r="X100" s="2"/>
      <c r="Y100" s="3"/>
      <c r="Z100" s="4"/>
      <c r="AA100" s="2"/>
      <c r="AB100" s="3"/>
      <c r="AC100" s="85"/>
      <c r="AD100" s="3"/>
      <c r="AE100" s="85"/>
    </row>
    <row r="101" spans="1:31" ht="43" customHeight="1" x14ac:dyDescent="0.35">
      <c r="A101" s="108"/>
      <c r="B101" s="108"/>
      <c r="C101" s="108"/>
      <c r="D101" s="108"/>
      <c r="E101" s="108"/>
      <c r="F101" s="108"/>
      <c r="G101" s="108"/>
      <c r="H101" s="108"/>
      <c r="I101" s="108"/>
      <c r="J101" s="108"/>
      <c r="K101" s="108"/>
      <c r="L101" s="108"/>
      <c r="M101" s="108"/>
      <c r="N101" s="108"/>
      <c r="O101" s="108"/>
      <c r="P101" s="108"/>
      <c r="Q101" s="84">
        <f t="shared" si="1"/>
        <v>82</v>
      </c>
      <c r="R101" s="44"/>
      <c r="S101" s="44"/>
      <c r="T101" s="44"/>
      <c r="U101" s="44"/>
      <c r="V101" s="3"/>
      <c r="W101" s="85"/>
      <c r="X101" s="2"/>
      <c r="Y101" s="3"/>
      <c r="Z101" s="4"/>
      <c r="AA101" s="2"/>
      <c r="AB101" s="3"/>
      <c r="AC101" s="85"/>
      <c r="AD101" s="3"/>
      <c r="AE101" s="85"/>
    </row>
    <row r="102" spans="1:31" ht="43" customHeight="1" x14ac:dyDescent="0.35">
      <c r="A102" s="108"/>
      <c r="B102" s="108"/>
      <c r="C102" s="108"/>
      <c r="D102" s="108"/>
      <c r="E102" s="108"/>
      <c r="F102" s="108"/>
      <c r="G102" s="108"/>
      <c r="H102" s="108"/>
      <c r="I102" s="108"/>
      <c r="J102" s="108"/>
      <c r="K102" s="108"/>
      <c r="L102" s="108"/>
      <c r="M102" s="108"/>
      <c r="N102" s="108"/>
      <c r="O102" s="108"/>
      <c r="P102" s="108"/>
      <c r="Q102" s="84">
        <f t="shared" si="1"/>
        <v>83</v>
      </c>
      <c r="R102" s="44"/>
      <c r="S102" s="44"/>
      <c r="T102" s="44"/>
      <c r="U102" s="44"/>
      <c r="V102" s="3"/>
      <c r="W102" s="85"/>
      <c r="X102" s="2"/>
      <c r="Y102" s="3"/>
      <c r="Z102" s="4"/>
      <c r="AA102" s="2"/>
      <c r="AB102" s="3"/>
      <c r="AC102" s="85"/>
      <c r="AD102" s="3"/>
      <c r="AE102" s="85"/>
    </row>
    <row r="103" spans="1:31" ht="43" customHeight="1" x14ac:dyDescent="0.35">
      <c r="A103" s="108"/>
      <c r="B103" s="108"/>
      <c r="C103" s="108"/>
      <c r="D103" s="108"/>
      <c r="E103" s="108"/>
      <c r="F103" s="108"/>
      <c r="G103" s="108"/>
      <c r="H103" s="108"/>
      <c r="I103" s="108"/>
      <c r="J103" s="108"/>
      <c r="K103" s="108"/>
      <c r="L103" s="108"/>
      <c r="M103" s="108"/>
      <c r="N103" s="108"/>
      <c r="O103" s="108"/>
      <c r="P103" s="108"/>
      <c r="Q103" s="84">
        <f t="shared" si="1"/>
        <v>84</v>
      </c>
      <c r="R103" s="44"/>
      <c r="S103" s="44"/>
      <c r="T103" s="44"/>
      <c r="U103" s="44"/>
      <c r="V103" s="3"/>
      <c r="W103" s="85"/>
      <c r="X103" s="2"/>
      <c r="Y103" s="3"/>
      <c r="Z103" s="4"/>
      <c r="AA103" s="2"/>
      <c r="AB103" s="3"/>
      <c r="AC103" s="85"/>
      <c r="AD103" s="3"/>
      <c r="AE103" s="85"/>
    </row>
    <row r="104" spans="1:31" ht="43" customHeight="1" x14ac:dyDescent="0.35">
      <c r="A104" s="108"/>
      <c r="B104" s="108"/>
      <c r="C104" s="108"/>
      <c r="D104" s="108"/>
      <c r="E104" s="108"/>
      <c r="F104" s="108"/>
      <c r="G104" s="108"/>
      <c r="H104" s="108"/>
      <c r="I104" s="108"/>
      <c r="J104" s="108"/>
      <c r="K104" s="108"/>
      <c r="L104" s="108"/>
      <c r="M104" s="108"/>
      <c r="N104" s="108"/>
      <c r="O104" s="108"/>
      <c r="P104" s="108"/>
      <c r="Q104" s="84">
        <f t="shared" si="1"/>
        <v>85</v>
      </c>
      <c r="R104" s="44"/>
      <c r="S104" s="44"/>
      <c r="T104" s="44"/>
      <c r="U104" s="44"/>
      <c r="V104" s="3"/>
      <c r="W104" s="85"/>
      <c r="X104" s="2"/>
      <c r="Y104" s="3"/>
      <c r="Z104" s="4"/>
      <c r="AA104" s="2"/>
      <c r="AB104" s="3"/>
      <c r="AC104" s="85"/>
      <c r="AD104" s="3"/>
      <c r="AE104" s="85"/>
    </row>
    <row r="105" spans="1:31" ht="43" customHeight="1" x14ac:dyDescent="0.35">
      <c r="A105" s="108"/>
      <c r="B105" s="108"/>
      <c r="C105" s="108"/>
      <c r="D105" s="108"/>
      <c r="E105" s="108"/>
      <c r="F105" s="108"/>
      <c r="G105" s="108"/>
      <c r="H105" s="108"/>
      <c r="I105" s="108"/>
      <c r="J105" s="108"/>
      <c r="K105" s="108"/>
      <c r="L105" s="108"/>
      <c r="M105" s="108"/>
      <c r="N105" s="108"/>
      <c r="O105" s="108"/>
      <c r="P105" s="108"/>
      <c r="Q105" s="84">
        <f t="shared" si="1"/>
        <v>86</v>
      </c>
      <c r="R105" s="44"/>
      <c r="S105" s="44"/>
      <c r="T105" s="44"/>
      <c r="U105" s="44"/>
      <c r="V105" s="3"/>
      <c r="W105" s="85"/>
      <c r="X105" s="2"/>
      <c r="Y105" s="3"/>
      <c r="Z105" s="4"/>
      <c r="AA105" s="2"/>
      <c r="AB105" s="3"/>
      <c r="AC105" s="85"/>
      <c r="AD105" s="3"/>
      <c r="AE105" s="85"/>
    </row>
    <row r="106" spans="1:31" ht="43" customHeight="1" x14ac:dyDescent="0.35">
      <c r="A106" s="108"/>
      <c r="B106" s="108"/>
      <c r="C106" s="108"/>
      <c r="D106" s="108"/>
      <c r="E106" s="108"/>
      <c r="F106" s="108"/>
      <c r="G106" s="108"/>
      <c r="H106" s="108"/>
      <c r="I106" s="108"/>
      <c r="J106" s="108"/>
      <c r="K106" s="108"/>
      <c r="L106" s="108"/>
      <c r="M106" s="108"/>
      <c r="N106" s="108"/>
      <c r="O106" s="108"/>
      <c r="P106" s="108"/>
      <c r="Q106" s="84">
        <f t="shared" si="1"/>
        <v>87</v>
      </c>
      <c r="R106" s="44"/>
      <c r="S106" s="44"/>
      <c r="T106" s="44"/>
      <c r="U106" s="44"/>
      <c r="V106" s="3"/>
      <c r="W106" s="85"/>
      <c r="X106" s="2"/>
      <c r="Y106" s="3"/>
      <c r="Z106" s="4"/>
      <c r="AA106" s="2"/>
      <c r="AB106" s="3"/>
      <c r="AC106" s="85"/>
      <c r="AD106" s="3"/>
      <c r="AE106" s="85"/>
    </row>
    <row r="107" spans="1:31" ht="43" customHeight="1" x14ac:dyDescent="0.35">
      <c r="A107" s="108"/>
      <c r="B107" s="108"/>
      <c r="C107" s="108"/>
      <c r="D107" s="108"/>
      <c r="E107" s="108"/>
      <c r="F107" s="108"/>
      <c r="G107" s="108"/>
      <c r="H107" s="108"/>
      <c r="I107" s="108"/>
      <c r="J107" s="108"/>
      <c r="K107" s="108"/>
      <c r="L107" s="108"/>
      <c r="M107" s="108"/>
      <c r="N107" s="108"/>
      <c r="O107" s="108"/>
      <c r="P107" s="108"/>
      <c r="Q107" s="84">
        <f t="shared" si="1"/>
        <v>88</v>
      </c>
      <c r="R107" s="44"/>
      <c r="S107" s="44"/>
      <c r="T107" s="44"/>
      <c r="U107" s="44"/>
      <c r="V107" s="3"/>
      <c r="W107" s="85"/>
      <c r="X107" s="2"/>
      <c r="Y107" s="3"/>
      <c r="Z107" s="4"/>
      <c r="AA107" s="2"/>
      <c r="AB107" s="3"/>
      <c r="AC107" s="85"/>
      <c r="AD107" s="3"/>
      <c r="AE107" s="85"/>
    </row>
    <row r="108" spans="1:31" ht="43" customHeight="1" x14ac:dyDescent="0.35">
      <c r="A108" s="108"/>
      <c r="B108" s="108"/>
      <c r="C108" s="108"/>
      <c r="D108" s="108"/>
      <c r="E108" s="108"/>
      <c r="F108" s="108"/>
      <c r="G108" s="108"/>
      <c r="H108" s="108"/>
      <c r="I108" s="108"/>
      <c r="J108" s="108"/>
      <c r="K108" s="108"/>
      <c r="L108" s="108"/>
      <c r="M108" s="108"/>
      <c r="N108" s="108"/>
      <c r="O108" s="108"/>
      <c r="P108" s="108"/>
      <c r="Q108" s="84">
        <f t="shared" si="1"/>
        <v>89</v>
      </c>
      <c r="R108" s="44"/>
      <c r="S108" s="44"/>
      <c r="T108" s="44"/>
      <c r="U108" s="44"/>
      <c r="V108" s="3"/>
      <c r="W108" s="85"/>
      <c r="X108" s="2"/>
      <c r="Y108" s="3"/>
      <c r="Z108" s="4"/>
      <c r="AA108" s="2"/>
      <c r="AB108" s="3"/>
      <c r="AC108" s="85"/>
      <c r="AD108" s="3"/>
      <c r="AE108" s="85"/>
    </row>
    <row r="109" spans="1:31" ht="43" customHeight="1" x14ac:dyDescent="0.35">
      <c r="A109" s="108"/>
      <c r="B109" s="108"/>
      <c r="C109" s="108"/>
      <c r="D109" s="108"/>
      <c r="E109" s="108"/>
      <c r="F109" s="108"/>
      <c r="G109" s="108"/>
      <c r="H109" s="108"/>
      <c r="I109" s="108"/>
      <c r="J109" s="108"/>
      <c r="K109" s="108"/>
      <c r="L109" s="108"/>
      <c r="M109" s="108"/>
      <c r="N109" s="108"/>
      <c r="O109" s="108"/>
      <c r="P109" s="108"/>
      <c r="Q109" s="84">
        <f t="shared" si="1"/>
        <v>90</v>
      </c>
      <c r="R109" s="44"/>
      <c r="S109" s="44"/>
      <c r="T109" s="44"/>
      <c r="U109" s="44"/>
      <c r="V109" s="3"/>
      <c r="W109" s="85"/>
      <c r="X109" s="2"/>
      <c r="Y109" s="3"/>
      <c r="Z109" s="4"/>
      <c r="AA109" s="2"/>
      <c r="AB109" s="3"/>
      <c r="AC109" s="85"/>
      <c r="AD109" s="3"/>
      <c r="AE109" s="85"/>
    </row>
    <row r="110" spans="1:31" ht="43" customHeight="1" x14ac:dyDescent="0.35">
      <c r="A110" s="108"/>
      <c r="B110" s="108"/>
      <c r="C110" s="108"/>
      <c r="D110" s="108"/>
      <c r="E110" s="108"/>
      <c r="F110" s="108"/>
      <c r="G110" s="108"/>
      <c r="H110" s="108"/>
      <c r="I110" s="108"/>
      <c r="J110" s="108"/>
      <c r="K110" s="108"/>
      <c r="L110" s="108"/>
      <c r="M110" s="108"/>
      <c r="N110" s="108"/>
      <c r="O110" s="108"/>
      <c r="P110" s="108"/>
      <c r="Q110" s="84">
        <f t="shared" si="1"/>
        <v>91</v>
      </c>
      <c r="R110" s="44"/>
      <c r="S110" s="44"/>
      <c r="T110" s="44"/>
      <c r="U110" s="44"/>
      <c r="V110" s="3"/>
      <c r="W110" s="85"/>
      <c r="X110" s="2"/>
      <c r="Y110" s="3"/>
      <c r="Z110" s="4"/>
      <c r="AA110" s="2"/>
      <c r="AB110" s="3"/>
      <c r="AC110" s="85"/>
      <c r="AD110" s="3"/>
      <c r="AE110" s="85"/>
    </row>
    <row r="111" spans="1:31" ht="43" customHeight="1" x14ac:dyDescent="0.35">
      <c r="A111" s="108"/>
      <c r="B111" s="108"/>
      <c r="C111" s="108"/>
      <c r="D111" s="108"/>
      <c r="E111" s="108"/>
      <c r="F111" s="108"/>
      <c r="G111" s="108"/>
      <c r="H111" s="108"/>
      <c r="I111" s="108"/>
      <c r="J111" s="108"/>
      <c r="K111" s="108"/>
      <c r="L111" s="108"/>
      <c r="M111" s="108"/>
      <c r="N111" s="108"/>
      <c r="O111" s="108"/>
      <c r="P111" s="108"/>
      <c r="Q111" s="84">
        <f t="shared" si="1"/>
        <v>92</v>
      </c>
      <c r="R111" s="44"/>
      <c r="S111" s="44"/>
      <c r="T111" s="44"/>
      <c r="U111" s="44"/>
      <c r="V111" s="3"/>
      <c r="W111" s="85"/>
      <c r="X111" s="2"/>
      <c r="Y111" s="3"/>
      <c r="Z111" s="4"/>
      <c r="AA111" s="2"/>
      <c r="AB111" s="3"/>
      <c r="AC111" s="85"/>
      <c r="AD111" s="3"/>
      <c r="AE111" s="85"/>
    </row>
    <row r="112" spans="1:31" ht="43" customHeight="1" x14ac:dyDescent="0.35">
      <c r="A112" s="108"/>
      <c r="B112" s="108"/>
      <c r="C112" s="108"/>
      <c r="D112" s="108"/>
      <c r="E112" s="108"/>
      <c r="F112" s="108"/>
      <c r="G112" s="108"/>
      <c r="H112" s="108"/>
      <c r="I112" s="108"/>
      <c r="J112" s="108"/>
      <c r="K112" s="108"/>
      <c r="L112" s="108"/>
      <c r="M112" s="108"/>
      <c r="N112" s="108"/>
      <c r="O112" s="108"/>
      <c r="P112" s="108"/>
      <c r="Q112" s="84">
        <f t="shared" si="1"/>
        <v>93</v>
      </c>
      <c r="R112" s="44"/>
      <c r="S112" s="44"/>
      <c r="T112" s="44"/>
      <c r="U112" s="44"/>
      <c r="V112" s="3"/>
      <c r="W112" s="85"/>
      <c r="X112" s="2"/>
      <c r="Y112" s="3"/>
      <c r="Z112" s="4"/>
      <c r="AA112" s="2"/>
      <c r="AB112" s="3"/>
      <c r="AC112" s="85"/>
      <c r="AD112" s="3"/>
      <c r="AE112" s="85"/>
    </row>
    <row r="113" spans="1:31" ht="43" customHeight="1" x14ac:dyDescent="0.35">
      <c r="A113" s="108"/>
      <c r="B113" s="108"/>
      <c r="C113" s="108"/>
      <c r="D113" s="108"/>
      <c r="E113" s="108"/>
      <c r="F113" s="108"/>
      <c r="G113" s="108"/>
      <c r="H113" s="108"/>
      <c r="I113" s="108"/>
      <c r="J113" s="108"/>
      <c r="K113" s="108"/>
      <c r="L113" s="108"/>
      <c r="M113" s="108"/>
      <c r="N113" s="108"/>
      <c r="O113" s="108"/>
      <c r="P113" s="108"/>
      <c r="Q113" s="84">
        <f t="shared" si="1"/>
        <v>94</v>
      </c>
      <c r="R113" s="44"/>
      <c r="S113" s="44"/>
      <c r="T113" s="44"/>
      <c r="U113" s="44"/>
      <c r="V113" s="3"/>
      <c r="W113" s="85"/>
      <c r="X113" s="2"/>
      <c r="Y113" s="3"/>
      <c r="Z113" s="4"/>
      <c r="AA113" s="2"/>
      <c r="AB113" s="3"/>
      <c r="AC113" s="85"/>
      <c r="AD113" s="3"/>
      <c r="AE113" s="85"/>
    </row>
    <row r="114" spans="1:31" ht="43" customHeight="1" x14ac:dyDescent="0.35">
      <c r="A114" s="108"/>
      <c r="B114" s="108"/>
      <c r="C114" s="108"/>
      <c r="D114" s="108"/>
      <c r="E114" s="108"/>
      <c r="F114" s="108"/>
      <c r="G114" s="108"/>
      <c r="H114" s="108"/>
      <c r="I114" s="108"/>
      <c r="J114" s="108"/>
      <c r="K114" s="108"/>
      <c r="L114" s="108"/>
      <c r="M114" s="108"/>
      <c r="N114" s="108"/>
      <c r="O114" s="108"/>
      <c r="P114" s="108"/>
      <c r="Q114" s="84">
        <f t="shared" si="1"/>
        <v>95</v>
      </c>
      <c r="R114" s="44"/>
      <c r="S114" s="44"/>
      <c r="T114" s="44"/>
      <c r="U114" s="44"/>
      <c r="V114" s="3"/>
      <c r="W114" s="85"/>
      <c r="X114" s="2"/>
      <c r="Y114" s="3"/>
      <c r="Z114" s="4"/>
      <c r="AA114" s="2"/>
      <c r="AB114" s="3"/>
      <c r="AC114" s="85"/>
      <c r="AD114" s="3"/>
      <c r="AE114" s="85"/>
    </row>
    <row r="115" spans="1:31" ht="43" customHeight="1" x14ac:dyDescent="0.35">
      <c r="A115" s="108"/>
      <c r="B115" s="108"/>
      <c r="C115" s="108"/>
      <c r="D115" s="108"/>
      <c r="E115" s="108"/>
      <c r="F115" s="108"/>
      <c r="G115" s="108"/>
      <c r="H115" s="108"/>
      <c r="I115" s="108"/>
      <c r="J115" s="108"/>
      <c r="K115" s="108"/>
      <c r="L115" s="108"/>
      <c r="M115" s="108"/>
      <c r="N115" s="108"/>
      <c r="O115" s="108"/>
      <c r="P115" s="108"/>
      <c r="Q115" s="84">
        <f t="shared" si="1"/>
        <v>96</v>
      </c>
      <c r="R115" s="44"/>
      <c r="S115" s="44"/>
      <c r="T115" s="44"/>
      <c r="U115" s="44"/>
      <c r="V115" s="3"/>
      <c r="W115" s="85"/>
      <c r="X115" s="2"/>
      <c r="Y115" s="3"/>
      <c r="Z115" s="4"/>
      <c r="AA115" s="2"/>
      <c r="AB115" s="3"/>
      <c r="AC115" s="85"/>
      <c r="AD115" s="3"/>
      <c r="AE115" s="85"/>
    </row>
    <row r="116" spans="1:31" ht="43" customHeight="1" x14ac:dyDescent="0.35">
      <c r="A116" s="108"/>
      <c r="B116" s="108"/>
      <c r="C116" s="108"/>
      <c r="D116" s="108"/>
      <c r="E116" s="108"/>
      <c r="F116" s="108"/>
      <c r="G116" s="108"/>
      <c r="H116" s="108"/>
      <c r="I116" s="108"/>
      <c r="J116" s="108"/>
      <c r="K116" s="108"/>
      <c r="L116" s="108"/>
      <c r="M116" s="108"/>
      <c r="N116" s="108"/>
      <c r="O116" s="108"/>
      <c r="P116" s="108"/>
      <c r="Q116" s="84">
        <f t="shared" si="1"/>
        <v>97</v>
      </c>
      <c r="R116" s="44"/>
      <c r="S116" s="44"/>
      <c r="T116" s="44"/>
      <c r="U116" s="44"/>
      <c r="V116" s="3"/>
      <c r="W116" s="85"/>
      <c r="X116" s="2"/>
      <c r="Y116" s="3"/>
      <c r="Z116" s="4"/>
      <c r="AA116" s="2"/>
      <c r="AB116" s="3"/>
      <c r="AC116" s="85"/>
      <c r="AD116" s="3"/>
      <c r="AE116" s="85"/>
    </row>
    <row r="117" spans="1:31" ht="43" customHeight="1" x14ac:dyDescent="0.35">
      <c r="A117" s="108"/>
      <c r="B117" s="108"/>
      <c r="C117" s="108"/>
      <c r="D117" s="108"/>
      <c r="E117" s="108"/>
      <c r="F117" s="108"/>
      <c r="G117" s="108"/>
      <c r="H117" s="108"/>
      <c r="I117" s="108"/>
      <c r="J117" s="108"/>
      <c r="K117" s="108"/>
      <c r="L117" s="108"/>
      <c r="M117" s="108"/>
      <c r="N117" s="108"/>
      <c r="O117" s="108"/>
      <c r="P117" s="108"/>
      <c r="Q117" s="84">
        <f t="shared" si="1"/>
        <v>98</v>
      </c>
      <c r="R117" s="44"/>
      <c r="S117" s="44"/>
      <c r="T117" s="44"/>
      <c r="U117" s="44"/>
      <c r="V117" s="3"/>
      <c r="W117" s="85"/>
      <c r="X117" s="2"/>
      <c r="Y117" s="3"/>
      <c r="Z117" s="4"/>
      <c r="AA117" s="2"/>
      <c r="AB117" s="3"/>
      <c r="AC117" s="85"/>
      <c r="AD117" s="3"/>
      <c r="AE117" s="85"/>
    </row>
    <row r="118" spans="1:31" ht="43" customHeight="1" x14ac:dyDescent="0.35">
      <c r="A118" s="108"/>
      <c r="B118" s="108"/>
      <c r="C118" s="108"/>
      <c r="D118" s="108"/>
      <c r="E118" s="108"/>
      <c r="F118" s="108"/>
      <c r="G118" s="108"/>
      <c r="H118" s="108"/>
      <c r="I118" s="108"/>
      <c r="J118" s="108"/>
      <c r="K118" s="108"/>
      <c r="L118" s="108"/>
      <c r="M118" s="108"/>
      <c r="N118" s="108"/>
      <c r="O118" s="108"/>
      <c r="P118" s="108"/>
      <c r="Q118" s="84">
        <f t="shared" si="1"/>
        <v>99</v>
      </c>
      <c r="R118" s="44"/>
      <c r="S118" s="44"/>
      <c r="T118" s="44"/>
      <c r="U118" s="44"/>
      <c r="V118" s="3"/>
      <c r="W118" s="85"/>
      <c r="X118" s="2"/>
      <c r="Y118" s="3"/>
      <c r="Z118" s="4"/>
      <c r="AA118" s="2"/>
      <c r="AB118" s="3"/>
      <c r="AC118" s="85"/>
      <c r="AD118" s="3"/>
      <c r="AE118" s="85"/>
    </row>
    <row r="119" spans="1:31" ht="43" customHeight="1" x14ac:dyDescent="0.35">
      <c r="A119" s="108"/>
      <c r="B119" s="108"/>
      <c r="C119" s="108"/>
      <c r="D119" s="108"/>
      <c r="E119" s="108"/>
      <c r="F119" s="108"/>
      <c r="G119" s="108"/>
      <c r="H119" s="108"/>
      <c r="I119" s="108"/>
      <c r="J119" s="108"/>
      <c r="K119" s="108"/>
      <c r="L119" s="108"/>
      <c r="M119" s="108"/>
      <c r="N119" s="108"/>
      <c r="O119" s="108"/>
      <c r="P119" s="108"/>
      <c r="Q119" s="84">
        <f t="shared" si="1"/>
        <v>100</v>
      </c>
      <c r="R119" s="44"/>
      <c r="S119" s="44"/>
      <c r="T119" s="44"/>
      <c r="U119" s="44"/>
      <c r="V119" s="3"/>
      <c r="W119" s="85"/>
      <c r="X119" s="2"/>
      <c r="Y119" s="3"/>
      <c r="Z119" s="4"/>
      <c r="AA119" s="2"/>
      <c r="AB119" s="3"/>
      <c r="AC119" s="85"/>
      <c r="AD119" s="3"/>
      <c r="AE119" s="85"/>
    </row>
  </sheetData>
  <sheetProtection algorithmName="SHA-512" hashValue="KSx5gSubO3k15CHAqzgVSXs6w2bNLDJzZY9u9fUYN07ebfxDDs4nBeSfDHFKgOnIPwFpT6APrCPSrpLlG0zOtQ==" saltValue="dj/dl1Nwa0CHp2XVpuQTgQ==" spinCount="100000" sheet="1" formatCells="0" formatRows="0" insertRows="0" deleteRows="0" sort="0" autoFilter="0"/>
  <protectedRanges>
    <protectedRange sqref="T120:AN4943 AF31:AN119 T20:AA119 Q20:S4943" name="Table"/>
    <protectedRange sqref="S13:V15" name="Trust Details_1_1"/>
    <protectedRange sqref="Q13:R15" name="Trust Details_1"/>
  </protectedRanges>
  <mergeCells count="33">
    <mergeCell ref="V10:X10"/>
    <mergeCell ref="S2:T2"/>
    <mergeCell ref="V6:X6"/>
    <mergeCell ref="V7:X7"/>
    <mergeCell ref="V8:X8"/>
    <mergeCell ref="V9:X9"/>
    <mergeCell ref="V4:X4"/>
    <mergeCell ref="V2:X2"/>
    <mergeCell ref="V5:X5"/>
    <mergeCell ref="Q9:R9"/>
    <mergeCell ref="S9:T9"/>
    <mergeCell ref="Q8:R8"/>
    <mergeCell ref="S8:T8"/>
    <mergeCell ref="Q7:R7"/>
    <mergeCell ref="S7:T7"/>
    <mergeCell ref="Q6:R6"/>
    <mergeCell ref="S6:T6"/>
    <mergeCell ref="Q4:R4"/>
    <mergeCell ref="S4:T4"/>
    <mergeCell ref="Q5:R5"/>
    <mergeCell ref="S5:T5"/>
    <mergeCell ref="Q2:R2"/>
    <mergeCell ref="Q10:R10"/>
    <mergeCell ref="S10:T10"/>
    <mergeCell ref="Q12:R12"/>
    <mergeCell ref="S12:U12"/>
    <mergeCell ref="Q13:R13"/>
    <mergeCell ref="Q16:R16"/>
    <mergeCell ref="S13:U13"/>
    <mergeCell ref="Q14:R14"/>
    <mergeCell ref="S14:U14"/>
    <mergeCell ref="Q15:R15"/>
    <mergeCell ref="S15:U15"/>
  </mergeCells>
  <conditionalFormatting sqref="Z20:Z119">
    <cfRule type="cellIs" dxfId="10" priority="30" operator="lessThan">
      <formula>0</formula>
    </cfRule>
  </conditionalFormatting>
  <conditionalFormatting sqref="R20:U119 AB20:AE119 X20:Z119">
    <cfRule type="containsBlanks" dxfId="9" priority="33">
      <formula>LEN(TRIM(R20))=0</formula>
    </cfRule>
  </conditionalFormatting>
  <conditionalFormatting sqref="AA20:AA119">
    <cfRule type="containsBlanks" dxfId="8" priority="2">
      <formula>LEN(TRIM(AA20))=0</formula>
    </cfRule>
  </conditionalFormatting>
  <conditionalFormatting sqref="V20:W119">
    <cfRule type="containsBlanks" dxfId="7" priority="1">
      <formula>LEN(TRIM(V20))=0</formula>
    </cfRule>
  </conditionalFormatting>
  <conditionalFormatting sqref="Q20:Q119">
    <cfRule type="duplicateValues" dxfId="6" priority="174"/>
  </conditionalFormatting>
  <dataValidations count="19">
    <dataValidation type="custom" allowBlank="1" showInputMessage="1" showErrorMessage="1" sqref="V18" xr:uid="{84397A38-EC70-45E3-BBEE-A077FD631057}">
      <formula1>"Derogation Risk Raised by  (Full Name)"</formula1>
    </dataValidation>
    <dataValidation type="custom" allowBlank="1" showInputMessage="1" showErrorMessage="1" sqref="U18" xr:uid="{83B5745E-C3B7-43A2-A688-781D92946058}">
      <formula1>"Description of Derogation/Issue"</formula1>
    </dataValidation>
    <dataValidation type="whole" operator="greaterThanOrEqual" allowBlank="1" showInputMessage="1" showErrorMessage="1" sqref="Q19:R19 Q20:Q119" xr:uid="{2E994EC8-AB89-4009-AD03-AC3F22F7C3EC}">
      <formula1>1</formula1>
    </dataValidation>
    <dataValidation type="custom" allowBlank="1" showInputMessage="1" showErrorMessage="1" sqref="V12" xr:uid="{2DFE23D4-4E6A-4841-A515-AC0FB93EF035}">
      <formula1>"Date"</formula1>
    </dataValidation>
    <dataValidation type="custom" allowBlank="1" showInputMessage="1" showErrorMessage="1" sqref="S12" xr:uid="{8A5EAC7A-5D2E-4848-9C45-56847C33CE48}">
      <formula1>"Reason for revision"</formula1>
    </dataValidation>
    <dataValidation type="custom" allowBlank="1" showInputMessage="1" showErrorMessage="1" sqref="Q12" xr:uid="{683CA252-6E59-42EA-A980-AB0135B9AFA8}">
      <formula1>"Revision Number"</formula1>
    </dataValidation>
    <dataValidation type="custom" allowBlank="1" showInputMessage="1" showErrorMessage="1" sqref="AE18" xr:uid="{BB593794-D5B3-41CF-8192-79B818B9FEB8}">
      <formula1>"SRO Sign Off Date"</formula1>
    </dataValidation>
    <dataValidation type="custom" allowBlank="1" showInputMessage="1" showErrorMessage="1" sqref="Z18" xr:uid="{483AA712-2F87-40BA-AA5E-3FB4AFCCA3D5}">
      <formula1>"Action Required by Date"</formula1>
    </dataValidation>
    <dataValidation type="custom" allowBlank="1" showInputMessage="1" showErrorMessage="1" sqref="Y18" xr:uid="{B8BD3E77-1248-422C-9624-C72994026FC4}">
      <formula1>"SRO Agreed  Project 'Owner' of Derogation"</formula1>
    </dataValidation>
    <dataValidation type="custom" allowBlank="1" showInputMessage="1" showErrorMessage="1" sqref="W18" xr:uid="{C132AC49-0F05-4776-9C7D-6F716595E421}">
      <formula1>"Date Raised"</formula1>
    </dataValidation>
    <dataValidation type="date" allowBlank="1" showInputMessage="1" showErrorMessage="1" errorTitle="Date Entry Error" error="The Date entered must be in the format DD/MM/YYYY between 01/01/2000 and 01/01/2050." promptTitle="Date Format:" prompt="_x000a_DD/MM/YYYY" sqref="W19:W119 Z19:Z119 AC19:AC119 AE19:AE119" xr:uid="{4A0290CA-C364-4A9C-A679-216AD511AB1E}">
      <formula1>36526</formula1>
      <formula2>54789</formula2>
    </dataValidation>
    <dataValidation operator="greaterThanOrEqual" allowBlank="1" showInputMessage="1" showErrorMessage="1" sqref="R20:R119" xr:uid="{9A1E0443-DCB3-47D7-AAD0-4D4F0FCFC549}"/>
    <dataValidation type="custom" allowBlank="1" showInputMessage="1" showErrorMessage="1" sqref="AD18" xr:uid="{B02CA880-8E5F-4F7B-B5BD-681CED942695}">
      <formula1>"SRO Sign Off Name"</formula1>
    </dataValidation>
    <dataValidation type="custom" allowBlank="1" showInputMessage="1" showErrorMessage="1" sqref="AC18" xr:uid="{65C5D4F3-4E00-4787-BFE0-AD86C5C2EB23}">
      <formula1>"Project Manager / Clinical Lead Sign Off Date"</formula1>
    </dataValidation>
    <dataValidation type="custom" allowBlank="1" showInputMessage="1" showErrorMessage="1" sqref="AB18" xr:uid="{0C26105A-AB3B-40A8-9FA3-D8E085A0E963}">
      <formula1>"Project Manager / Clinical Lead Sign Off Name"</formula1>
    </dataValidation>
    <dataValidation type="custom" allowBlank="1" showInputMessage="1" showErrorMessage="1" sqref="R18" xr:uid="{520DB0FE-85F5-44F4-A9C0-577B5FDC9E19}">
      <formula1>"Preferred Option SoA Ref"</formula1>
    </dataValidation>
    <dataValidation type="list" allowBlank="1" showInputMessage="1" showErrorMessage="1" sqref="Q13:R13" xr:uid="{F8A79D59-F4BE-4CE3-AD94-63D5D65A70E0}">
      <formula1>"1"</formula1>
    </dataValidation>
    <dataValidation type="list" allowBlank="1" showInputMessage="1" showErrorMessage="1" sqref="Q14:R14" xr:uid="{BFBE77EB-D903-4E26-974C-85DF63A13CDA}">
      <formula1>"2"</formula1>
    </dataValidation>
    <dataValidation type="list" allowBlank="1" showInputMessage="1" showErrorMessage="1" sqref="Q15:R15" xr:uid="{FF258DF7-1142-4EB4-8F2E-305868C13484}">
      <formula1>"3"</formula1>
    </dataValidation>
  </dataValidations>
  <hyperlinks>
    <hyperlink ref="Q16:R16" location="Guidance!A44" display="Click here to view the guidance" xr:uid="{59AFF6A1-7CF2-4889-B92E-49933AC210CD}"/>
  </hyperlinks>
  <pageMargins left="0.19685039370078741" right="0.19685039370078741" top="0.19685039370078741" bottom="0.19685039370078741" header="0.19685039370078741" footer="0.19685039370078741"/>
  <pageSetup paperSize="9" scale="34" fitToHeight="10" orientation="landscape"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98E9-C48C-4930-8ECD-97B24FCD1325}">
  <sheetPr>
    <pageSetUpPr fitToPage="1"/>
  </sheetPr>
  <dimension ref="A1:AI121"/>
  <sheetViews>
    <sheetView showGridLines="0" topLeftCell="T1" zoomScale="85" zoomScaleNormal="85" workbookViewId="0">
      <pane ySplit="2" topLeftCell="A3" activePane="bottomLeft" state="frozen"/>
      <selection pane="bottomLeft" activeCell="U26" sqref="U26"/>
    </sheetView>
  </sheetViews>
  <sheetFormatPr defaultColWidth="9.1796875" defaultRowHeight="14.5" x14ac:dyDescent="0.35"/>
  <cols>
    <col min="1" max="18" width="9.1796875" hidden="1" customWidth="1"/>
    <col min="19" max="19" width="10.453125" hidden="1" customWidth="1"/>
    <col min="20" max="20" width="11" customWidth="1"/>
    <col min="21" max="21" width="26.81640625" customWidth="1"/>
    <col min="22" max="22" width="50.26953125" customWidth="1"/>
    <col min="23" max="23" width="40.26953125" customWidth="1"/>
    <col min="24" max="24" width="49.54296875" customWidth="1"/>
    <col min="25" max="25" width="20.1796875" customWidth="1"/>
    <col min="26" max="26" width="15.26953125" customWidth="1"/>
    <col min="27" max="27" width="49.54296875" customWidth="1"/>
    <col min="28" max="28" width="26" customWidth="1"/>
    <col min="29" max="29" width="15.26953125" customWidth="1"/>
    <col min="30" max="30" width="65.7265625" customWidth="1"/>
    <col min="31" max="31" width="20.1796875" customWidth="1"/>
    <col min="32" max="32" width="15.81640625" customWidth="1"/>
    <col min="33" max="33" width="20.1796875" customWidth="1"/>
    <col min="34" max="34" width="15.81640625" customWidth="1"/>
    <col min="35" max="35" width="25.26953125" customWidth="1"/>
  </cols>
  <sheetData>
    <row r="1" spans="20:35" ht="10" customHeight="1" x14ac:dyDescent="0.35">
      <c r="AH1" s="13"/>
      <c r="AI1" s="13"/>
    </row>
    <row r="2" spans="20:35" ht="19.5" customHeight="1" x14ac:dyDescent="0.35">
      <c r="T2" s="161" t="s">
        <v>16</v>
      </c>
      <c r="U2" s="161"/>
      <c r="V2" s="175" t="s">
        <v>967</v>
      </c>
      <c r="W2" s="175"/>
      <c r="X2" s="49" t="s">
        <v>90</v>
      </c>
      <c r="Y2" s="168" t="str">
        <f>IF('Cover Page'!D3="","",'Cover Page'!D3)</f>
        <v/>
      </c>
      <c r="Z2" s="168"/>
      <c r="AA2" s="168"/>
    </row>
    <row r="3" spans="20:35" ht="10" customHeight="1" x14ac:dyDescent="0.35"/>
    <row r="4" spans="20:35" ht="19.5" customHeight="1" x14ac:dyDescent="0.35">
      <c r="T4" s="162" t="s">
        <v>1</v>
      </c>
      <c r="U4" s="162"/>
      <c r="V4" s="168" t="str">
        <f>TRIM(PROPER(IF('Cover Page'!D5="","",'Cover Page'!D5)))</f>
        <v/>
      </c>
      <c r="W4" s="168"/>
      <c r="X4" s="46" t="s">
        <v>0</v>
      </c>
      <c r="Y4" s="168" t="str">
        <f>TRIM(PROPER(IF('Cover Page'!H5="","",'Cover Page'!H5)))</f>
        <v/>
      </c>
      <c r="Z4" s="168"/>
      <c r="AA4" s="168"/>
    </row>
    <row r="5" spans="20:35" ht="19.5" customHeight="1" x14ac:dyDescent="0.35">
      <c r="T5" s="162" t="s">
        <v>3</v>
      </c>
      <c r="U5" s="162"/>
      <c r="V5" s="168" t="str">
        <f>IF('Cover Page'!D6="","",'Cover Page'!D6)</f>
        <v/>
      </c>
      <c r="W5" s="168"/>
      <c r="X5" s="46" t="s">
        <v>984</v>
      </c>
      <c r="Y5" s="168" t="str">
        <f>IF('Cover Page'!H6="","",'Cover Page'!H6)</f>
        <v/>
      </c>
      <c r="Z5" s="168"/>
      <c r="AA5" s="168"/>
    </row>
    <row r="6" spans="20:35" ht="19.5" customHeight="1" x14ac:dyDescent="0.35">
      <c r="T6" s="162" t="s">
        <v>1208</v>
      </c>
      <c r="U6" s="162"/>
      <c r="V6" s="168" t="str">
        <f>TRIM(PROPER(IF('Cover Page'!D7="","",'Cover Page'!D7)))</f>
        <v/>
      </c>
      <c r="W6" s="168"/>
      <c r="X6" s="46" t="s">
        <v>930</v>
      </c>
      <c r="Y6" s="168" t="str">
        <f>IF('Cover Page'!H7="","",'Cover Page'!H7)</f>
        <v/>
      </c>
      <c r="Z6" s="168"/>
      <c r="AA6" s="168"/>
    </row>
    <row r="7" spans="20:35" ht="19.5" customHeight="1" x14ac:dyDescent="0.35">
      <c r="T7" s="162" t="s">
        <v>5</v>
      </c>
      <c r="U7" s="162"/>
      <c r="V7" s="168" t="str">
        <f>TRIM(PROPER(IF('Cover Page'!D8="","",'Cover Page'!D8)))</f>
        <v/>
      </c>
      <c r="W7" s="168"/>
      <c r="X7" s="46" t="s">
        <v>2</v>
      </c>
      <c r="Y7" s="168" t="str">
        <f>TRIM(PROPER(IF('Cover Page'!H8="","",'Cover Page'!H8)))</f>
        <v/>
      </c>
      <c r="Z7" s="168"/>
      <c r="AA7" s="168"/>
    </row>
    <row r="8" spans="20:35" ht="19.5" customHeight="1" x14ac:dyDescent="0.35">
      <c r="T8" s="162" t="s">
        <v>7</v>
      </c>
      <c r="U8" s="162"/>
      <c r="V8" s="168" t="str">
        <f>TRIM(PROPER(IF('Cover Page'!D9="","",'Cover Page'!D9)))</f>
        <v/>
      </c>
      <c r="W8" s="168"/>
      <c r="X8" s="46" t="s">
        <v>4</v>
      </c>
      <c r="Y8" s="168" t="str">
        <f>TRIM(PROPER(IF('Cover Page'!H9="","",'Cover Page'!H9)))</f>
        <v/>
      </c>
      <c r="Z8" s="168"/>
      <c r="AA8" s="168"/>
    </row>
    <row r="9" spans="20:35" ht="19.5" customHeight="1" x14ac:dyDescent="0.35">
      <c r="T9" s="162" t="s">
        <v>9</v>
      </c>
      <c r="U9" s="162"/>
      <c r="V9" s="168" t="str">
        <f>TRIM(PROPER(IF('Cover Page'!D10="","",'Cover Page'!D10)))</f>
        <v/>
      </c>
      <c r="W9" s="168"/>
      <c r="X9" s="46" t="s">
        <v>6</v>
      </c>
      <c r="Y9" s="168" t="str">
        <f>TRIM(PROPER(IF('Cover Page'!H10="","",'Cover Page'!H10)))</f>
        <v/>
      </c>
      <c r="Z9" s="168"/>
      <c r="AA9" s="168"/>
    </row>
    <row r="10" spans="20:35" ht="19.5" customHeight="1" x14ac:dyDescent="0.35">
      <c r="T10" s="162" t="s">
        <v>934</v>
      </c>
      <c r="U10" s="162"/>
      <c r="V10" s="168" t="str">
        <f>TRIM(PROPER(IF('Cover Page'!D11="","",'Cover Page'!D11)))</f>
        <v/>
      </c>
      <c r="W10" s="168"/>
      <c r="X10" s="46" t="s">
        <v>8</v>
      </c>
      <c r="Y10" s="168" t="str">
        <f>TRIM(PROPER(IF('Cover Page'!H11="","",'Cover Page'!H11)))</f>
        <v/>
      </c>
      <c r="Z10" s="168"/>
      <c r="AA10" s="168"/>
    </row>
    <row r="11" spans="20:35" ht="19.5" customHeight="1" x14ac:dyDescent="0.35">
      <c r="T11" s="162" t="s">
        <v>935</v>
      </c>
      <c r="U11" s="162"/>
      <c r="V11" s="168" t="str">
        <f>TRIM(PROPER(IF('Cover Page'!D12="","",'Cover Page'!D12)))</f>
        <v/>
      </c>
      <c r="W11" s="168"/>
      <c r="X11" s="46" t="s">
        <v>10</v>
      </c>
      <c r="Y11" s="171" t="str">
        <f>IF('Cover Page'!H12="","",'Cover Page'!H12)</f>
        <v/>
      </c>
      <c r="Z11" s="171"/>
      <c r="AA11" s="171"/>
    </row>
    <row r="12" spans="20:35" ht="19.5" customHeight="1" x14ac:dyDescent="0.35">
      <c r="T12" s="162" t="s">
        <v>1211</v>
      </c>
      <c r="U12" s="162"/>
      <c r="V12" s="168" t="str">
        <f>TRIM(PROPER(IF('Cover Page'!D13="","",'Cover Page'!D13)))</f>
        <v/>
      </c>
      <c r="W12" s="168"/>
    </row>
    <row r="13" spans="20:35" ht="10" customHeight="1" x14ac:dyDescent="0.35">
      <c r="T13" s="192"/>
      <c r="U13" s="193"/>
      <c r="V13" s="194"/>
      <c r="W13" s="195"/>
    </row>
    <row r="14" spans="20:35" ht="19.5" customHeight="1" x14ac:dyDescent="0.35">
      <c r="T14" s="183" t="s">
        <v>13</v>
      </c>
      <c r="U14" s="183"/>
      <c r="V14" s="183" t="s">
        <v>14</v>
      </c>
      <c r="W14" s="183"/>
      <c r="X14" s="183"/>
      <c r="Y14" s="185" t="s">
        <v>15</v>
      </c>
    </row>
    <row r="15" spans="20:35" ht="19.5" customHeight="1" x14ac:dyDescent="0.35">
      <c r="T15" s="186"/>
      <c r="U15" s="186"/>
      <c r="V15" s="184"/>
      <c r="W15" s="184"/>
      <c r="X15" s="184"/>
      <c r="Y15" s="188"/>
    </row>
    <row r="16" spans="20:35" ht="19.5" customHeight="1" x14ac:dyDescent="0.35">
      <c r="T16" s="186"/>
      <c r="U16" s="186"/>
      <c r="V16" s="184"/>
      <c r="W16" s="184"/>
      <c r="X16" s="184"/>
      <c r="Y16" s="188"/>
    </row>
    <row r="17" spans="1:35" ht="19.5" customHeight="1" x14ac:dyDescent="0.35">
      <c r="T17" s="186"/>
      <c r="U17" s="186"/>
      <c r="V17" s="184"/>
      <c r="W17" s="184"/>
      <c r="X17" s="184"/>
      <c r="Y17" s="188"/>
    </row>
    <row r="18" spans="1:35" x14ac:dyDescent="0.35">
      <c r="T18" s="169" t="s">
        <v>690</v>
      </c>
      <c r="U18" s="169"/>
      <c r="V18" s="10"/>
      <c r="W18" s="10"/>
    </row>
    <row r="19" spans="1:35" ht="15" thickBot="1" x14ac:dyDescent="0.4">
      <c r="T19" s="35" t="s">
        <v>685</v>
      </c>
      <c r="U19" s="35" t="s">
        <v>683</v>
      </c>
      <c r="V19" s="35" t="s">
        <v>683</v>
      </c>
      <c r="W19" s="35" t="s">
        <v>683</v>
      </c>
      <c r="X19" s="35" t="s">
        <v>683</v>
      </c>
      <c r="Y19" s="35" t="s">
        <v>683</v>
      </c>
      <c r="Z19" s="35" t="s">
        <v>15</v>
      </c>
      <c r="AA19" s="35" t="s">
        <v>683</v>
      </c>
      <c r="AB19" s="35" t="s">
        <v>683</v>
      </c>
      <c r="AC19" s="35" t="s">
        <v>15</v>
      </c>
      <c r="AD19" s="35" t="s">
        <v>683</v>
      </c>
      <c r="AE19" s="35" t="s">
        <v>683</v>
      </c>
      <c r="AF19" s="35" t="s">
        <v>15</v>
      </c>
      <c r="AG19" s="35" t="s">
        <v>683</v>
      </c>
      <c r="AH19" s="35" t="s">
        <v>15</v>
      </c>
      <c r="AI19" s="13"/>
    </row>
    <row r="20" spans="1:35" ht="51.5" thickBot="1" x14ac:dyDescent="0.4">
      <c r="A20" s="102" t="s">
        <v>16</v>
      </c>
      <c r="B20" s="102" t="s">
        <v>90</v>
      </c>
      <c r="C20" s="114" t="s">
        <v>1</v>
      </c>
      <c r="D20" s="114" t="s">
        <v>3</v>
      </c>
      <c r="E20" s="114" t="s">
        <v>1208</v>
      </c>
      <c r="F20" s="114" t="s">
        <v>5</v>
      </c>
      <c r="G20" s="114" t="s">
        <v>7</v>
      </c>
      <c r="H20" s="114" t="s">
        <v>9</v>
      </c>
      <c r="I20" s="114" t="s">
        <v>934</v>
      </c>
      <c r="J20" s="114" t="s">
        <v>935</v>
      </c>
      <c r="K20" s="114" t="s">
        <v>1211</v>
      </c>
      <c r="L20" s="114" t="s">
        <v>0</v>
      </c>
      <c r="M20" s="114" t="s">
        <v>984</v>
      </c>
      <c r="N20" s="114" t="s">
        <v>930</v>
      </c>
      <c r="O20" s="114" t="s">
        <v>2</v>
      </c>
      <c r="P20" s="114" t="s">
        <v>4</v>
      </c>
      <c r="Q20" s="114" t="s">
        <v>6</v>
      </c>
      <c r="R20" s="114" t="s">
        <v>8</v>
      </c>
      <c r="S20" s="115" t="s">
        <v>10</v>
      </c>
      <c r="T20" s="53" t="s">
        <v>89</v>
      </c>
      <c r="U20" s="74" t="s">
        <v>68</v>
      </c>
      <c r="V20" s="75" t="s">
        <v>69</v>
      </c>
      <c r="W20" s="76" t="s">
        <v>70</v>
      </c>
      <c r="X20" s="77" t="s">
        <v>61</v>
      </c>
      <c r="Y20" s="41" t="s">
        <v>62</v>
      </c>
      <c r="Z20" s="5" t="s">
        <v>46</v>
      </c>
      <c r="AA20" s="76" t="s">
        <v>47</v>
      </c>
      <c r="AB20" s="6" t="s">
        <v>48</v>
      </c>
      <c r="AC20" s="6" t="s">
        <v>49</v>
      </c>
      <c r="AD20" s="53" t="s">
        <v>50</v>
      </c>
      <c r="AE20" s="8" t="s">
        <v>77</v>
      </c>
      <c r="AF20" s="8" t="s">
        <v>78</v>
      </c>
      <c r="AG20" s="8" t="s">
        <v>31</v>
      </c>
      <c r="AH20" s="8" t="s">
        <v>32</v>
      </c>
    </row>
    <row r="21" spans="1:35" ht="41.5" customHeight="1" x14ac:dyDescent="0.35">
      <c r="A21" s="108" t="s">
        <v>34</v>
      </c>
      <c r="B21" s="108" t="s">
        <v>34</v>
      </c>
      <c r="C21" s="108" t="s">
        <v>34</v>
      </c>
      <c r="D21" s="108" t="s">
        <v>34</v>
      </c>
      <c r="E21" s="108" t="s">
        <v>34</v>
      </c>
      <c r="F21" s="108" t="s">
        <v>34</v>
      </c>
      <c r="G21" s="108" t="s">
        <v>34</v>
      </c>
      <c r="H21" s="108" t="s">
        <v>34</v>
      </c>
      <c r="I21" s="108" t="s">
        <v>34</v>
      </c>
      <c r="J21" s="108" t="s">
        <v>34</v>
      </c>
      <c r="K21" s="108" t="s">
        <v>34</v>
      </c>
      <c r="L21" s="108" t="s">
        <v>34</v>
      </c>
      <c r="M21" s="108" t="s">
        <v>34</v>
      </c>
      <c r="N21" s="108" t="s">
        <v>34</v>
      </c>
      <c r="O21" s="108" t="s">
        <v>34</v>
      </c>
      <c r="P21" s="108" t="s">
        <v>34</v>
      </c>
      <c r="Q21" s="108" t="s">
        <v>34</v>
      </c>
      <c r="R21" s="108" t="s">
        <v>34</v>
      </c>
      <c r="S21" s="108" t="s">
        <v>34</v>
      </c>
      <c r="T21" s="86" t="s">
        <v>34</v>
      </c>
      <c r="U21" s="79" t="s">
        <v>34</v>
      </c>
      <c r="V21" s="79" t="s">
        <v>79</v>
      </c>
      <c r="W21" s="79" t="s">
        <v>80</v>
      </c>
      <c r="X21" s="79" t="s">
        <v>81</v>
      </c>
      <c r="Y21" s="80" t="s">
        <v>39</v>
      </c>
      <c r="Z21" s="81">
        <v>43570</v>
      </c>
      <c r="AA21" s="82" t="s">
        <v>82</v>
      </c>
      <c r="AB21" s="80" t="s">
        <v>83</v>
      </c>
      <c r="AC21" s="83">
        <v>43600</v>
      </c>
      <c r="AD21" s="82" t="s">
        <v>84</v>
      </c>
      <c r="AE21" s="80" t="s">
        <v>56</v>
      </c>
      <c r="AF21" s="81">
        <v>43671</v>
      </c>
      <c r="AG21" s="80" t="s">
        <v>40</v>
      </c>
      <c r="AH21" s="81">
        <v>43671</v>
      </c>
    </row>
    <row r="22" spans="1:35" ht="41.5" customHeight="1" x14ac:dyDescent="0.35">
      <c r="A22" s="116" t="str">
        <f>IF(Tbl_Green_Decarb_Plans348[[#This Row],[Preferred Option SoA Ref]]="","",$V$2)</f>
        <v/>
      </c>
      <c r="B22" s="116" t="str">
        <f>IF(Tbl_Green_Decarb_Plans348[[#This Row],[Preferred Option SoA Ref]]="","",$Y$2)</f>
        <v/>
      </c>
      <c r="C22" s="116" t="str">
        <f>IF(Tbl_Green_Decarb_Plans348[[#This Row],[Preferred Option SoA Ref]]="","",$V$4)</f>
        <v/>
      </c>
      <c r="D22" s="116" t="str">
        <f>IF(Tbl_Green_Decarb_Plans348[[#This Row],[Preferred Option SoA Ref]]="","",$V$5)</f>
        <v/>
      </c>
      <c r="E22" s="116" t="str">
        <f>IF(Tbl_Green_Decarb_Plans348[[#This Row],[Preferred Option SoA Ref]]="","",$V$6)</f>
        <v/>
      </c>
      <c r="F22" s="116" t="str">
        <f>IF(Tbl_Green_Decarb_Plans348[[#This Row],[Preferred Option SoA Ref]]="","",$V$7)</f>
        <v/>
      </c>
      <c r="G22" s="116" t="str">
        <f>IF(Tbl_Green_Decarb_Plans348[[#This Row],[Preferred Option SoA Ref]]="","",$V$8)</f>
        <v/>
      </c>
      <c r="H22" s="116" t="str">
        <f>IF(Tbl_Green_Decarb_Plans348[[#This Row],[Preferred Option SoA Ref]]="","",$V$9)</f>
        <v/>
      </c>
      <c r="I22" s="116" t="str">
        <f>IF(Tbl_Green_Decarb_Plans348[[#This Row],[Preferred Option SoA Ref]]="","",$V$10)</f>
        <v/>
      </c>
      <c r="J22" s="116" t="str">
        <f>IF(Tbl_Green_Decarb_Plans348[[#This Row],[Preferred Option SoA Ref]]="","",$V$11)</f>
        <v/>
      </c>
      <c r="K22" s="116" t="str">
        <f>IF(Tbl_Green_Decarb_Plans348[[#This Row],[Preferred Option SoA Ref]]="","",$V$12)</f>
        <v/>
      </c>
      <c r="L22" s="116" t="str">
        <f>IF(Tbl_Green_Decarb_Plans348[[#This Row],[Preferred Option SoA Ref]]="","",$Y$4)</f>
        <v/>
      </c>
      <c r="M22" s="116" t="str">
        <f>IF(Tbl_Green_Decarb_Plans348[[#This Row],[Preferred Option SoA Ref]]="","",$Y$5)</f>
        <v/>
      </c>
      <c r="N22" s="116" t="str">
        <f>IF(Tbl_Green_Decarb_Plans348[[#This Row],[Preferred Option SoA Ref]]="","",$Y$6)</f>
        <v/>
      </c>
      <c r="O22" s="116" t="str">
        <f>IF(Tbl_Green_Decarb_Plans348[[#This Row],[Preferred Option SoA Ref]]="","",$Y$7)</f>
        <v/>
      </c>
      <c r="P22" s="116" t="str">
        <f>IF(Tbl_Green_Decarb_Plans348[[#This Row],[Preferred Option SoA Ref]]="","",$Y$8)</f>
        <v/>
      </c>
      <c r="Q22" s="116" t="str">
        <f>IF(Tbl_Green_Decarb_Plans348[[#This Row],[Preferred Option SoA Ref]]="","",$Y$9)</f>
        <v/>
      </c>
      <c r="R22" s="116" t="str">
        <f>IF(Tbl_Green_Decarb_Plans348[[#This Row],[Preferred Option SoA Ref]]="","",$Y$10)</f>
        <v/>
      </c>
      <c r="S22" s="117" t="str">
        <f>IF(Tbl_Green_Decarb_Plans348[[#This Row],[Preferred Option SoA Ref]]="","",$Y$11)</f>
        <v/>
      </c>
      <c r="T22" s="84">
        <v>1</v>
      </c>
      <c r="U22" s="44"/>
      <c r="V22" s="44"/>
      <c r="W22" s="44"/>
      <c r="X22" s="44"/>
      <c r="Y22" s="3"/>
      <c r="Z22" s="85"/>
      <c r="AA22" s="2"/>
      <c r="AB22" s="3"/>
      <c r="AC22" s="4"/>
      <c r="AD22" s="2"/>
      <c r="AE22" s="3"/>
      <c r="AF22" s="85"/>
      <c r="AG22" s="3"/>
      <c r="AH22" s="85"/>
    </row>
    <row r="23" spans="1:35" ht="41.5" customHeight="1" x14ac:dyDescent="0.35">
      <c r="A23" s="116" t="str">
        <f>IF(Tbl_Green_Decarb_Plans348[[#This Row],[Preferred Option SoA Ref]]="","",$V$2)</f>
        <v/>
      </c>
      <c r="B23" s="116" t="str">
        <f>IF(Tbl_Green_Decarb_Plans348[[#This Row],[Preferred Option SoA Ref]]="","",$Y$2)</f>
        <v/>
      </c>
      <c r="C23" s="116" t="str">
        <f>IF(Tbl_Green_Decarb_Plans348[[#This Row],[Preferred Option SoA Ref]]="","",$V$4)</f>
        <v/>
      </c>
      <c r="D23" s="116" t="str">
        <f>IF(Tbl_Green_Decarb_Plans348[[#This Row],[Preferred Option SoA Ref]]="","",$V$5)</f>
        <v/>
      </c>
      <c r="E23" s="116" t="str">
        <f>IF(Tbl_Green_Decarb_Plans348[[#This Row],[Preferred Option SoA Ref]]="","",$V$6)</f>
        <v/>
      </c>
      <c r="F23" s="116" t="str">
        <f>IF(Tbl_Green_Decarb_Plans348[[#This Row],[Preferred Option SoA Ref]]="","",$V$7)</f>
        <v/>
      </c>
      <c r="G23" s="116" t="str">
        <f>IF(Tbl_Green_Decarb_Plans348[[#This Row],[Preferred Option SoA Ref]]="","",$V$8)</f>
        <v/>
      </c>
      <c r="H23" s="116" t="str">
        <f>IF(Tbl_Green_Decarb_Plans348[[#This Row],[Preferred Option SoA Ref]]="","",$V$9)</f>
        <v/>
      </c>
      <c r="I23" s="116" t="str">
        <f>IF(Tbl_Green_Decarb_Plans348[[#This Row],[Preferred Option SoA Ref]]="","",$V$10)</f>
        <v/>
      </c>
      <c r="J23" s="116" t="str">
        <f>IF(Tbl_Green_Decarb_Plans348[[#This Row],[Preferred Option SoA Ref]]="","",$V$11)</f>
        <v/>
      </c>
      <c r="K23" s="116" t="str">
        <f>IF(Tbl_Green_Decarb_Plans348[[#This Row],[Preferred Option SoA Ref]]="","",$V$12)</f>
        <v/>
      </c>
      <c r="L23" s="116" t="str">
        <f>IF(Tbl_Green_Decarb_Plans348[[#This Row],[Preferred Option SoA Ref]]="","",$Y$4)</f>
        <v/>
      </c>
      <c r="M23" s="116" t="str">
        <f>IF(Tbl_Green_Decarb_Plans348[[#This Row],[Preferred Option SoA Ref]]="","",$Y$5)</f>
        <v/>
      </c>
      <c r="N23" s="116" t="str">
        <f>IF(Tbl_Green_Decarb_Plans348[[#This Row],[Preferred Option SoA Ref]]="","",$Y$6)</f>
        <v/>
      </c>
      <c r="O23" s="116" t="str">
        <f>IF(Tbl_Green_Decarb_Plans348[[#This Row],[Preferred Option SoA Ref]]="","",$Y$7)</f>
        <v/>
      </c>
      <c r="P23" s="116" t="str">
        <f>IF(Tbl_Green_Decarb_Plans348[[#This Row],[Preferred Option SoA Ref]]="","",$Y$8)</f>
        <v/>
      </c>
      <c r="Q23" s="116" t="str">
        <f>IF(Tbl_Green_Decarb_Plans348[[#This Row],[Preferred Option SoA Ref]]="","",$Y$9)</f>
        <v/>
      </c>
      <c r="R23" s="116" t="str">
        <f>IF(Tbl_Green_Decarb_Plans348[[#This Row],[Preferred Option SoA Ref]]="","",$Y$10)</f>
        <v/>
      </c>
      <c r="S23" s="117" t="str">
        <f>IF(Tbl_Green_Decarb_Plans348[[#This Row],[Preferred Option SoA Ref]]="","",$Y$11)</f>
        <v/>
      </c>
      <c r="T23" s="84">
        <f>T22+1</f>
        <v>2</v>
      </c>
      <c r="U23" s="44"/>
      <c r="V23" s="44"/>
      <c r="W23" s="44"/>
      <c r="X23" s="44"/>
      <c r="Y23" s="3"/>
      <c r="Z23" s="85"/>
      <c r="AA23" s="2"/>
      <c r="AB23" s="3"/>
      <c r="AC23" s="4"/>
      <c r="AD23" s="2"/>
      <c r="AE23" s="3"/>
      <c r="AF23" s="85"/>
      <c r="AG23" s="3"/>
      <c r="AH23" s="85"/>
    </row>
    <row r="24" spans="1:35" ht="41.5" customHeight="1" x14ac:dyDescent="0.35">
      <c r="A24" s="116" t="str">
        <f>IF(Tbl_Green_Decarb_Plans348[[#This Row],[Preferred Option SoA Ref]]="","",$V$2)</f>
        <v/>
      </c>
      <c r="B24" s="116" t="str">
        <f>IF(Tbl_Green_Decarb_Plans348[[#This Row],[Preferred Option SoA Ref]]="","",$Y$2)</f>
        <v/>
      </c>
      <c r="C24" s="116" t="str">
        <f>IF(Tbl_Green_Decarb_Plans348[[#This Row],[Preferred Option SoA Ref]]="","",$V$4)</f>
        <v/>
      </c>
      <c r="D24" s="116" t="str">
        <f>IF(Tbl_Green_Decarb_Plans348[[#This Row],[Preferred Option SoA Ref]]="","",$V$5)</f>
        <v/>
      </c>
      <c r="E24" s="116" t="str">
        <f>IF(Tbl_Green_Decarb_Plans348[[#This Row],[Preferred Option SoA Ref]]="","",$V$6)</f>
        <v/>
      </c>
      <c r="F24" s="116" t="str">
        <f>IF(Tbl_Green_Decarb_Plans348[[#This Row],[Preferred Option SoA Ref]]="","",$V$7)</f>
        <v/>
      </c>
      <c r="G24" s="116" t="str">
        <f>IF(Tbl_Green_Decarb_Plans348[[#This Row],[Preferred Option SoA Ref]]="","",$V$8)</f>
        <v/>
      </c>
      <c r="H24" s="116" t="str">
        <f>IF(Tbl_Green_Decarb_Plans348[[#This Row],[Preferred Option SoA Ref]]="","",$V$9)</f>
        <v/>
      </c>
      <c r="I24" s="116" t="str">
        <f>IF(Tbl_Green_Decarb_Plans348[[#This Row],[Preferred Option SoA Ref]]="","",$V$10)</f>
        <v/>
      </c>
      <c r="J24" s="116" t="str">
        <f>IF(Tbl_Green_Decarb_Plans348[[#This Row],[Preferred Option SoA Ref]]="","",$V$11)</f>
        <v/>
      </c>
      <c r="K24" s="116" t="str">
        <f>IF(Tbl_Green_Decarb_Plans348[[#This Row],[Preferred Option SoA Ref]]="","",$V$12)</f>
        <v/>
      </c>
      <c r="L24" s="116" t="str">
        <f>IF(Tbl_Green_Decarb_Plans348[[#This Row],[Preferred Option SoA Ref]]="","",$Y$4)</f>
        <v/>
      </c>
      <c r="M24" s="116" t="str">
        <f>IF(Tbl_Green_Decarb_Plans348[[#This Row],[Preferred Option SoA Ref]]="","",$Y$5)</f>
        <v/>
      </c>
      <c r="N24" s="116" t="str">
        <f>IF(Tbl_Green_Decarb_Plans348[[#This Row],[Preferred Option SoA Ref]]="","",$Y$6)</f>
        <v/>
      </c>
      <c r="O24" s="116" t="str">
        <f>IF(Tbl_Green_Decarb_Plans348[[#This Row],[Preferred Option SoA Ref]]="","",$Y$7)</f>
        <v/>
      </c>
      <c r="P24" s="116" t="str">
        <f>IF(Tbl_Green_Decarb_Plans348[[#This Row],[Preferred Option SoA Ref]]="","",$Y$8)</f>
        <v/>
      </c>
      <c r="Q24" s="116" t="str">
        <f>IF(Tbl_Green_Decarb_Plans348[[#This Row],[Preferred Option SoA Ref]]="","",$Y$9)</f>
        <v/>
      </c>
      <c r="R24" s="116" t="str">
        <f>IF(Tbl_Green_Decarb_Plans348[[#This Row],[Preferred Option SoA Ref]]="","",$Y$10)</f>
        <v/>
      </c>
      <c r="S24" s="117" t="str">
        <f>IF(Tbl_Green_Decarb_Plans348[[#This Row],[Preferred Option SoA Ref]]="","",$Y$11)</f>
        <v/>
      </c>
      <c r="T24" s="84">
        <f t="shared" ref="T24:T87" si="0">T23+1</f>
        <v>3</v>
      </c>
      <c r="U24" s="44"/>
      <c r="V24" s="44"/>
      <c r="W24" s="44"/>
      <c r="X24" s="44"/>
      <c r="Y24" s="3"/>
      <c r="Z24" s="85"/>
      <c r="AA24" s="2"/>
      <c r="AB24" s="3"/>
      <c r="AC24" s="4"/>
      <c r="AD24" s="2"/>
      <c r="AE24" s="3"/>
      <c r="AF24" s="85"/>
      <c r="AG24" s="3"/>
      <c r="AH24" s="85"/>
    </row>
    <row r="25" spans="1:35" ht="41.5" customHeight="1" x14ac:dyDescent="0.35">
      <c r="A25" s="116" t="str">
        <f>IF(Tbl_Green_Decarb_Plans348[[#This Row],[Preferred Option SoA Ref]]="","",$V$2)</f>
        <v/>
      </c>
      <c r="B25" s="116" t="str">
        <f>IF(Tbl_Green_Decarb_Plans348[[#This Row],[Preferred Option SoA Ref]]="","",$Y$2)</f>
        <v/>
      </c>
      <c r="C25" s="116" t="str">
        <f>IF(Tbl_Green_Decarb_Plans348[[#This Row],[Preferred Option SoA Ref]]="","",$V$4)</f>
        <v/>
      </c>
      <c r="D25" s="116" t="str">
        <f>IF(Tbl_Green_Decarb_Plans348[[#This Row],[Preferred Option SoA Ref]]="","",$V$5)</f>
        <v/>
      </c>
      <c r="E25" s="116" t="str">
        <f>IF(Tbl_Green_Decarb_Plans348[[#This Row],[Preferred Option SoA Ref]]="","",$V$6)</f>
        <v/>
      </c>
      <c r="F25" s="116" t="str">
        <f>IF(Tbl_Green_Decarb_Plans348[[#This Row],[Preferred Option SoA Ref]]="","",$V$7)</f>
        <v/>
      </c>
      <c r="G25" s="116" t="str">
        <f>IF(Tbl_Green_Decarb_Plans348[[#This Row],[Preferred Option SoA Ref]]="","",$V$8)</f>
        <v/>
      </c>
      <c r="H25" s="116" t="str">
        <f>IF(Tbl_Green_Decarb_Plans348[[#This Row],[Preferred Option SoA Ref]]="","",$V$9)</f>
        <v/>
      </c>
      <c r="I25" s="116" t="str">
        <f>IF(Tbl_Green_Decarb_Plans348[[#This Row],[Preferred Option SoA Ref]]="","",$V$10)</f>
        <v/>
      </c>
      <c r="J25" s="116" t="str">
        <f>IF(Tbl_Green_Decarb_Plans348[[#This Row],[Preferred Option SoA Ref]]="","",$V$11)</f>
        <v/>
      </c>
      <c r="K25" s="116" t="str">
        <f>IF(Tbl_Green_Decarb_Plans348[[#This Row],[Preferred Option SoA Ref]]="","",$V$12)</f>
        <v/>
      </c>
      <c r="L25" s="116" t="str">
        <f>IF(Tbl_Green_Decarb_Plans348[[#This Row],[Preferred Option SoA Ref]]="","",$Y$4)</f>
        <v/>
      </c>
      <c r="M25" s="116" t="str">
        <f>IF(Tbl_Green_Decarb_Plans348[[#This Row],[Preferred Option SoA Ref]]="","",$Y$5)</f>
        <v/>
      </c>
      <c r="N25" s="116" t="str">
        <f>IF(Tbl_Green_Decarb_Plans348[[#This Row],[Preferred Option SoA Ref]]="","",$Y$6)</f>
        <v/>
      </c>
      <c r="O25" s="116" t="str">
        <f>IF(Tbl_Green_Decarb_Plans348[[#This Row],[Preferred Option SoA Ref]]="","",$Y$7)</f>
        <v/>
      </c>
      <c r="P25" s="116" t="str">
        <f>IF(Tbl_Green_Decarb_Plans348[[#This Row],[Preferred Option SoA Ref]]="","",$Y$8)</f>
        <v/>
      </c>
      <c r="Q25" s="116" t="str">
        <f>IF(Tbl_Green_Decarb_Plans348[[#This Row],[Preferred Option SoA Ref]]="","",$Y$9)</f>
        <v/>
      </c>
      <c r="R25" s="116" t="str">
        <f>IF(Tbl_Green_Decarb_Plans348[[#This Row],[Preferred Option SoA Ref]]="","",$Y$10)</f>
        <v/>
      </c>
      <c r="S25" s="117" t="str">
        <f>IF(Tbl_Green_Decarb_Plans348[[#This Row],[Preferred Option SoA Ref]]="","",$Y$11)</f>
        <v/>
      </c>
      <c r="T25" s="84">
        <f t="shared" si="0"/>
        <v>4</v>
      </c>
      <c r="U25" s="44"/>
      <c r="V25" s="44"/>
      <c r="W25" s="44"/>
      <c r="X25" s="44"/>
      <c r="Y25" s="3"/>
      <c r="Z25" s="85"/>
      <c r="AA25" s="2"/>
      <c r="AB25" s="3"/>
      <c r="AC25" s="4"/>
      <c r="AD25" s="2"/>
      <c r="AE25" s="3"/>
      <c r="AF25" s="85"/>
      <c r="AG25" s="3"/>
      <c r="AH25" s="85"/>
    </row>
    <row r="26" spans="1:35" ht="41.5" customHeight="1" x14ac:dyDescent="0.35">
      <c r="A26" s="116" t="str">
        <f>IF(Tbl_Green_Decarb_Plans348[[#This Row],[Preferred Option SoA Ref]]="","",$V$2)</f>
        <v/>
      </c>
      <c r="B26" s="116" t="str">
        <f>IF(Tbl_Green_Decarb_Plans348[[#This Row],[Preferred Option SoA Ref]]="","",$Y$2)</f>
        <v/>
      </c>
      <c r="C26" s="116" t="str">
        <f>IF(Tbl_Green_Decarb_Plans348[[#This Row],[Preferred Option SoA Ref]]="","",$V$4)</f>
        <v/>
      </c>
      <c r="D26" s="116" t="str">
        <f>IF(Tbl_Green_Decarb_Plans348[[#This Row],[Preferred Option SoA Ref]]="","",$V$5)</f>
        <v/>
      </c>
      <c r="E26" s="116" t="str">
        <f>IF(Tbl_Green_Decarb_Plans348[[#This Row],[Preferred Option SoA Ref]]="","",$V$6)</f>
        <v/>
      </c>
      <c r="F26" s="116" t="str">
        <f>IF(Tbl_Green_Decarb_Plans348[[#This Row],[Preferred Option SoA Ref]]="","",$V$7)</f>
        <v/>
      </c>
      <c r="G26" s="116" t="str">
        <f>IF(Tbl_Green_Decarb_Plans348[[#This Row],[Preferred Option SoA Ref]]="","",$V$8)</f>
        <v/>
      </c>
      <c r="H26" s="116" t="str">
        <f>IF(Tbl_Green_Decarb_Plans348[[#This Row],[Preferred Option SoA Ref]]="","",$V$9)</f>
        <v/>
      </c>
      <c r="I26" s="116" t="str">
        <f>IF(Tbl_Green_Decarb_Plans348[[#This Row],[Preferred Option SoA Ref]]="","",$V$10)</f>
        <v/>
      </c>
      <c r="J26" s="116" t="str">
        <f>IF(Tbl_Green_Decarb_Plans348[[#This Row],[Preferred Option SoA Ref]]="","",$V$11)</f>
        <v/>
      </c>
      <c r="K26" s="116" t="str">
        <f>IF(Tbl_Green_Decarb_Plans348[[#This Row],[Preferred Option SoA Ref]]="","",$V$12)</f>
        <v/>
      </c>
      <c r="L26" s="116" t="str">
        <f>IF(Tbl_Green_Decarb_Plans348[[#This Row],[Preferred Option SoA Ref]]="","",$Y$4)</f>
        <v/>
      </c>
      <c r="M26" s="116" t="str">
        <f>IF(Tbl_Green_Decarb_Plans348[[#This Row],[Preferred Option SoA Ref]]="","",$Y$5)</f>
        <v/>
      </c>
      <c r="N26" s="116" t="str">
        <f>IF(Tbl_Green_Decarb_Plans348[[#This Row],[Preferred Option SoA Ref]]="","",$Y$6)</f>
        <v/>
      </c>
      <c r="O26" s="116" t="str">
        <f>IF(Tbl_Green_Decarb_Plans348[[#This Row],[Preferred Option SoA Ref]]="","",$Y$7)</f>
        <v/>
      </c>
      <c r="P26" s="116" t="str">
        <f>IF(Tbl_Green_Decarb_Plans348[[#This Row],[Preferred Option SoA Ref]]="","",$Y$8)</f>
        <v/>
      </c>
      <c r="Q26" s="116" t="str">
        <f>IF(Tbl_Green_Decarb_Plans348[[#This Row],[Preferred Option SoA Ref]]="","",$Y$9)</f>
        <v/>
      </c>
      <c r="R26" s="116" t="str">
        <f>IF(Tbl_Green_Decarb_Plans348[[#This Row],[Preferred Option SoA Ref]]="","",$Y$10)</f>
        <v/>
      </c>
      <c r="S26" s="117" t="str">
        <f>IF(Tbl_Green_Decarb_Plans348[[#This Row],[Preferred Option SoA Ref]]="","",$Y$11)</f>
        <v/>
      </c>
      <c r="T26" s="84">
        <f t="shared" si="0"/>
        <v>5</v>
      </c>
      <c r="U26" s="44"/>
      <c r="V26" s="44"/>
      <c r="W26" s="44"/>
      <c r="X26" s="44"/>
      <c r="Y26" s="3"/>
      <c r="Z26" s="85"/>
      <c r="AA26" s="2"/>
      <c r="AB26" s="3"/>
      <c r="AC26" s="4"/>
      <c r="AD26" s="2"/>
      <c r="AE26" s="3"/>
      <c r="AF26" s="85"/>
      <c r="AG26" s="3"/>
      <c r="AH26" s="85"/>
    </row>
    <row r="27" spans="1:35" ht="41.5" customHeight="1" x14ac:dyDescent="0.35">
      <c r="A27" s="116" t="str">
        <f>IF(Tbl_Green_Decarb_Plans348[[#This Row],[Preferred Option SoA Ref]]="","",$V$2)</f>
        <v/>
      </c>
      <c r="B27" s="116" t="str">
        <f>IF(Tbl_Green_Decarb_Plans348[[#This Row],[Preferred Option SoA Ref]]="","",$Y$2)</f>
        <v/>
      </c>
      <c r="C27" s="116" t="str">
        <f>IF(Tbl_Green_Decarb_Plans348[[#This Row],[Preferred Option SoA Ref]]="","",$V$4)</f>
        <v/>
      </c>
      <c r="D27" s="116" t="str">
        <f>IF(Tbl_Green_Decarb_Plans348[[#This Row],[Preferred Option SoA Ref]]="","",$V$5)</f>
        <v/>
      </c>
      <c r="E27" s="116" t="str">
        <f>IF(Tbl_Green_Decarb_Plans348[[#This Row],[Preferred Option SoA Ref]]="","",$V$6)</f>
        <v/>
      </c>
      <c r="F27" s="116" t="str">
        <f>IF(Tbl_Green_Decarb_Plans348[[#This Row],[Preferred Option SoA Ref]]="","",$V$7)</f>
        <v/>
      </c>
      <c r="G27" s="116" t="str">
        <f>IF(Tbl_Green_Decarb_Plans348[[#This Row],[Preferred Option SoA Ref]]="","",$V$8)</f>
        <v/>
      </c>
      <c r="H27" s="116" t="str">
        <f>IF(Tbl_Green_Decarb_Plans348[[#This Row],[Preferred Option SoA Ref]]="","",$V$9)</f>
        <v/>
      </c>
      <c r="I27" s="116" t="str">
        <f>IF(Tbl_Green_Decarb_Plans348[[#This Row],[Preferred Option SoA Ref]]="","",$V$10)</f>
        <v/>
      </c>
      <c r="J27" s="116" t="str">
        <f>IF(Tbl_Green_Decarb_Plans348[[#This Row],[Preferred Option SoA Ref]]="","",$V$11)</f>
        <v/>
      </c>
      <c r="K27" s="116" t="str">
        <f>IF(Tbl_Green_Decarb_Plans348[[#This Row],[Preferred Option SoA Ref]]="","",$V$12)</f>
        <v/>
      </c>
      <c r="L27" s="116" t="str">
        <f>IF(Tbl_Green_Decarb_Plans348[[#This Row],[Preferred Option SoA Ref]]="","",$Y$4)</f>
        <v/>
      </c>
      <c r="M27" s="116" t="str">
        <f>IF(Tbl_Green_Decarb_Plans348[[#This Row],[Preferred Option SoA Ref]]="","",$Y$5)</f>
        <v/>
      </c>
      <c r="N27" s="116" t="str">
        <f>IF(Tbl_Green_Decarb_Plans348[[#This Row],[Preferred Option SoA Ref]]="","",$Y$6)</f>
        <v/>
      </c>
      <c r="O27" s="116" t="str">
        <f>IF(Tbl_Green_Decarb_Plans348[[#This Row],[Preferred Option SoA Ref]]="","",$Y$7)</f>
        <v/>
      </c>
      <c r="P27" s="116" t="str">
        <f>IF(Tbl_Green_Decarb_Plans348[[#This Row],[Preferred Option SoA Ref]]="","",$Y$8)</f>
        <v/>
      </c>
      <c r="Q27" s="116" t="str">
        <f>IF(Tbl_Green_Decarb_Plans348[[#This Row],[Preferred Option SoA Ref]]="","",$Y$9)</f>
        <v/>
      </c>
      <c r="R27" s="116" t="str">
        <f>IF(Tbl_Green_Decarb_Plans348[[#This Row],[Preferred Option SoA Ref]]="","",$Y$10)</f>
        <v/>
      </c>
      <c r="S27" s="117" t="str">
        <f>IF(Tbl_Green_Decarb_Plans348[[#This Row],[Preferred Option SoA Ref]]="","",$Y$11)</f>
        <v/>
      </c>
      <c r="T27" s="84">
        <f t="shared" si="0"/>
        <v>6</v>
      </c>
      <c r="U27" s="44"/>
      <c r="V27" s="44"/>
      <c r="W27" s="44"/>
      <c r="X27" s="44"/>
      <c r="Y27" s="3"/>
      <c r="Z27" s="85"/>
      <c r="AA27" s="2"/>
      <c r="AB27" s="3"/>
      <c r="AC27" s="4"/>
      <c r="AD27" s="2"/>
      <c r="AE27" s="3"/>
      <c r="AF27" s="85"/>
      <c r="AG27" s="3"/>
      <c r="AH27" s="85"/>
    </row>
    <row r="28" spans="1:35" ht="41.5" customHeight="1" x14ac:dyDescent="0.35">
      <c r="A28" s="116" t="str">
        <f>IF(Tbl_Green_Decarb_Plans348[[#This Row],[Preferred Option SoA Ref]]="","",$V$2)</f>
        <v/>
      </c>
      <c r="B28" s="116" t="str">
        <f>IF(Tbl_Green_Decarb_Plans348[[#This Row],[Preferred Option SoA Ref]]="","",$Y$2)</f>
        <v/>
      </c>
      <c r="C28" s="116" t="str">
        <f>IF(Tbl_Green_Decarb_Plans348[[#This Row],[Preferred Option SoA Ref]]="","",$V$4)</f>
        <v/>
      </c>
      <c r="D28" s="116" t="str">
        <f>IF(Tbl_Green_Decarb_Plans348[[#This Row],[Preferred Option SoA Ref]]="","",$V$5)</f>
        <v/>
      </c>
      <c r="E28" s="116" t="str">
        <f>IF(Tbl_Green_Decarb_Plans348[[#This Row],[Preferred Option SoA Ref]]="","",$V$6)</f>
        <v/>
      </c>
      <c r="F28" s="116" t="str">
        <f>IF(Tbl_Green_Decarb_Plans348[[#This Row],[Preferred Option SoA Ref]]="","",$V$7)</f>
        <v/>
      </c>
      <c r="G28" s="116" t="str">
        <f>IF(Tbl_Green_Decarb_Plans348[[#This Row],[Preferred Option SoA Ref]]="","",$V$8)</f>
        <v/>
      </c>
      <c r="H28" s="116" t="str">
        <f>IF(Tbl_Green_Decarb_Plans348[[#This Row],[Preferred Option SoA Ref]]="","",$V$9)</f>
        <v/>
      </c>
      <c r="I28" s="116" t="str">
        <f>IF(Tbl_Green_Decarb_Plans348[[#This Row],[Preferred Option SoA Ref]]="","",$V$10)</f>
        <v/>
      </c>
      <c r="J28" s="116" t="str">
        <f>IF(Tbl_Green_Decarb_Plans348[[#This Row],[Preferred Option SoA Ref]]="","",$V$11)</f>
        <v/>
      </c>
      <c r="K28" s="116" t="str">
        <f>IF(Tbl_Green_Decarb_Plans348[[#This Row],[Preferred Option SoA Ref]]="","",$V$12)</f>
        <v/>
      </c>
      <c r="L28" s="116" t="str">
        <f>IF(Tbl_Green_Decarb_Plans348[[#This Row],[Preferred Option SoA Ref]]="","",$Y$4)</f>
        <v/>
      </c>
      <c r="M28" s="116" t="str">
        <f>IF(Tbl_Green_Decarb_Plans348[[#This Row],[Preferred Option SoA Ref]]="","",$Y$5)</f>
        <v/>
      </c>
      <c r="N28" s="116" t="str">
        <f>IF(Tbl_Green_Decarb_Plans348[[#This Row],[Preferred Option SoA Ref]]="","",$Y$6)</f>
        <v/>
      </c>
      <c r="O28" s="116" t="str">
        <f>IF(Tbl_Green_Decarb_Plans348[[#This Row],[Preferred Option SoA Ref]]="","",$Y$7)</f>
        <v/>
      </c>
      <c r="P28" s="116" t="str">
        <f>IF(Tbl_Green_Decarb_Plans348[[#This Row],[Preferred Option SoA Ref]]="","",$Y$8)</f>
        <v/>
      </c>
      <c r="Q28" s="116" t="str">
        <f>IF(Tbl_Green_Decarb_Plans348[[#This Row],[Preferred Option SoA Ref]]="","",$Y$9)</f>
        <v/>
      </c>
      <c r="R28" s="116" t="str">
        <f>IF(Tbl_Green_Decarb_Plans348[[#This Row],[Preferred Option SoA Ref]]="","",$Y$10)</f>
        <v/>
      </c>
      <c r="S28" s="117" t="str">
        <f>IF(Tbl_Green_Decarb_Plans348[[#This Row],[Preferred Option SoA Ref]]="","",$Y$11)</f>
        <v/>
      </c>
      <c r="T28" s="84">
        <f t="shared" si="0"/>
        <v>7</v>
      </c>
      <c r="U28" s="44"/>
      <c r="V28" s="44"/>
      <c r="W28" s="44"/>
      <c r="X28" s="44"/>
      <c r="Y28" s="3"/>
      <c r="Z28" s="85"/>
      <c r="AA28" s="2"/>
      <c r="AB28" s="3"/>
      <c r="AC28" s="4"/>
      <c r="AD28" s="2"/>
      <c r="AE28" s="3"/>
      <c r="AF28" s="85"/>
      <c r="AG28" s="3"/>
      <c r="AH28" s="85"/>
    </row>
    <row r="29" spans="1:35" ht="41.5" customHeight="1" x14ac:dyDescent="0.35">
      <c r="A29" s="116" t="str">
        <f>IF(Tbl_Green_Decarb_Plans348[[#This Row],[Preferred Option SoA Ref]]="","",$V$2)</f>
        <v/>
      </c>
      <c r="B29" s="116" t="str">
        <f>IF(Tbl_Green_Decarb_Plans348[[#This Row],[Preferred Option SoA Ref]]="","",$Y$2)</f>
        <v/>
      </c>
      <c r="C29" s="116" t="str">
        <f>IF(Tbl_Green_Decarb_Plans348[[#This Row],[Preferred Option SoA Ref]]="","",$V$4)</f>
        <v/>
      </c>
      <c r="D29" s="116" t="str">
        <f>IF(Tbl_Green_Decarb_Plans348[[#This Row],[Preferred Option SoA Ref]]="","",$V$5)</f>
        <v/>
      </c>
      <c r="E29" s="116" t="str">
        <f>IF(Tbl_Green_Decarb_Plans348[[#This Row],[Preferred Option SoA Ref]]="","",$V$6)</f>
        <v/>
      </c>
      <c r="F29" s="116" t="str">
        <f>IF(Tbl_Green_Decarb_Plans348[[#This Row],[Preferred Option SoA Ref]]="","",$V$7)</f>
        <v/>
      </c>
      <c r="G29" s="116" t="str">
        <f>IF(Tbl_Green_Decarb_Plans348[[#This Row],[Preferred Option SoA Ref]]="","",$V$8)</f>
        <v/>
      </c>
      <c r="H29" s="116" t="str">
        <f>IF(Tbl_Green_Decarb_Plans348[[#This Row],[Preferred Option SoA Ref]]="","",$V$9)</f>
        <v/>
      </c>
      <c r="I29" s="116" t="str">
        <f>IF(Tbl_Green_Decarb_Plans348[[#This Row],[Preferred Option SoA Ref]]="","",$V$10)</f>
        <v/>
      </c>
      <c r="J29" s="116" t="str">
        <f>IF(Tbl_Green_Decarb_Plans348[[#This Row],[Preferred Option SoA Ref]]="","",$V$11)</f>
        <v/>
      </c>
      <c r="K29" s="116" t="str">
        <f>IF(Tbl_Green_Decarb_Plans348[[#This Row],[Preferred Option SoA Ref]]="","",$V$12)</f>
        <v/>
      </c>
      <c r="L29" s="116" t="str">
        <f>IF(Tbl_Green_Decarb_Plans348[[#This Row],[Preferred Option SoA Ref]]="","",$Y$4)</f>
        <v/>
      </c>
      <c r="M29" s="116" t="str">
        <f>IF(Tbl_Green_Decarb_Plans348[[#This Row],[Preferred Option SoA Ref]]="","",$Y$5)</f>
        <v/>
      </c>
      <c r="N29" s="116" t="str">
        <f>IF(Tbl_Green_Decarb_Plans348[[#This Row],[Preferred Option SoA Ref]]="","",$Y$6)</f>
        <v/>
      </c>
      <c r="O29" s="116" t="str">
        <f>IF(Tbl_Green_Decarb_Plans348[[#This Row],[Preferred Option SoA Ref]]="","",$Y$7)</f>
        <v/>
      </c>
      <c r="P29" s="116" t="str">
        <f>IF(Tbl_Green_Decarb_Plans348[[#This Row],[Preferred Option SoA Ref]]="","",$Y$8)</f>
        <v/>
      </c>
      <c r="Q29" s="116" t="str">
        <f>IF(Tbl_Green_Decarb_Plans348[[#This Row],[Preferred Option SoA Ref]]="","",$Y$9)</f>
        <v/>
      </c>
      <c r="R29" s="116" t="str">
        <f>IF(Tbl_Green_Decarb_Plans348[[#This Row],[Preferred Option SoA Ref]]="","",$Y$10)</f>
        <v/>
      </c>
      <c r="S29" s="117" t="str">
        <f>IF(Tbl_Green_Decarb_Plans348[[#This Row],[Preferred Option SoA Ref]]="","",$Y$11)</f>
        <v/>
      </c>
      <c r="T29" s="84">
        <f t="shared" si="0"/>
        <v>8</v>
      </c>
      <c r="U29" s="44"/>
      <c r="V29" s="44"/>
      <c r="W29" s="44"/>
      <c r="X29" s="44"/>
      <c r="Y29" s="3"/>
      <c r="Z29" s="85"/>
      <c r="AA29" s="2"/>
      <c r="AB29" s="3"/>
      <c r="AC29" s="4"/>
      <c r="AD29" s="2"/>
      <c r="AE29" s="3"/>
      <c r="AF29" s="85"/>
      <c r="AG29" s="3"/>
      <c r="AH29" s="85"/>
    </row>
    <row r="30" spans="1:35" ht="41.5" customHeight="1" x14ac:dyDescent="0.35">
      <c r="A30" s="116" t="str">
        <f>IF(Tbl_Green_Decarb_Plans348[[#This Row],[Preferred Option SoA Ref]]="","",$V$2)</f>
        <v/>
      </c>
      <c r="B30" s="116" t="str">
        <f>IF(Tbl_Green_Decarb_Plans348[[#This Row],[Preferred Option SoA Ref]]="","",$Y$2)</f>
        <v/>
      </c>
      <c r="C30" s="116" t="str">
        <f>IF(Tbl_Green_Decarb_Plans348[[#This Row],[Preferred Option SoA Ref]]="","",$V$4)</f>
        <v/>
      </c>
      <c r="D30" s="116" t="str">
        <f>IF(Tbl_Green_Decarb_Plans348[[#This Row],[Preferred Option SoA Ref]]="","",$V$5)</f>
        <v/>
      </c>
      <c r="E30" s="116" t="str">
        <f>IF(Tbl_Green_Decarb_Plans348[[#This Row],[Preferred Option SoA Ref]]="","",$V$6)</f>
        <v/>
      </c>
      <c r="F30" s="116" t="str">
        <f>IF(Tbl_Green_Decarb_Plans348[[#This Row],[Preferred Option SoA Ref]]="","",$V$7)</f>
        <v/>
      </c>
      <c r="G30" s="116" t="str">
        <f>IF(Tbl_Green_Decarb_Plans348[[#This Row],[Preferred Option SoA Ref]]="","",$V$8)</f>
        <v/>
      </c>
      <c r="H30" s="116" t="str">
        <f>IF(Tbl_Green_Decarb_Plans348[[#This Row],[Preferred Option SoA Ref]]="","",$V$9)</f>
        <v/>
      </c>
      <c r="I30" s="116" t="str">
        <f>IF(Tbl_Green_Decarb_Plans348[[#This Row],[Preferred Option SoA Ref]]="","",$V$10)</f>
        <v/>
      </c>
      <c r="J30" s="116" t="str">
        <f>IF(Tbl_Green_Decarb_Plans348[[#This Row],[Preferred Option SoA Ref]]="","",$V$11)</f>
        <v/>
      </c>
      <c r="K30" s="116" t="str">
        <f>IF(Tbl_Green_Decarb_Plans348[[#This Row],[Preferred Option SoA Ref]]="","",$V$12)</f>
        <v/>
      </c>
      <c r="L30" s="116" t="str">
        <f>IF(Tbl_Green_Decarb_Plans348[[#This Row],[Preferred Option SoA Ref]]="","",$Y$4)</f>
        <v/>
      </c>
      <c r="M30" s="116" t="str">
        <f>IF(Tbl_Green_Decarb_Plans348[[#This Row],[Preferred Option SoA Ref]]="","",$Y$5)</f>
        <v/>
      </c>
      <c r="N30" s="116" t="str">
        <f>IF(Tbl_Green_Decarb_Plans348[[#This Row],[Preferred Option SoA Ref]]="","",$Y$6)</f>
        <v/>
      </c>
      <c r="O30" s="116" t="str">
        <f>IF(Tbl_Green_Decarb_Plans348[[#This Row],[Preferred Option SoA Ref]]="","",$Y$7)</f>
        <v/>
      </c>
      <c r="P30" s="116" t="str">
        <f>IF(Tbl_Green_Decarb_Plans348[[#This Row],[Preferred Option SoA Ref]]="","",$Y$8)</f>
        <v/>
      </c>
      <c r="Q30" s="116" t="str">
        <f>IF(Tbl_Green_Decarb_Plans348[[#This Row],[Preferred Option SoA Ref]]="","",$Y$9)</f>
        <v/>
      </c>
      <c r="R30" s="116" t="str">
        <f>IF(Tbl_Green_Decarb_Plans348[[#This Row],[Preferred Option SoA Ref]]="","",$Y$10)</f>
        <v/>
      </c>
      <c r="S30" s="117" t="str">
        <f>IF(Tbl_Green_Decarb_Plans348[[#This Row],[Preferred Option SoA Ref]]="","",$Y$11)</f>
        <v/>
      </c>
      <c r="T30" s="84">
        <f t="shared" si="0"/>
        <v>9</v>
      </c>
      <c r="U30" s="44"/>
      <c r="V30" s="44"/>
      <c r="W30" s="44"/>
      <c r="X30" s="44"/>
      <c r="Y30" s="3"/>
      <c r="Z30" s="85"/>
      <c r="AA30" s="2"/>
      <c r="AB30" s="3"/>
      <c r="AC30" s="4"/>
      <c r="AD30" s="2"/>
      <c r="AE30" s="3"/>
      <c r="AF30" s="85"/>
      <c r="AG30" s="3"/>
      <c r="AH30" s="85"/>
    </row>
    <row r="31" spans="1:35" ht="41.5" customHeight="1" x14ac:dyDescent="0.35">
      <c r="A31" s="116" t="str">
        <f>IF(Tbl_Green_Decarb_Plans348[[#This Row],[Preferred Option SoA Ref]]="","",$V$2)</f>
        <v/>
      </c>
      <c r="B31" s="116" t="str">
        <f>IF(Tbl_Green_Decarb_Plans348[[#This Row],[Preferred Option SoA Ref]]="","",$Y$2)</f>
        <v/>
      </c>
      <c r="C31" s="116" t="str">
        <f>IF(Tbl_Green_Decarb_Plans348[[#This Row],[Preferred Option SoA Ref]]="","",$V$4)</f>
        <v/>
      </c>
      <c r="D31" s="116" t="str">
        <f>IF(Tbl_Green_Decarb_Plans348[[#This Row],[Preferred Option SoA Ref]]="","",$V$5)</f>
        <v/>
      </c>
      <c r="E31" s="116" t="str">
        <f>IF(Tbl_Green_Decarb_Plans348[[#This Row],[Preferred Option SoA Ref]]="","",$V$6)</f>
        <v/>
      </c>
      <c r="F31" s="116" t="str">
        <f>IF(Tbl_Green_Decarb_Plans348[[#This Row],[Preferred Option SoA Ref]]="","",$V$7)</f>
        <v/>
      </c>
      <c r="G31" s="116" t="str">
        <f>IF(Tbl_Green_Decarb_Plans348[[#This Row],[Preferred Option SoA Ref]]="","",$V$8)</f>
        <v/>
      </c>
      <c r="H31" s="116" t="str">
        <f>IF(Tbl_Green_Decarb_Plans348[[#This Row],[Preferred Option SoA Ref]]="","",$V$9)</f>
        <v/>
      </c>
      <c r="I31" s="116" t="str">
        <f>IF(Tbl_Green_Decarb_Plans348[[#This Row],[Preferred Option SoA Ref]]="","",$V$10)</f>
        <v/>
      </c>
      <c r="J31" s="116" t="str">
        <f>IF(Tbl_Green_Decarb_Plans348[[#This Row],[Preferred Option SoA Ref]]="","",$V$11)</f>
        <v/>
      </c>
      <c r="K31" s="116" t="str">
        <f>IF(Tbl_Green_Decarb_Plans348[[#This Row],[Preferred Option SoA Ref]]="","",$V$12)</f>
        <v/>
      </c>
      <c r="L31" s="116" t="str">
        <f>IF(Tbl_Green_Decarb_Plans348[[#This Row],[Preferred Option SoA Ref]]="","",$Y$4)</f>
        <v/>
      </c>
      <c r="M31" s="116" t="str">
        <f>IF(Tbl_Green_Decarb_Plans348[[#This Row],[Preferred Option SoA Ref]]="","",$Y$5)</f>
        <v/>
      </c>
      <c r="N31" s="116" t="str">
        <f>IF(Tbl_Green_Decarb_Plans348[[#This Row],[Preferred Option SoA Ref]]="","",$Y$6)</f>
        <v/>
      </c>
      <c r="O31" s="116" t="str">
        <f>IF(Tbl_Green_Decarb_Plans348[[#This Row],[Preferred Option SoA Ref]]="","",$Y$7)</f>
        <v/>
      </c>
      <c r="P31" s="116" t="str">
        <f>IF(Tbl_Green_Decarb_Plans348[[#This Row],[Preferred Option SoA Ref]]="","",$Y$8)</f>
        <v/>
      </c>
      <c r="Q31" s="116" t="str">
        <f>IF(Tbl_Green_Decarb_Plans348[[#This Row],[Preferred Option SoA Ref]]="","",$Y$9)</f>
        <v/>
      </c>
      <c r="R31" s="116" t="str">
        <f>IF(Tbl_Green_Decarb_Plans348[[#This Row],[Preferred Option SoA Ref]]="","",$Y$10)</f>
        <v/>
      </c>
      <c r="S31" s="117" t="str">
        <f>IF(Tbl_Green_Decarb_Plans348[[#This Row],[Preferred Option SoA Ref]]="","",$Y$11)</f>
        <v/>
      </c>
      <c r="T31" s="84">
        <f t="shared" si="0"/>
        <v>10</v>
      </c>
      <c r="U31" s="44"/>
      <c r="V31" s="44"/>
      <c r="W31" s="44"/>
      <c r="X31" s="44"/>
      <c r="Y31" s="3"/>
      <c r="Z31" s="85"/>
      <c r="AA31" s="2"/>
      <c r="AB31" s="3"/>
      <c r="AC31" s="4"/>
      <c r="AD31" s="2"/>
      <c r="AE31" s="3"/>
      <c r="AF31" s="85"/>
      <c r="AG31" s="3"/>
      <c r="AH31" s="85"/>
    </row>
    <row r="32" spans="1:35" ht="41.5" customHeight="1" x14ac:dyDescent="0.35">
      <c r="A32" s="116" t="str">
        <f>IF(Tbl_Green_Decarb_Plans348[[#This Row],[Preferred Option SoA Ref]]="","",$V$2)</f>
        <v/>
      </c>
      <c r="B32" s="116" t="str">
        <f>IF(Tbl_Green_Decarb_Plans348[[#This Row],[Preferred Option SoA Ref]]="","",$Y$2)</f>
        <v/>
      </c>
      <c r="C32" s="116" t="str">
        <f>IF(Tbl_Green_Decarb_Plans348[[#This Row],[Preferred Option SoA Ref]]="","",$V$4)</f>
        <v/>
      </c>
      <c r="D32" s="116" t="str">
        <f>IF(Tbl_Green_Decarb_Plans348[[#This Row],[Preferred Option SoA Ref]]="","",$V$5)</f>
        <v/>
      </c>
      <c r="E32" s="116" t="str">
        <f>IF(Tbl_Green_Decarb_Plans348[[#This Row],[Preferred Option SoA Ref]]="","",$V$6)</f>
        <v/>
      </c>
      <c r="F32" s="116" t="str">
        <f>IF(Tbl_Green_Decarb_Plans348[[#This Row],[Preferred Option SoA Ref]]="","",$V$7)</f>
        <v/>
      </c>
      <c r="G32" s="116" t="str">
        <f>IF(Tbl_Green_Decarb_Plans348[[#This Row],[Preferred Option SoA Ref]]="","",$V$8)</f>
        <v/>
      </c>
      <c r="H32" s="116" t="str">
        <f>IF(Tbl_Green_Decarb_Plans348[[#This Row],[Preferred Option SoA Ref]]="","",$V$9)</f>
        <v/>
      </c>
      <c r="I32" s="116" t="str">
        <f>IF(Tbl_Green_Decarb_Plans348[[#This Row],[Preferred Option SoA Ref]]="","",$V$10)</f>
        <v/>
      </c>
      <c r="J32" s="116" t="str">
        <f>IF(Tbl_Green_Decarb_Plans348[[#This Row],[Preferred Option SoA Ref]]="","",$V$11)</f>
        <v/>
      </c>
      <c r="K32" s="116" t="str">
        <f>IF(Tbl_Green_Decarb_Plans348[[#This Row],[Preferred Option SoA Ref]]="","",$V$12)</f>
        <v/>
      </c>
      <c r="L32" s="116" t="str">
        <f>IF(Tbl_Green_Decarb_Plans348[[#This Row],[Preferred Option SoA Ref]]="","",$Y$4)</f>
        <v/>
      </c>
      <c r="M32" s="116" t="str">
        <f>IF(Tbl_Green_Decarb_Plans348[[#This Row],[Preferred Option SoA Ref]]="","",$Y$5)</f>
        <v/>
      </c>
      <c r="N32" s="116" t="str">
        <f>IF(Tbl_Green_Decarb_Plans348[[#This Row],[Preferred Option SoA Ref]]="","",$Y$6)</f>
        <v/>
      </c>
      <c r="O32" s="116" t="str">
        <f>IF(Tbl_Green_Decarb_Plans348[[#This Row],[Preferred Option SoA Ref]]="","",$Y$7)</f>
        <v/>
      </c>
      <c r="P32" s="116" t="str">
        <f>IF(Tbl_Green_Decarb_Plans348[[#This Row],[Preferred Option SoA Ref]]="","",$Y$8)</f>
        <v/>
      </c>
      <c r="Q32" s="116" t="str">
        <f>IF(Tbl_Green_Decarb_Plans348[[#This Row],[Preferred Option SoA Ref]]="","",$Y$9)</f>
        <v/>
      </c>
      <c r="R32" s="116" t="str">
        <f>IF(Tbl_Green_Decarb_Plans348[[#This Row],[Preferred Option SoA Ref]]="","",$Y$10)</f>
        <v/>
      </c>
      <c r="S32" s="117" t="str">
        <f>IF(Tbl_Green_Decarb_Plans348[[#This Row],[Preferred Option SoA Ref]]="","",$Y$11)</f>
        <v/>
      </c>
      <c r="T32" s="84">
        <f t="shared" si="0"/>
        <v>11</v>
      </c>
      <c r="U32" s="44"/>
      <c r="V32" s="44"/>
      <c r="W32" s="44"/>
      <c r="X32" s="44"/>
      <c r="Y32" s="3"/>
      <c r="Z32" s="85"/>
      <c r="AA32" s="2"/>
      <c r="AB32" s="3"/>
      <c r="AC32" s="4"/>
      <c r="AD32" s="2"/>
      <c r="AE32" s="3"/>
      <c r="AF32" s="85"/>
      <c r="AG32" s="3"/>
      <c r="AH32" s="85"/>
    </row>
    <row r="33" spans="1:34" ht="41.5" customHeight="1" x14ac:dyDescent="0.35">
      <c r="A33" s="108"/>
      <c r="B33" s="108"/>
      <c r="C33" s="108"/>
      <c r="D33" s="108"/>
      <c r="E33" s="108"/>
      <c r="F33" s="108"/>
      <c r="G33" s="108"/>
      <c r="H33" s="108"/>
      <c r="I33" s="108"/>
      <c r="J33" s="108"/>
      <c r="K33" s="108"/>
      <c r="L33" s="108"/>
      <c r="M33" s="108"/>
      <c r="N33" s="108"/>
      <c r="O33" s="108"/>
      <c r="P33" s="108"/>
      <c r="Q33" s="108"/>
      <c r="R33" s="108"/>
      <c r="S33" s="108"/>
      <c r="T33" s="84">
        <f t="shared" si="0"/>
        <v>12</v>
      </c>
      <c r="U33" s="44"/>
      <c r="V33" s="44"/>
      <c r="W33" s="44"/>
      <c r="X33" s="44"/>
      <c r="Y33" s="3"/>
      <c r="Z33" s="85"/>
      <c r="AA33" s="2"/>
      <c r="AB33" s="3"/>
      <c r="AC33" s="4"/>
      <c r="AD33" s="2"/>
      <c r="AE33" s="3"/>
      <c r="AF33" s="85"/>
      <c r="AG33" s="3"/>
      <c r="AH33" s="85"/>
    </row>
    <row r="34" spans="1:34" ht="41.5" customHeight="1" x14ac:dyDescent="0.35">
      <c r="A34" s="108"/>
      <c r="B34" s="108"/>
      <c r="C34" s="108"/>
      <c r="D34" s="108"/>
      <c r="E34" s="108"/>
      <c r="F34" s="108"/>
      <c r="G34" s="108"/>
      <c r="H34" s="108"/>
      <c r="I34" s="108"/>
      <c r="J34" s="108"/>
      <c r="K34" s="108"/>
      <c r="L34" s="108"/>
      <c r="M34" s="108"/>
      <c r="N34" s="108"/>
      <c r="O34" s="108"/>
      <c r="P34" s="108"/>
      <c r="Q34" s="108"/>
      <c r="R34" s="108"/>
      <c r="S34" s="108"/>
      <c r="T34" s="84">
        <f t="shared" si="0"/>
        <v>13</v>
      </c>
      <c r="U34" s="44"/>
      <c r="V34" s="44"/>
      <c r="W34" s="44"/>
      <c r="X34" s="44"/>
      <c r="Y34" s="3"/>
      <c r="Z34" s="85"/>
      <c r="AA34" s="2"/>
      <c r="AB34" s="3"/>
      <c r="AC34" s="4"/>
      <c r="AD34" s="2"/>
      <c r="AE34" s="3"/>
      <c r="AF34" s="85"/>
      <c r="AG34" s="3"/>
      <c r="AH34" s="85"/>
    </row>
    <row r="35" spans="1:34" ht="41.5" customHeight="1" x14ac:dyDescent="0.35">
      <c r="A35" s="108"/>
      <c r="B35" s="108"/>
      <c r="C35" s="108"/>
      <c r="D35" s="108"/>
      <c r="E35" s="108"/>
      <c r="F35" s="108"/>
      <c r="G35" s="108"/>
      <c r="H35" s="108"/>
      <c r="I35" s="108"/>
      <c r="J35" s="108"/>
      <c r="K35" s="108"/>
      <c r="L35" s="108"/>
      <c r="M35" s="108"/>
      <c r="N35" s="108"/>
      <c r="O35" s="108"/>
      <c r="P35" s="108"/>
      <c r="Q35" s="108"/>
      <c r="R35" s="108"/>
      <c r="S35" s="108"/>
      <c r="T35" s="84">
        <f t="shared" si="0"/>
        <v>14</v>
      </c>
      <c r="U35" s="44"/>
      <c r="V35" s="44"/>
      <c r="W35" s="44"/>
      <c r="X35" s="44"/>
      <c r="Y35" s="3"/>
      <c r="Z35" s="85"/>
      <c r="AA35" s="2"/>
      <c r="AB35" s="3"/>
      <c r="AC35" s="4"/>
      <c r="AD35" s="2"/>
      <c r="AE35" s="3"/>
      <c r="AF35" s="85"/>
      <c r="AG35" s="3"/>
      <c r="AH35" s="85"/>
    </row>
    <row r="36" spans="1:34" ht="41.5" customHeight="1" x14ac:dyDescent="0.35">
      <c r="A36" s="108"/>
      <c r="B36" s="108"/>
      <c r="C36" s="108"/>
      <c r="D36" s="108"/>
      <c r="E36" s="108"/>
      <c r="F36" s="108"/>
      <c r="G36" s="108"/>
      <c r="H36" s="108"/>
      <c r="I36" s="108"/>
      <c r="J36" s="108"/>
      <c r="K36" s="108"/>
      <c r="L36" s="108"/>
      <c r="M36" s="108"/>
      <c r="N36" s="108"/>
      <c r="O36" s="108"/>
      <c r="P36" s="108"/>
      <c r="Q36" s="108"/>
      <c r="R36" s="108"/>
      <c r="S36" s="108"/>
      <c r="T36" s="84">
        <f t="shared" si="0"/>
        <v>15</v>
      </c>
      <c r="U36" s="44"/>
      <c r="V36" s="44"/>
      <c r="W36" s="44"/>
      <c r="X36" s="44"/>
      <c r="Y36" s="3"/>
      <c r="Z36" s="85"/>
      <c r="AA36" s="2"/>
      <c r="AB36" s="3"/>
      <c r="AC36" s="4"/>
      <c r="AD36" s="2"/>
      <c r="AE36" s="3"/>
      <c r="AF36" s="85"/>
      <c r="AG36" s="3"/>
      <c r="AH36" s="85"/>
    </row>
    <row r="37" spans="1:34" ht="41.5" customHeight="1" x14ac:dyDescent="0.35">
      <c r="A37" s="108"/>
      <c r="B37" s="108"/>
      <c r="C37" s="108"/>
      <c r="D37" s="108"/>
      <c r="E37" s="108"/>
      <c r="F37" s="108"/>
      <c r="G37" s="108"/>
      <c r="H37" s="108"/>
      <c r="I37" s="108"/>
      <c r="J37" s="108"/>
      <c r="K37" s="108"/>
      <c r="L37" s="108"/>
      <c r="M37" s="108"/>
      <c r="N37" s="108"/>
      <c r="O37" s="108"/>
      <c r="P37" s="108"/>
      <c r="Q37" s="108"/>
      <c r="R37" s="108"/>
      <c r="S37" s="108"/>
      <c r="T37" s="84">
        <f t="shared" si="0"/>
        <v>16</v>
      </c>
      <c r="U37" s="44"/>
      <c r="V37" s="44"/>
      <c r="W37" s="44"/>
      <c r="X37" s="44"/>
      <c r="Y37" s="3"/>
      <c r="Z37" s="85"/>
      <c r="AA37" s="2"/>
      <c r="AB37" s="3"/>
      <c r="AC37" s="4"/>
      <c r="AD37" s="2"/>
      <c r="AE37" s="3"/>
      <c r="AF37" s="85"/>
      <c r="AG37" s="3"/>
      <c r="AH37" s="85"/>
    </row>
    <row r="38" spans="1:34" ht="41.5" customHeight="1" x14ac:dyDescent="0.35">
      <c r="A38" s="108"/>
      <c r="B38" s="108"/>
      <c r="C38" s="108"/>
      <c r="D38" s="108"/>
      <c r="E38" s="108"/>
      <c r="F38" s="108"/>
      <c r="G38" s="108"/>
      <c r="H38" s="108"/>
      <c r="I38" s="108"/>
      <c r="J38" s="108"/>
      <c r="K38" s="108"/>
      <c r="L38" s="108"/>
      <c r="M38" s="108"/>
      <c r="N38" s="108"/>
      <c r="O38" s="108"/>
      <c r="P38" s="108"/>
      <c r="Q38" s="108"/>
      <c r="R38" s="108"/>
      <c r="S38" s="108"/>
      <c r="T38" s="84">
        <f t="shared" si="0"/>
        <v>17</v>
      </c>
      <c r="U38" s="44"/>
      <c r="V38" s="44"/>
      <c r="W38" s="44"/>
      <c r="X38" s="44"/>
      <c r="Y38" s="3"/>
      <c r="Z38" s="85"/>
      <c r="AA38" s="2"/>
      <c r="AB38" s="3"/>
      <c r="AC38" s="4"/>
      <c r="AD38" s="2"/>
      <c r="AE38" s="3"/>
      <c r="AF38" s="85"/>
      <c r="AG38" s="3"/>
      <c r="AH38" s="85"/>
    </row>
    <row r="39" spans="1:34" ht="41.5" customHeight="1" x14ac:dyDescent="0.35">
      <c r="A39" s="108"/>
      <c r="B39" s="108"/>
      <c r="C39" s="108"/>
      <c r="D39" s="108"/>
      <c r="E39" s="108"/>
      <c r="F39" s="108"/>
      <c r="G39" s="108"/>
      <c r="H39" s="108"/>
      <c r="I39" s="108"/>
      <c r="J39" s="108"/>
      <c r="K39" s="108"/>
      <c r="L39" s="108"/>
      <c r="M39" s="108"/>
      <c r="N39" s="108"/>
      <c r="O39" s="108"/>
      <c r="P39" s="108"/>
      <c r="Q39" s="108"/>
      <c r="R39" s="108"/>
      <c r="S39" s="108"/>
      <c r="T39" s="84">
        <f t="shared" si="0"/>
        <v>18</v>
      </c>
      <c r="U39" s="44"/>
      <c r="V39" s="44"/>
      <c r="W39" s="44"/>
      <c r="X39" s="44"/>
      <c r="Y39" s="3"/>
      <c r="Z39" s="85"/>
      <c r="AA39" s="2"/>
      <c r="AB39" s="3"/>
      <c r="AC39" s="4"/>
      <c r="AD39" s="2"/>
      <c r="AE39" s="3"/>
      <c r="AF39" s="85"/>
      <c r="AG39" s="3"/>
      <c r="AH39" s="85"/>
    </row>
    <row r="40" spans="1:34" ht="41.5" customHeight="1" x14ac:dyDescent="0.35">
      <c r="A40" s="108"/>
      <c r="B40" s="108"/>
      <c r="C40" s="108"/>
      <c r="D40" s="108"/>
      <c r="E40" s="108"/>
      <c r="F40" s="108"/>
      <c r="G40" s="108"/>
      <c r="H40" s="108"/>
      <c r="I40" s="108"/>
      <c r="J40" s="108"/>
      <c r="K40" s="108"/>
      <c r="L40" s="108"/>
      <c r="M40" s="108"/>
      <c r="N40" s="108"/>
      <c r="O40" s="108"/>
      <c r="P40" s="108"/>
      <c r="Q40" s="108"/>
      <c r="R40" s="108"/>
      <c r="S40" s="108"/>
      <c r="T40" s="84">
        <f t="shared" si="0"/>
        <v>19</v>
      </c>
      <c r="U40" s="44"/>
      <c r="V40" s="44"/>
      <c r="W40" s="44"/>
      <c r="X40" s="44"/>
      <c r="Y40" s="3"/>
      <c r="Z40" s="85"/>
      <c r="AA40" s="2"/>
      <c r="AB40" s="3"/>
      <c r="AC40" s="4"/>
      <c r="AD40" s="2"/>
      <c r="AE40" s="3"/>
      <c r="AF40" s="85"/>
      <c r="AG40" s="3"/>
      <c r="AH40" s="85"/>
    </row>
    <row r="41" spans="1:34" ht="41.5" customHeight="1" x14ac:dyDescent="0.35">
      <c r="A41" s="108"/>
      <c r="B41" s="108"/>
      <c r="C41" s="108"/>
      <c r="D41" s="108"/>
      <c r="E41" s="108"/>
      <c r="F41" s="108"/>
      <c r="G41" s="108"/>
      <c r="H41" s="108"/>
      <c r="I41" s="108"/>
      <c r="J41" s="108"/>
      <c r="K41" s="108"/>
      <c r="L41" s="108"/>
      <c r="M41" s="108"/>
      <c r="N41" s="108"/>
      <c r="O41" s="108"/>
      <c r="P41" s="108"/>
      <c r="Q41" s="108"/>
      <c r="R41" s="108"/>
      <c r="S41" s="108"/>
      <c r="T41" s="84">
        <f t="shared" si="0"/>
        <v>20</v>
      </c>
      <c r="U41" s="44"/>
      <c r="V41" s="44"/>
      <c r="W41" s="44"/>
      <c r="X41" s="44"/>
      <c r="Y41" s="3"/>
      <c r="Z41" s="85"/>
      <c r="AA41" s="2"/>
      <c r="AB41" s="3"/>
      <c r="AC41" s="4"/>
      <c r="AD41" s="2"/>
      <c r="AE41" s="3"/>
      <c r="AF41" s="85"/>
      <c r="AG41" s="3"/>
      <c r="AH41" s="85"/>
    </row>
    <row r="42" spans="1:34" ht="41.5" customHeight="1" x14ac:dyDescent="0.35">
      <c r="A42" s="108"/>
      <c r="B42" s="108"/>
      <c r="C42" s="108"/>
      <c r="D42" s="108"/>
      <c r="E42" s="108"/>
      <c r="F42" s="108"/>
      <c r="G42" s="108"/>
      <c r="H42" s="108"/>
      <c r="I42" s="108"/>
      <c r="J42" s="108"/>
      <c r="K42" s="108"/>
      <c r="L42" s="108"/>
      <c r="M42" s="108"/>
      <c r="N42" s="108"/>
      <c r="O42" s="108"/>
      <c r="P42" s="108"/>
      <c r="Q42" s="108"/>
      <c r="R42" s="108"/>
      <c r="S42" s="108"/>
      <c r="T42" s="84">
        <f t="shared" si="0"/>
        <v>21</v>
      </c>
      <c r="U42" s="44"/>
      <c r="V42" s="44"/>
      <c r="W42" s="44"/>
      <c r="X42" s="44"/>
      <c r="Y42" s="3"/>
      <c r="Z42" s="85"/>
      <c r="AA42" s="2"/>
      <c r="AB42" s="3"/>
      <c r="AC42" s="4"/>
      <c r="AD42" s="2"/>
      <c r="AE42" s="3"/>
      <c r="AF42" s="85"/>
      <c r="AG42" s="3"/>
      <c r="AH42" s="85"/>
    </row>
    <row r="43" spans="1:34" ht="41.5" customHeight="1" x14ac:dyDescent="0.35">
      <c r="A43" s="108"/>
      <c r="B43" s="108"/>
      <c r="C43" s="108"/>
      <c r="D43" s="108"/>
      <c r="E43" s="108"/>
      <c r="F43" s="108"/>
      <c r="G43" s="108"/>
      <c r="H43" s="108"/>
      <c r="I43" s="108"/>
      <c r="J43" s="108"/>
      <c r="K43" s="108"/>
      <c r="L43" s="108"/>
      <c r="M43" s="108"/>
      <c r="N43" s="108"/>
      <c r="O43" s="108"/>
      <c r="P43" s="108"/>
      <c r="Q43" s="108"/>
      <c r="R43" s="108"/>
      <c r="S43" s="108"/>
      <c r="T43" s="84">
        <f t="shared" si="0"/>
        <v>22</v>
      </c>
      <c r="U43" s="44"/>
      <c r="V43" s="44"/>
      <c r="W43" s="44"/>
      <c r="X43" s="44"/>
      <c r="Y43" s="3"/>
      <c r="Z43" s="85"/>
      <c r="AA43" s="2"/>
      <c r="AB43" s="3"/>
      <c r="AC43" s="4"/>
      <c r="AD43" s="2"/>
      <c r="AE43" s="3"/>
      <c r="AF43" s="85"/>
      <c r="AG43" s="3"/>
      <c r="AH43" s="85"/>
    </row>
    <row r="44" spans="1:34" ht="41.5" customHeight="1" x14ac:dyDescent="0.35">
      <c r="A44" s="108"/>
      <c r="B44" s="108"/>
      <c r="C44" s="108"/>
      <c r="D44" s="108"/>
      <c r="E44" s="108"/>
      <c r="F44" s="108"/>
      <c r="G44" s="108"/>
      <c r="H44" s="108"/>
      <c r="I44" s="108"/>
      <c r="J44" s="108"/>
      <c r="K44" s="108"/>
      <c r="L44" s="108"/>
      <c r="M44" s="108"/>
      <c r="N44" s="108"/>
      <c r="O44" s="108"/>
      <c r="P44" s="108"/>
      <c r="Q44" s="108"/>
      <c r="R44" s="108"/>
      <c r="S44" s="108"/>
      <c r="T44" s="84">
        <f t="shared" si="0"/>
        <v>23</v>
      </c>
      <c r="U44" s="44"/>
      <c r="V44" s="44"/>
      <c r="W44" s="44"/>
      <c r="X44" s="44"/>
      <c r="Y44" s="3"/>
      <c r="Z44" s="85"/>
      <c r="AA44" s="2"/>
      <c r="AB44" s="3"/>
      <c r="AC44" s="4"/>
      <c r="AD44" s="2"/>
      <c r="AE44" s="3"/>
      <c r="AF44" s="85"/>
      <c r="AG44" s="3"/>
      <c r="AH44" s="85"/>
    </row>
    <row r="45" spans="1:34" ht="41.5" customHeight="1" x14ac:dyDescent="0.35">
      <c r="A45" s="108"/>
      <c r="B45" s="108"/>
      <c r="C45" s="108"/>
      <c r="D45" s="108"/>
      <c r="E45" s="108"/>
      <c r="F45" s="108"/>
      <c r="G45" s="108"/>
      <c r="H45" s="108"/>
      <c r="I45" s="108"/>
      <c r="J45" s="108"/>
      <c r="K45" s="108"/>
      <c r="L45" s="108"/>
      <c r="M45" s="108"/>
      <c r="N45" s="108"/>
      <c r="O45" s="108"/>
      <c r="P45" s="108"/>
      <c r="Q45" s="108"/>
      <c r="R45" s="108"/>
      <c r="S45" s="108"/>
      <c r="T45" s="84">
        <f t="shared" si="0"/>
        <v>24</v>
      </c>
      <c r="U45" s="44"/>
      <c r="V45" s="44"/>
      <c r="W45" s="44"/>
      <c r="X45" s="44"/>
      <c r="Y45" s="3"/>
      <c r="Z45" s="85"/>
      <c r="AA45" s="2"/>
      <c r="AB45" s="3"/>
      <c r="AC45" s="4"/>
      <c r="AD45" s="2"/>
      <c r="AE45" s="3"/>
      <c r="AF45" s="85"/>
      <c r="AG45" s="3"/>
      <c r="AH45" s="85"/>
    </row>
    <row r="46" spans="1:34" ht="41.5" customHeight="1" x14ac:dyDescent="0.35">
      <c r="A46" s="108"/>
      <c r="B46" s="108"/>
      <c r="C46" s="108"/>
      <c r="D46" s="108"/>
      <c r="E46" s="108"/>
      <c r="F46" s="108"/>
      <c r="G46" s="108"/>
      <c r="H46" s="108"/>
      <c r="I46" s="108"/>
      <c r="J46" s="108"/>
      <c r="K46" s="108"/>
      <c r="L46" s="108"/>
      <c r="M46" s="108"/>
      <c r="N46" s="108"/>
      <c r="O46" s="108"/>
      <c r="P46" s="108"/>
      <c r="Q46" s="108"/>
      <c r="R46" s="108"/>
      <c r="S46" s="108"/>
      <c r="T46" s="84">
        <f t="shared" si="0"/>
        <v>25</v>
      </c>
      <c r="U46" s="44"/>
      <c r="V46" s="44"/>
      <c r="W46" s="44"/>
      <c r="X46" s="44"/>
      <c r="Y46" s="3"/>
      <c r="Z46" s="85"/>
      <c r="AA46" s="2"/>
      <c r="AB46" s="3"/>
      <c r="AC46" s="4"/>
      <c r="AD46" s="2"/>
      <c r="AE46" s="3"/>
      <c r="AF46" s="85"/>
      <c r="AG46" s="3"/>
      <c r="AH46" s="85"/>
    </row>
    <row r="47" spans="1:34" ht="41.5" customHeight="1" x14ac:dyDescent="0.35">
      <c r="A47" s="108"/>
      <c r="B47" s="108"/>
      <c r="C47" s="108"/>
      <c r="D47" s="108"/>
      <c r="E47" s="108"/>
      <c r="F47" s="108"/>
      <c r="G47" s="108"/>
      <c r="H47" s="108"/>
      <c r="I47" s="108"/>
      <c r="J47" s="108"/>
      <c r="K47" s="108"/>
      <c r="L47" s="108"/>
      <c r="M47" s="108"/>
      <c r="N47" s="108"/>
      <c r="O47" s="108"/>
      <c r="P47" s="108"/>
      <c r="Q47" s="108"/>
      <c r="R47" s="108"/>
      <c r="S47" s="108"/>
      <c r="T47" s="84">
        <f t="shared" si="0"/>
        <v>26</v>
      </c>
      <c r="U47" s="44"/>
      <c r="V47" s="44"/>
      <c r="W47" s="44"/>
      <c r="X47" s="44"/>
      <c r="Y47" s="3"/>
      <c r="Z47" s="85"/>
      <c r="AA47" s="2"/>
      <c r="AB47" s="3"/>
      <c r="AC47" s="4"/>
      <c r="AD47" s="2"/>
      <c r="AE47" s="3"/>
      <c r="AF47" s="85"/>
      <c r="AG47" s="3"/>
      <c r="AH47" s="85"/>
    </row>
    <row r="48" spans="1:34" ht="41.5" customHeight="1" x14ac:dyDescent="0.35">
      <c r="A48" s="108"/>
      <c r="B48" s="108"/>
      <c r="C48" s="108"/>
      <c r="D48" s="108"/>
      <c r="E48" s="108"/>
      <c r="F48" s="108"/>
      <c r="G48" s="108"/>
      <c r="H48" s="108"/>
      <c r="I48" s="108"/>
      <c r="J48" s="108"/>
      <c r="K48" s="108"/>
      <c r="L48" s="108"/>
      <c r="M48" s="108"/>
      <c r="N48" s="108"/>
      <c r="O48" s="108"/>
      <c r="P48" s="108"/>
      <c r="Q48" s="108"/>
      <c r="R48" s="108"/>
      <c r="S48" s="108"/>
      <c r="T48" s="84">
        <f t="shared" si="0"/>
        <v>27</v>
      </c>
      <c r="U48" s="44"/>
      <c r="V48" s="44"/>
      <c r="W48" s="44"/>
      <c r="X48" s="44"/>
      <c r="Y48" s="3"/>
      <c r="Z48" s="85"/>
      <c r="AA48" s="2"/>
      <c r="AB48" s="3"/>
      <c r="AC48" s="4"/>
      <c r="AD48" s="2"/>
      <c r="AE48" s="3"/>
      <c r="AF48" s="85"/>
      <c r="AG48" s="3"/>
      <c r="AH48" s="85"/>
    </row>
    <row r="49" spans="1:34" ht="41.5" customHeight="1" x14ac:dyDescent="0.35">
      <c r="A49" s="108"/>
      <c r="B49" s="108"/>
      <c r="C49" s="108"/>
      <c r="D49" s="108"/>
      <c r="E49" s="108"/>
      <c r="F49" s="108"/>
      <c r="G49" s="108"/>
      <c r="H49" s="108"/>
      <c r="I49" s="108"/>
      <c r="J49" s="108"/>
      <c r="K49" s="108"/>
      <c r="L49" s="108"/>
      <c r="M49" s="108"/>
      <c r="N49" s="108"/>
      <c r="O49" s="108"/>
      <c r="P49" s="108"/>
      <c r="Q49" s="108"/>
      <c r="R49" s="108"/>
      <c r="S49" s="108"/>
      <c r="T49" s="84">
        <f t="shared" si="0"/>
        <v>28</v>
      </c>
      <c r="U49" s="44"/>
      <c r="V49" s="44"/>
      <c r="W49" s="44"/>
      <c r="X49" s="44"/>
      <c r="Y49" s="3"/>
      <c r="Z49" s="85"/>
      <c r="AA49" s="2"/>
      <c r="AB49" s="3"/>
      <c r="AC49" s="4"/>
      <c r="AD49" s="2"/>
      <c r="AE49" s="3"/>
      <c r="AF49" s="85"/>
      <c r="AG49" s="3"/>
      <c r="AH49" s="85"/>
    </row>
    <row r="50" spans="1:34" ht="41.5" customHeight="1" x14ac:dyDescent="0.35">
      <c r="A50" s="108"/>
      <c r="B50" s="108"/>
      <c r="C50" s="108"/>
      <c r="D50" s="108"/>
      <c r="E50" s="108"/>
      <c r="F50" s="108"/>
      <c r="G50" s="108"/>
      <c r="H50" s="108"/>
      <c r="I50" s="108"/>
      <c r="J50" s="108"/>
      <c r="K50" s="108"/>
      <c r="L50" s="108"/>
      <c r="M50" s="108"/>
      <c r="N50" s="108"/>
      <c r="O50" s="108"/>
      <c r="P50" s="108"/>
      <c r="Q50" s="108"/>
      <c r="R50" s="108"/>
      <c r="S50" s="108"/>
      <c r="T50" s="84">
        <f t="shared" si="0"/>
        <v>29</v>
      </c>
      <c r="U50" s="44"/>
      <c r="V50" s="44"/>
      <c r="W50" s="44"/>
      <c r="X50" s="44"/>
      <c r="Y50" s="3"/>
      <c r="Z50" s="85"/>
      <c r="AA50" s="2"/>
      <c r="AB50" s="3"/>
      <c r="AC50" s="4"/>
      <c r="AD50" s="2"/>
      <c r="AE50" s="3"/>
      <c r="AF50" s="85"/>
      <c r="AG50" s="3"/>
      <c r="AH50" s="85"/>
    </row>
    <row r="51" spans="1:34" ht="41.5" customHeight="1" x14ac:dyDescent="0.35">
      <c r="A51" s="108"/>
      <c r="B51" s="108"/>
      <c r="C51" s="108"/>
      <c r="D51" s="108"/>
      <c r="E51" s="108"/>
      <c r="F51" s="108"/>
      <c r="G51" s="108"/>
      <c r="H51" s="108"/>
      <c r="I51" s="108"/>
      <c r="J51" s="108"/>
      <c r="K51" s="108"/>
      <c r="L51" s="108"/>
      <c r="M51" s="108"/>
      <c r="N51" s="108"/>
      <c r="O51" s="108"/>
      <c r="P51" s="108"/>
      <c r="Q51" s="108"/>
      <c r="R51" s="108"/>
      <c r="S51" s="108"/>
      <c r="T51" s="84">
        <f t="shared" si="0"/>
        <v>30</v>
      </c>
      <c r="U51" s="44"/>
      <c r="V51" s="44"/>
      <c r="W51" s="44"/>
      <c r="X51" s="44"/>
      <c r="Y51" s="3"/>
      <c r="Z51" s="85"/>
      <c r="AA51" s="2"/>
      <c r="AB51" s="3"/>
      <c r="AC51" s="4"/>
      <c r="AD51" s="2"/>
      <c r="AE51" s="3"/>
      <c r="AF51" s="85"/>
      <c r="AG51" s="3"/>
      <c r="AH51" s="85"/>
    </row>
    <row r="52" spans="1:34" ht="41.5" customHeight="1" x14ac:dyDescent="0.35">
      <c r="A52" s="108"/>
      <c r="B52" s="108"/>
      <c r="C52" s="108"/>
      <c r="D52" s="108"/>
      <c r="E52" s="108"/>
      <c r="F52" s="108"/>
      <c r="G52" s="108"/>
      <c r="H52" s="108"/>
      <c r="I52" s="108"/>
      <c r="J52" s="108"/>
      <c r="K52" s="108"/>
      <c r="L52" s="108"/>
      <c r="M52" s="108"/>
      <c r="N52" s="108"/>
      <c r="O52" s="108"/>
      <c r="P52" s="108"/>
      <c r="Q52" s="108"/>
      <c r="R52" s="108"/>
      <c r="S52" s="108"/>
      <c r="T52" s="84">
        <f t="shared" si="0"/>
        <v>31</v>
      </c>
      <c r="U52" s="44"/>
      <c r="V52" s="44"/>
      <c r="W52" s="44"/>
      <c r="X52" s="44"/>
      <c r="Y52" s="3"/>
      <c r="Z52" s="85"/>
      <c r="AA52" s="2"/>
      <c r="AB52" s="3"/>
      <c r="AC52" s="4"/>
      <c r="AD52" s="2"/>
      <c r="AE52" s="3"/>
      <c r="AF52" s="85"/>
      <c r="AG52" s="3"/>
      <c r="AH52" s="85"/>
    </row>
    <row r="53" spans="1:34" ht="41.5" customHeight="1" x14ac:dyDescent="0.35">
      <c r="A53" s="108"/>
      <c r="B53" s="108"/>
      <c r="C53" s="108"/>
      <c r="D53" s="108"/>
      <c r="E53" s="108"/>
      <c r="F53" s="108"/>
      <c r="G53" s="108"/>
      <c r="H53" s="108"/>
      <c r="I53" s="108"/>
      <c r="J53" s="108"/>
      <c r="K53" s="108"/>
      <c r="L53" s="108"/>
      <c r="M53" s="108"/>
      <c r="N53" s="108"/>
      <c r="O53" s="108"/>
      <c r="P53" s="108"/>
      <c r="Q53" s="108"/>
      <c r="R53" s="108"/>
      <c r="S53" s="108"/>
      <c r="T53" s="84">
        <f t="shared" si="0"/>
        <v>32</v>
      </c>
      <c r="U53" s="44"/>
      <c r="V53" s="44"/>
      <c r="W53" s="44"/>
      <c r="X53" s="44"/>
      <c r="Y53" s="3"/>
      <c r="Z53" s="85"/>
      <c r="AA53" s="2"/>
      <c r="AB53" s="3"/>
      <c r="AC53" s="4"/>
      <c r="AD53" s="2"/>
      <c r="AE53" s="3"/>
      <c r="AF53" s="85"/>
      <c r="AG53" s="3"/>
      <c r="AH53" s="85"/>
    </row>
    <row r="54" spans="1:34" ht="41.5" customHeight="1" x14ac:dyDescent="0.35">
      <c r="A54" s="108"/>
      <c r="B54" s="108"/>
      <c r="C54" s="108"/>
      <c r="D54" s="108"/>
      <c r="E54" s="108"/>
      <c r="F54" s="108"/>
      <c r="G54" s="108"/>
      <c r="H54" s="108"/>
      <c r="I54" s="108"/>
      <c r="J54" s="108"/>
      <c r="K54" s="108"/>
      <c r="L54" s="108"/>
      <c r="M54" s="108"/>
      <c r="N54" s="108"/>
      <c r="O54" s="108"/>
      <c r="P54" s="108"/>
      <c r="Q54" s="108"/>
      <c r="R54" s="108"/>
      <c r="S54" s="108"/>
      <c r="T54" s="84">
        <f t="shared" si="0"/>
        <v>33</v>
      </c>
      <c r="U54" s="44"/>
      <c r="V54" s="44"/>
      <c r="W54" s="44"/>
      <c r="X54" s="44"/>
      <c r="Y54" s="3"/>
      <c r="Z54" s="85"/>
      <c r="AA54" s="2"/>
      <c r="AB54" s="3"/>
      <c r="AC54" s="4"/>
      <c r="AD54" s="2"/>
      <c r="AE54" s="3"/>
      <c r="AF54" s="85"/>
      <c r="AG54" s="3"/>
      <c r="AH54" s="85"/>
    </row>
    <row r="55" spans="1:34" ht="41.5" customHeight="1" x14ac:dyDescent="0.35">
      <c r="A55" s="108"/>
      <c r="B55" s="108"/>
      <c r="C55" s="108"/>
      <c r="D55" s="108"/>
      <c r="E55" s="108"/>
      <c r="F55" s="108"/>
      <c r="G55" s="108"/>
      <c r="H55" s="108"/>
      <c r="I55" s="108"/>
      <c r="J55" s="108"/>
      <c r="K55" s="108"/>
      <c r="L55" s="108"/>
      <c r="M55" s="108"/>
      <c r="N55" s="108"/>
      <c r="O55" s="108"/>
      <c r="P55" s="108"/>
      <c r="Q55" s="108"/>
      <c r="R55" s="108"/>
      <c r="S55" s="108"/>
      <c r="T55" s="84">
        <f t="shared" si="0"/>
        <v>34</v>
      </c>
      <c r="U55" s="44"/>
      <c r="V55" s="44"/>
      <c r="W55" s="44"/>
      <c r="X55" s="44"/>
      <c r="Y55" s="3"/>
      <c r="Z55" s="85"/>
      <c r="AA55" s="2"/>
      <c r="AB55" s="3"/>
      <c r="AC55" s="4"/>
      <c r="AD55" s="2"/>
      <c r="AE55" s="3"/>
      <c r="AF55" s="85"/>
      <c r="AG55" s="3"/>
      <c r="AH55" s="85"/>
    </row>
    <row r="56" spans="1:34" ht="41.5" customHeight="1" x14ac:dyDescent="0.35">
      <c r="A56" s="108"/>
      <c r="B56" s="108"/>
      <c r="C56" s="108"/>
      <c r="D56" s="108"/>
      <c r="E56" s="108"/>
      <c r="F56" s="108"/>
      <c r="G56" s="108"/>
      <c r="H56" s="108"/>
      <c r="I56" s="108"/>
      <c r="J56" s="108"/>
      <c r="K56" s="108"/>
      <c r="L56" s="108"/>
      <c r="M56" s="108"/>
      <c r="N56" s="108"/>
      <c r="O56" s="108"/>
      <c r="P56" s="108"/>
      <c r="Q56" s="108"/>
      <c r="R56" s="108"/>
      <c r="S56" s="108"/>
      <c r="T56" s="84">
        <f t="shared" si="0"/>
        <v>35</v>
      </c>
      <c r="U56" s="44"/>
      <c r="V56" s="44"/>
      <c r="W56" s="44"/>
      <c r="X56" s="44"/>
      <c r="Y56" s="3"/>
      <c r="Z56" s="85"/>
      <c r="AA56" s="2"/>
      <c r="AB56" s="3"/>
      <c r="AC56" s="4"/>
      <c r="AD56" s="2"/>
      <c r="AE56" s="3"/>
      <c r="AF56" s="85"/>
      <c r="AG56" s="3"/>
      <c r="AH56" s="85"/>
    </row>
    <row r="57" spans="1:34" ht="41.5" customHeight="1" x14ac:dyDescent="0.35">
      <c r="A57" s="108"/>
      <c r="B57" s="108"/>
      <c r="C57" s="108"/>
      <c r="D57" s="108"/>
      <c r="E57" s="108"/>
      <c r="F57" s="108"/>
      <c r="G57" s="108"/>
      <c r="H57" s="108"/>
      <c r="I57" s="108"/>
      <c r="J57" s="108"/>
      <c r="K57" s="108"/>
      <c r="L57" s="108"/>
      <c r="M57" s="108"/>
      <c r="N57" s="108"/>
      <c r="O57" s="108"/>
      <c r="P57" s="108"/>
      <c r="Q57" s="108"/>
      <c r="R57" s="108"/>
      <c r="S57" s="108"/>
      <c r="T57" s="84">
        <f t="shared" si="0"/>
        <v>36</v>
      </c>
      <c r="U57" s="44"/>
      <c r="V57" s="44"/>
      <c r="W57" s="44"/>
      <c r="X57" s="44"/>
      <c r="Y57" s="3"/>
      <c r="Z57" s="85"/>
      <c r="AA57" s="2"/>
      <c r="AB57" s="3"/>
      <c r="AC57" s="4"/>
      <c r="AD57" s="2"/>
      <c r="AE57" s="3"/>
      <c r="AF57" s="85"/>
      <c r="AG57" s="3"/>
      <c r="AH57" s="85"/>
    </row>
    <row r="58" spans="1:34" ht="41.5" customHeight="1" x14ac:dyDescent="0.35">
      <c r="A58" s="108"/>
      <c r="B58" s="108"/>
      <c r="C58" s="108"/>
      <c r="D58" s="108"/>
      <c r="E58" s="108"/>
      <c r="F58" s="108"/>
      <c r="G58" s="108"/>
      <c r="H58" s="108"/>
      <c r="I58" s="108"/>
      <c r="J58" s="108"/>
      <c r="K58" s="108"/>
      <c r="L58" s="108"/>
      <c r="M58" s="108"/>
      <c r="N58" s="108"/>
      <c r="O58" s="108"/>
      <c r="P58" s="108"/>
      <c r="Q58" s="108"/>
      <c r="R58" s="108"/>
      <c r="S58" s="108"/>
      <c r="T58" s="84">
        <f t="shared" si="0"/>
        <v>37</v>
      </c>
      <c r="U58" s="44"/>
      <c r="V58" s="44"/>
      <c r="W58" s="44"/>
      <c r="X58" s="44"/>
      <c r="Y58" s="3"/>
      <c r="Z58" s="85"/>
      <c r="AA58" s="2"/>
      <c r="AB58" s="3"/>
      <c r="AC58" s="4"/>
      <c r="AD58" s="2"/>
      <c r="AE58" s="3"/>
      <c r="AF58" s="85"/>
      <c r="AG58" s="3"/>
      <c r="AH58" s="85"/>
    </row>
    <row r="59" spans="1:34" ht="41.5" customHeight="1" x14ac:dyDescent="0.35">
      <c r="A59" s="108"/>
      <c r="B59" s="108"/>
      <c r="C59" s="108"/>
      <c r="D59" s="108"/>
      <c r="E59" s="108"/>
      <c r="F59" s="108"/>
      <c r="G59" s="108"/>
      <c r="H59" s="108"/>
      <c r="I59" s="108"/>
      <c r="J59" s="108"/>
      <c r="K59" s="108"/>
      <c r="L59" s="108"/>
      <c r="M59" s="108"/>
      <c r="N59" s="108"/>
      <c r="O59" s="108"/>
      <c r="P59" s="108"/>
      <c r="Q59" s="108"/>
      <c r="R59" s="108"/>
      <c r="S59" s="108"/>
      <c r="T59" s="84">
        <f t="shared" si="0"/>
        <v>38</v>
      </c>
      <c r="U59" s="44"/>
      <c r="V59" s="44"/>
      <c r="W59" s="44"/>
      <c r="X59" s="44"/>
      <c r="Y59" s="3"/>
      <c r="Z59" s="85"/>
      <c r="AA59" s="2"/>
      <c r="AB59" s="3"/>
      <c r="AC59" s="4"/>
      <c r="AD59" s="2"/>
      <c r="AE59" s="3"/>
      <c r="AF59" s="85"/>
      <c r="AG59" s="3"/>
      <c r="AH59" s="85"/>
    </row>
    <row r="60" spans="1:34" ht="41.5" customHeight="1" x14ac:dyDescent="0.35">
      <c r="A60" s="108"/>
      <c r="B60" s="108"/>
      <c r="C60" s="108"/>
      <c r="D60" s="108"/>
      <c r="E60" s="108"/>
      <c r="F60" s="108"/>
      <c r="G60" s="108"/>
      <c r="H60" s="108"/>
      <c r="I60" s="108"/>
      <c r="J60" s="108"/>
      <c r="K60" s="108"/>
      <c r="L60" s="108"/>
      <c r="M60" s="108"/>
      <c r="N60" s="108"/>
      <c r="O60" s="108"/>
      <c r="P60" s="108"/>
      <c r="Q60" s="108"/>
      <c r="R60" s="108"/>
      <c r="S60" s="108"/>
      <c r="T60" s="84">
        <f t="shared" si="0"/>
        <v>39</v>
      </c>
      <c r="U60" s="44"/>
      <c r="V60" s="44"/>
      <c r="W60" s="44"/>
      <c r="X60" s="44"/>
      <c r="Y60" s="3"/>
      <c r="Z60" s="85"/>
      <c r="AA60" s="2"/>
      <c r="AB60" s="3"/>
      <c r="AC60" s="4"/>
      <c r="AD60" s="2"/>
      <c r="AE60" s="3"/>
      <c r="AF60" s="85"/>
      <c r="AG60" s="3"/>
      <c r="AH60" s="85"/>
    </row>
    <row r="61" spans="1:34" ht="41.5" customHeight="1" x14ac:dyDescent="0.35">
      <c r="A61" s="108"/>
      <c r="B61" s="108"/>
      <c r="C61" s="108"/>
      <c r="D61" s="108"/>
      <c r="E61" s="108"/>
      <c r="F61" s="108"/>
      <c r="G61" s="108"/>
      <c r="H61" s="108"/>
      <c r="I61" s="108"/>
      <c r="J61" s="108"/>
      <c r="K61" s="108"/>
      <c r="L61" s="108"/>
      <c r="M61" s="108"/>
      <c r="N61" s="108"/>
      <c r="O61" s="108"/>
      <c r="P61" s="108"/>
      <c r="Q61" s="108"/>
      <c r="R61" s="108"/>
      <c r="S61" s="108"/>
      <c r="T61" s="84">
        <f t="shared" si="0"/>
        <v>40</v>
      </c>
      <c r="U61" s="44"/>
      <c r="V61" s="44"/>
      <c r="W61" s="44"/>
      <c r="X61" s="44"/>
      <c r="Y61" s="3"/>
      <c r="Z61" s="85"/>
      <c r="AA61" s="2"/>
      <c r="AB61" s="3"/>
      <c r="AC61" s="4"/>
      <c r="AD61" s="2"/>
      <c r="AE61" s="3"/>
      <c r="AF61" s="85"/>
      <c r="AG61" s="3"/>
      <c r="AH61" s="85"/>
    </row>
    <row r="62" spans="1:34" ht="41.5" customHeight="1" x14ac:dyDescent="0.35">
      <c r="A62" s="108"/>
      <c r="B62" s="108"/>
      <c r="C62" s="108"/>
      <c r="D62" s="108"/>
      <c r="E62" s="108"/>
      <c r="F62" s="108"/>
      <c r="G62" s="108"/>
      <c r="H62" s="108"/>
      <c r="I62" s="108"/>
      <c r="J62" s="108"/>
      <c r="K62" s="108"/>
      <c r="L62" s="108"/>
      <c r="M62" s="108"/>
      <c r="N62" s="108"/>
      <c r="O62" s="108"/>
      <c r="P62" s="108"/>
      <c r="Q62" s="108"/>
      <c r="R62" s="108"/>
      <c r="S62" s="108"/>
      <c r="T62" s="84">
        <f t="shared" si="0"/>
        <v>41</v>
      </c>
      <c r="U62" s="44"/>
      <c r="V62" s="44"/>
      <c r="W62" s="44"/>
      <c r="X62" s="44"/>
      <c r="Y62" s="3"/>
      <c r="Z62" s="85"/>
      <c r="AA62" s="2"/>
      <c r="AB62" s="3"/>
      <c r="AC62" s="4"/>
      <c r="AD62" s="2"/>
      <c r="AE62" s="3"/>
      <c r="AF62" s="85"/>
      <c r="AG62" s="3"/>
      <c r="AH62" s="85"/>
    </row>
    <row r="63" spans="1:34" ht="41.5" customHeight="1" x14ac:dyDescent="0.35">
      <c r="A63" s="108"/>
      <c r="B63" s="108"/>
      <c r="C63" s="108"/>
      <c r="D63" s="108"/>
      <c r="E63" s="108"/>
      <c r="F63" s="108"/>
      <c r="G63" s="108"/>
      <c r="H63" s="108"/>
      <c r="I63" s="108"/>
      <c r="J63" s="108"/>
      <c r="K63" s="108"/>
      <c r="L63" s="108"/>
      <c r="M63" s="108"/>
      <c r="N63" s="108"/>
      <c r="O63" s="108"/>
      <c r="P63" s="108"/>
      <c r="Q63" s="108"/>
      <c r="R63" s="108"/>
      <c r="S63" s="108"/>
      <c r="T63" s="84">
        <f t="shared" si="0"/>
        <v>42</v>
      </c>
      <c r="U63" s="44"/>
      <c r="V63" s="44"/>
      <c r="W63" s="44"/>
      <c r="X63" s="44"/>
      <c r="Y63" s="3"/>
      <c r="Z63" s="85"/>
      <c r="AA63" s="2"/>
      <c r="AB63" s="3"/>
      <c r="AC63" s="4"/>
      <c r="AD63" s="2"/>
      <c r="AE63" s="3"/>
      <c r="AF63" s="85"/>
      <c r="AG63" s="3"/>
      <c r="AH63" s="85"/>
    </row>
    <row r="64" spans="1:34" ht="41.5" customHeight="1" x14ac:dyDescent="0.35">
      <c r="A64" s="108"/>
      <c r="B64" s="108"/>
      <c r="C64" s="108"/>
      <c r="D64" s="108"/>
      <c r="E64" s="108"/>
      <c r="F64" s="108"/>
      <c r="G64" s="108"/>
      <c r="H64" s="108"/>
      <c r="I64" s="108"/>
      <c r="J64" s="108"/>
      <c r="K64" s="108"/>
      <c r="L64" s="108"/>
      <c r="M64" s="108"/>
      <c r="N64" s="108"/>
      <c r="O64" s="108"/>
      <c r="P64" s="108"/>
      <c r="Q64" s="108"/>
      <c r="R64" s="108"/>
      <c r="S64" s="108"/>
      <c r="T64" s="84">
        <f t="shared" si="0"/>
        <v>43</v>
      </c>
      <c r="U64" s="44"/>
      <c r="V64" s="44"/>
      <c r="W64" s="44"/>
      <c r="X64" s="44"/>
      <c r="Y64" s="3"/>
      <c r="Z64" s="85"/>
      <c r="AA64" s="2"/>
      <c r="AB64" s="3"/>
      <c r="AC64" s="4"/>
      <c r="AD64" s="2"/>
      <c r="AE64" s="3"/>
      <c r="AF64" s="85"/>
      <c r="AG64" s="3"/>
      <c r="AH64" s="85"/>
    </row>
    <row r="65" spans="1:34" ht="41.5" customHeight="1" x14ac:dyDescent="0.35">
      <c r="A65" s="108"/>
      <c r="B65" s="108"/>
      <c r="C65" s="108"/>
      <c r="D65" s="108"/>
      <c r="E65" s="108"/>
      <c r="F65" s="108"/>
      <c r="G65" s="108"/>
      <c r="H65" s="108"/>
      <c r="I65" s="108"/>
      <c r="J65" s="108"/>
      <c r="K65" s="108"/>
      <c r="L65" s="108"/>
      <c r="M65" s="108"/>
      <c r="N65" s="108"/>
      <c r="O65" s="108"/>
      <c r="P65" s="108"/>
      <c r="Q65" s="108"/>
      <c r="R65" s="108"/>
      <c r="S65" s="108"/>
      <c r="T65" s="84">
        <f t="shared" si="0"/>
        <v>44</v>
      </c>
      <c r="U65" s="44"/>
      <c r="V65" s="44"/>
      <c r="W65" s="44"/>
      <c r="X65" s="44"/>
      <c r="Y65" s="3"/>
      <c r="Z65" s="85"/>
      <c r="AA65" s="2"/>
      <c r="AB65" s="3"/>
      <c r="AC65" s="4"/>
      <c r="AD65" s="2"/>
      <c r="AE65" s="3"/>
      <c r="AF65" s="85"/>
      <c r="AG65" s="3"/>
      <c r="AH65" s="85"/>
    </row>
    <row r="66" spans="1:34" ht="41.5" customHeight="1" x14ac:dyDescent="0.35">
      <c r="A66" s="108"/>
      <c r="B66" s="108"/>
      <c r="C66" s="108"/>
      <c r="D66" s="108"/>
      <c r="E66" s="108"/>
      <c r="F66" s="108"/>
      <c r="G66" s="108"/>
      <c r="H66" s="108"/>
      <c r="I66" s="108"/>
      <c r="J66" s="108"/>
      <c r="K66" s="108"/>
      <c r="L66" s="108"/>
      <c r="M66" s="108"/>
      <c r="N66" s="108"/>
      <c r="O66" s="108"/>
      <c r="P66" s="108"/>
      <c r="Q66" s="108"/>
      <c r="R66" s="108"/>
      <c r="S66" s="108"/>
      <c r="T66" s="84">
        <f t="shared" si="0"/>
        <v>45</v>
      </c>
      <c r="U66" s="44"/>
      <c r="V66" s="44"/>
      <c r="W66" s="44"/>
      <c r="X66" s="44"/>
      <c r="Y66" s="3"/>
      <c r="Z66" s="85"/>
      <c r="AA66" s="2"/>
      <c r="AB66" s="3"/>
      <c r="AC66" s="4"/>
      <c r="AD66" s="2"/>
      <c r="AE66" s="3"/>
      <c r="AF66" s="85"/>
      <c r="AG66" s="3"/>
      <c r="AH66" s="85"/>
    </row>
    <row r="67" spans="1:34" ht="41.5" customHeight="1" x14ac:dyDescent="0.35">
      <c r="A67" s="108"/>
      <c r="B67" s="108"/>
      <c r="C67" s="108"/>
      <c r="D67" s="108"/>
      <c r="E67" s="108"/>
      <c r="F67" s="108"/>
      <c r="G67" s="108"/>
      <c r="H67" s="108"/>
      <c r="I67" s="108"/>
      <c r="J67" s="108"/>
      <c r="K67" s="108"/>
      <c r="L67" s="108"/>
      <c r="M67" s="108"/>
      <c r="N67" s="108"/>
      <c r="O67" s="108"/>
      <c r="P67" s="108"/>
      <c r="Q67" s="108"/>
      <c r="R67" s="108"/>
      <c r="S67" s="108"/>
      <c r="T67" s="84">
        <f t="shared" si="0"/>
        <v>46</v>
      </c>
      <c r="U67" s="44"/>
      <c r="V67" s="44"/>
      <c r="W67" s="44"/>
      <c r="X67" s="44"/>
      <c r="Y67" s="3"/>
      <c r="Z67" s="85"/>
      <c r="AA67" s="2"/>
      <c r="AB67" s="3"/>
      <c r="AC67" s="4"/>
      <c r="AD67" s="2"/>
      <c r="AE67" s="3"/>
      <c r="AF67" s="85"/>
      <c r="AG67" s="3"/>
      <c r="AH67" s="85"/>
    </row>
    <row r="68" spans="1:34" ht="41.5" customHeight="1" x14ac:dyDescent="0.35">
      <c r="A68" s="108"/>
      <c r="B68" s="108"/>
      <c r="C68" s="108"/>
      <c r="D68" s="108"/>
      <c r="E68" s="108"/>
      <c r="F68" s="108"/>
      <c r="G68" s="108"/>
      <c r="H68" s="108"/>
      <c r="I68" s="108"/>
      <c r="J68" s="108"/>
      <c r="K68" s="108"/>
      <c r="L68" s="108"/>
      <c r="M68" s="108"/>
      <c r="N68" s="108"/>
      <c r="O68" s="108"/>
      <c r="P68" s="108"/>
      <c r="Q68" s="108"/>
      <c r="R68" s="108"/>
      <c r="S68" s="108"/>
      <c r="T68" s="84">
        <f t="shared" si="0"/>
        <v>47</v>
      </c>
      <c r="U68" s="44"/>
      <c r="V68" s="44"/>
      <c r="W68" s="44"/>
      <c r="X68" s="44"/>
      <c r="Y68" s="3"/>
      <c r="Z68" s="85"/>
      <c r="AA68" s="2"/>
      <c r="AB68" s="3"/>
      <c r="AC68" s="4"/>
      <c r="AD68" s="2"/>
      <c r="AE68" s="3"/>
      <c r="AF68" s="85"/>
      <c r="AG68" s="3"/>
      <c r="AH68" s="85"/>
    </row>
    <row r="69" spans="1:34" ht="41.5" customHeight="1" x14ac:dyDescent="0.35">
      <c r="A69" s="108"/>
      <c r="B69" s="108"/>
      <c r="C69" s="108"/>
      <c r="D69" s="108"/>
      <c r="E69" s="108"/>
      <c r="F69" s="108"/>
      <c r="G69" s="108"/>
      <c r="H69" s="108"/>
      <c r="I69" s="108"/>
      <c r="J69" s="108"/>
      <c r="K69" s="108"/>
      <c r="L69" s="108"/>
      <c r="M69" s="108"/>
      <c r="N69" s="108"/>
      <c r="O69" s="108"/>
      <c r="P69" s="108"/>
      <c r="Q69" s="108"/>
      <c r="R69" s="108"/>
      <c r="S69" s="108"/>
      <c r="T69" s="84">
        <f t="shared" si="0"/>
        <v>48</v>
      </c>
      <c r="U69" s="44"/>
      <c r="V69" s="44"/>
      <c r="W69" s="44"/>
      <c r="X69" s="44"/>
      <c r="Y69" s="3"/>
      <c r="Z69" s="85"/>
      <c r="AA69" s="2"/>
      <c r="AB69" s="3"/>
      <c r="AC69" s="4"/>
      <c r="AD69" s="2"/>
      <c r="AE69" s="3"/>
      <c r="AF69" s="85"/>
      <c r="AG69" s="3"/>
      <c r="AH69" s="85"/>
    </row>
    <row r="70" spans="1:34" ht="41.5" customHeight="1" x14ac:dyDescent="0.35">
      <c r="A70" s="108"/>
      <c r="B70" s="108"/>
      <c r="C70" s="108"/>
      <c r="D70" s="108"/>
      <c r="E70" s="108"/>
      <c r="F70" s="108"/>
      <c r="G70" s="108"/>
      <c r="H70" s="108"/>
      <c r="I70" s="108"/>
      <c r="J70" s="108"/>
      <c r="K70" s="108"/>
      <c r="L70" s="108"/>
      <c r="M70" s="108"/>
      <c r="N70" s="108"/>
      <c r="O70" s="108"/>
      <c r="P70" s="108"/>
      <c r="Q70" s="108"/>
      <c r="R70" s="108"/>
      <c r="S70" s="108"/>
      <c r="T70" s="84">
        <f t="shared" si="0"/>
        <v>49</v>
      </c>
      <c r="U70" s="44"/>
      <c r="V70" s="44"/>
      <c r="W70" s="44"/>
      <c r="X70" s="44"/>
      <c r="Y70" s="3"/>
      <c r="Z70" s="85"/>
      <c r="AA70" s="2"/>
      <c r="AB70" s="3"/>
      <c r="AC70" s="4"/>
      <c r="AD70" s="2"/>
      <c r="AE70" s="3"/>
      <c r="AF70" s="85"/>
      <c r="AG70" s="3"/>
      <c r="AH70" s="85"/>
    </row>
    <row r="71" spans="1:34" ht="41.5" customHeight="1" x14ac:dyDescent="0.35">
      <c r="A71" s="108"/>
      <c r="B71" s="108"/>
      <c r="C71" s="108"/>
      <c r="D71" s="108"/>
      <c r="E71" s="108"/>
      <c r="F71" s="108"/>
      <c r="G71" s="108"/>
      <c r="H71" s="108"/>
      <c r="I71" s="108"/>
      <c r="J71" s="108"/>
      <c r="K71" s="108"/>
      <c r="L71" s="108"/>
      <c r="M71" s="108"/>
      <c r="N71" s="108"/>
      <c r="O71" s="108"/>
      <c r="P71" s="108"/>
      <c r="Q71" s="108"/>
      <c r="R71" s="108"/>
      <c r="S71" s="108"/>
      <c r="T71" s="84">
        <f t="shared" si="0"/>
        <v>50</v>
      </c>
      <c r="U71" s="44"/>
      <c r="V71" s="44"/>
      <c r="W71" s="44"/>
      <c r="X71" s="44"/>
      <c r="Y71" s="3"/>
      <c r="Z71" s="85"/>
      <c r="AA71" s="2"/>
      <c r="AB71" s="3"/>
      <c r="AC71" s="4"/>
      <c r="AD71" s="2"/>
      <c r="AE71" s="3"/>
      <c r="AF71" s="85"/>
      <c r="AG71" s="3"/>
      <c r="AH71" s="85"/>
    </row>
    <row r="72" spans="1:34" ht="41.5" customHeight="1" x14ac:dyDescent="0.35">
      <c r="A72" s="108"/>
      <c r="B72" s="108"/>
      <c r="C72" s="108"/>
      <c r="D72" s="108"/>
      <c r="E72" s="108"/>
      <c r="F72" s="108"/>
      <c r="G72" s="108"/>
      <c r="H72" s="108"/>
      <c r="I72" s="108"/>
      <c r="J72" s="108"/>
      <c r="K72" s="108"/>
      <c r="L72" s="108"/>
      <c r="M72" s="108"/>
      <c r="N72" s="108"/>
      <c r="O72" s="108"/>
      <c r="P72" s="108"/>
      <c r="Q72" s="108"/>
      <c r="R72" s="108"/>
      <c r="S72" s="108"/>
      <c r="T72" s="84">
        <f t="shared" si="0"/>
        <v>51</v>
      </c>
      <c r="U72" s="44"/>
      <c r="V72" s="44"/>
      <c r="W72" s="44"/>
      <c r="X72" s="44"/>
      <c r="Y72" s="3"/>
      <c r="Z72" s="85"/>
      <c r="AA72" s="2"/>
      <c r="AB72" s="3"/>
      <c r="AC72" s="4"/>
      <c r="AD72" s="2"/>
      <c r="AE72" s="3"/>
      <c r="AF72" s="85"/>
      <c r="AG72" s="3"/>
      <c r="AH72" s="85"/>
    </row>
    <row r="73" spans="1:34" ht="41.5" customHeight="1" x14ac:dyDescent="0.35">
      <c r="A73" s="108"/>
      <c r="B73" s="108"/>
      <c r="C73" s="108"/>
      <c r="D73" s="108"/>
      <c r="E73" s="108"/>
      <c r="F73" s="108"/>
      <c r="G73" s="108"/>
      <c r="H73" s="108"/>
      <c r="I73" s="108"/>
      <c r="J73" s="108"/>
      <c r="K73" s="108"/>
      <c r="L73" s="108"/>
      <c r="M73" s="108"/>
      <c r="N73" s="108"/>
      <c r="O73" s="108"/>
      <c r="P73" s="108"/>
      <c r="Q73" s="108"/>
      <c r="R73" s="108"/>
      <c r="S73" s="108"/>
      <c r="T73" s="84">
        <f t="shared" si="0"/>
        <v>52</v>
      </c>
      <c r="U73" s="44"/>
      <c r="V73" s="44"/>
      <c r="W73" s="44"/>
      <c r="X73" s="44"/>
      <c r="Y73" s="3"/>
      <c r="Z73" s="85"/>
      <c r="AA73" s="2"/>
      <c r="AB73" s="3"/>
      <c r="AC73" s="4"/>
      <c r="AD73" s="2"/>
      <c r="AE73" s="3"/>
      <c r="AF73" s="85"/>
      <c r="AG73" s="3"/>
      <c r="AH73" s="85"/>
    </row>
    <row r="74" spans="1:34" ht="41.5" customHeight="1" x14ac:dyDescent="0.35">
      <c r="A74" s="108"/>
      <c r="B74" s="108"/>
      <c r="C74" s="108"/>
      <c r="D74" s="108"/>
      <c r="E74" s="108"/>
      <c r="F74" s="108"/>
      <c r="G74" s="108"/>
      <c r="H74" s="108"/>
      <c r="I74" s="108"/>
      <c r="J74" s="108"/>
      <c r="K74" s="108"/>
      <c r="L74" s="108"/>
      <c r="M74" s="108"/>
      <c r="N74" s="108"/>
      <c r="O74" s="108"/>
      <c r="P74" s="108"/>
      <c r="Q74" s="108"/>
      <c r="R74" s="108"/>
      <c r="S74" s="108"/>
      <c r="T74" s="84">
        <f t="shared" si="0"/>
        <v>53</v>
      </c>
      <c r="U74" s="44"/>
      <c r="V74" s="44"/>
      <c r="W74" s="44"/>
      <c r="X74" s="44"/>
      <c r="Y74" s="3"/>
      <c r="Z74" s="85"/>
      <c r="AA74" s="2"/>
      <c r="AB74" s="3"/>
      <c r="AC74" s="4"/>
      <c r="AD74" s="2"/>
      <c r="AE74" s="3"/>
      <c r="AF74" s="85"/>
      <c r="AG74" s="3"/>
      <c r="AH74" s="85"/>
    </row>
    <row r="75" spans="1:34" ht="41.5" customHeight="1" x14ac:dyDescent="0.35">
      <c r="A75" s="108"/>
      <c r="B75" s="108"/>
      <c r="C75" s="108"/>
      <c r="D75" s="108"/>
      <c r="E75" s="108"/>
      <c r="F75" s="108"/>
      <c r="G75" s="108"/>
      <c r="H75" s="108"/>
      <c r="I75" s="108"/>
      <c r="J75" s="108"/>
      <c r="K75" s="108"/>
      <c r="L75" s="108"/>
      <c r="M75" s="108"/>
      <c r="N75" s="108"/>
      <c r="O75" s="108"/>
      <c r="P75" s="108"/>
      <c r="Q75" s="108"/>
      <c r="R75" s="108"/>
      <c r="S75" s="108"/>
      <c r="T75" s="84">
        <f t="shared" si="0"/>
        <v>54</v>
      </c>
      <c r="U75" s="44"/>
      <c r="V75" s="44"/>
      <c r="W75" s="44"/>
      <c r="X75" s="44"/>
      <c r="Y75" s="3"/>
      <c r="Z75" s="85"/>
      <c r="AA75" s="2"/>
      <c r="AB75" s="3"/>
      <c r="AC75" s="4"/>
      <c r="AD75" s="2"/>
      <c r="AE75" s="3"/>
      <c r="AF75" s="85"/>
      <c r="AG75" s="3"/>
      <c r="AH75" s="85"/>
    </row>
    <row r="76" spans="1:34" ht="41.5" customHeight="1" x14ac:dyDescent="0.35">
      <c r="A76" s="108"/>
      <c r="B76" s="108"/>
      <c r="C76" s="108"/>
      <c r="D76" s="108"/>
      <c r="E76" s="108"/>
      <c r="F76" s="108"/>
      <c r="G76" s="108"/>
      <c r="H76" s="108"/>
      <c r="I76" s="108"/>
      <c r="J76" s="108"/>
      <c r="K76" s="108"/>
      <c r="L76" s="108"/>
      <c r="M76" s="108"/>
      <c r="N76" s="108"/>
      <c r="O76" s="108"/>
      <c r="P76" s="108"/>
      <c r="Q76" s="108"/>
      <c r="R76" s="108"/>
      <c r="S76" s="108"/>
      <c r="T76" s="84">
        <f t="shared" si="0"/>
        <v>55</v>
      </c>
      <c r="U76" s="44"/>
      <c r="V76" s="44"/>
      <c r="W76" s="44"/>
      <c r="X76" s="44"/>
      <c r="Y76" s="3"/>
      <c r="Z76" s="85"/>
      <c r="AA76" s="2"/>
      <c r="AB76" s="3"/>
      <c r="AC76" s="4"/>
      <c r="AD76" s="2"/>
      <c r="AE76" s="3"/>
      <c r="AF76" s="85"/>
      <c r="AG76" s="3"/>
      <c r="AH76" s="85"/>
    </row>
    <row r="77" spans="1:34" ht="41.5" customHeight="1" x14ac:dyDescent="0.35">
      <c r="A77" s="108"/>
      <c r="B77" s="108"/>
      <c r="C77" s="108"/>
      <c r="D77" s="108"/>
      <c r="E77" s="108"/>
      <c r="F77" s="108"/>
      <c r="G77" s="108"/>
      <c r="H77" s="108"/>
      <c r="I77" s="108"/>
      <c r="J77" s="108"/>
      <c r="K77" s="108"/>
      <c r="L77" s="108"/>
      <c r="M77" s="108"/>
      <c r="N77" s="108"/>
      <c r="O77" s="108"/>
      <c r="P77" s="108"/>
      <c r="Q77" s="108"/>
      <c r="R77" s="108"/>
      <c r="S77" s="108"/>
      <c r="T77" s="84">
        <f t="shared" si="0"/>
        <v>56</v>
      </c>
      <c r="U77" s="44"/>
      <c r="V77" s="44"/>
      <c r="W77" s="44"/>
      <c r="X77" s="44"/>
      <c r="Y77" s="3"/>
      <c r="Z77" s="85"/>
      <c r="AA77" s="2"/>
      <c r="AB77" s="3"/>
      <c r="AC77" s="4"/>
      <c r="AD77" s="2"/>
      <c r="AE77" s="3"/>
      <c r="AF77" s="85"/>
      <c r="AG77" s="3"/>
      <c r="AH77" s="85"/>
    </row>
    <row r="78" spans="1:34" ht="41.5" customHeight="1" x14ac:dyDescent="0.35">
      <c r="A78" s="108"/>
      <c r="B78" s="108"/>
      <c r="C78" s="108"/>
      <c r="D78" s="108"/>
      <c r="E78" s="108"/>
      <c r="F78" s="108"/>
      <c r="G78" s="108"/>
      <c r="H78" s="108"/>
      <c r="I78" s="108"/>
      <c r="J78" s="108"/>
      <c r="K78" s="108"/>
      <c r="L78" s="108"/>
      <c r="M78" s="108"/>
      <c r="N78" s="108"/>
      <c r="O78" s="108"/>
      <c r="P78" s="108"/>
      <c r="Q78" s="108"/>
      <c r="R78" s="108"/>
      <c r="S78" s="108"/>
      <c r="T78" s="84">
        <f t="shared" si="0"/>
        <v>57</v>
      </c>
      <c r="U78" s="44"/>
      <c r="V78" s="44"/>
      <c r="W78" s="44"/>
      <c r="X78" s="44"/>
      <c r="Y78" s="3"/>
      <c r="Z78" s="85"/>
      <c r="AA78" s="2"/>
      <c r="AB78" s="3"/>
      <c r="AC78" s="4"/>
      <c r="AD78" s="2"/>
      <c r="AE78" s="3"/>
      <c r="AF78" s="85"/>
      <c r="AG78" s="3"/>
      <c r="AH78" s="85"/>
    </row>
    <row r="79" spans="1:34" ht="41.5" customHeight="1" x14ac:dyDescent="0.35">
      <c r="A79" s="108"/>
      <c r="B79" s="108"/>
      <c r="C79" s="108"/>
      <c r="D79" s="108"/>
      <c r="E79" s="108"/>
      <c r="F79" s="108"/>
      <c r="G79" s="108"/>
      <c r="H79" s="108"/>
      <c r="I79" s="108"/>
      <c r="J79" s="108"/>
      <c r="K79" s="108"/>
      <c r="L79" s="108"/>
      <c r="M79" s="108"/>
      <c r="N79" s="108"/>
      <c r="O79" s="108"/>
      <c r="P79" s="108"/>
      <c r="Q79" s="108"/>
      <c r="R79" s="108"/>
      <c r="S79" s="108"/>
      <c r="T79" s="84">
        <f t="shared" si="0"/>
        <v>58</v>
      </c>
      <c r="U79" s="44"/>
      <c r="V79" s="44"/>
      <c r="W79" s="44"/>
      <c r="X79" s="44"/>
      <c r="Y79" s="3"/>
      <c r="Z79" s="85"/>
      <c r="AA79" s="2"/>
      <c r="AB79" s="3"/>
      <c r="AC79" s="4"/>
      <c r="AD79" s="2"/>
      <c r="AE79" s="3"/>
      <c r="AF79" s="85"/>
      <c r="AG79" s="3"/>
      <c r="AH79" s="85"/>
    </row>
    <row r="80" spans="1:34" ht="41.5" customHeight="1" x14ac:dyDescent="0.35">
      <c r="A80" s="108"/>
      <c r="B80" s="108"/>
      <c r="C80" s="108"/>
      <c r="D80" s="108"/>
      <c r="E80" s="108"/>
      <c r="F80" s="108"/>
      <c r="G80" s="108"/>
      <c r="H80" s="108"/>
      <c r="I80" s="108"/>
      <c r="J80" s="108"/>
      <c r="K80" s="108"/>
      <c r="L80" s="108"/>
      <c r="M80" s="108"/>
      <c r="N80" s="108"/>
      <c r="O80" s="108"/>
      <c r="P80" s="108"/>
      <c r="Q80" s="108"/>
      <c r="R80" s="108"/>
      <c r="S80" s="108"/>
      <c r="T80" s="84">
        <f t="shared" si="0"/>
        <v>59</v>
      </c>
      <c r="U80" s="44"/>
      <c r="V80" s="44"/>
      <c r="W80" s="44"/>
      <c r="X80" s="44"/>
      <c r="Y80" s="3"/>
      <c r="Z80" s="85"/>
      <c r="AA80" s="2"/>
      <c r="AB80" s="3"/>
      <c r="AC80" s="4"/>
      <c r="AD80" s="2"/>
      <c r="AE80" s="3"/>
      <c r="AF80" s="85"/>
      <c r="AG80" s="3"/>
      <c r="AH80" s="85"/>
    </row>
    <row r="81" spans="1:34" ht="41.5" customHeight="1" x14ac:dyDescent="0.35">
      <c r="A81" s="108"/>
      <c r="B81" s="108"/>
      <c r="C81" s="108"/>
      <c r="D81" s="108"/>
      <c r="E81" s="108"/>
      <c r="F81" s="108"/>
      <c r="G81" s="108"/>
      <c r="H81" s="108"/>
      <c r="I81" s="108"/>
      <c r="J81" s="108"/>
      <c r="K81" s="108"/>
      <c r="L81" s="108"/>
      <c r="M81" s="108"/>
      <c r="N81" s="108"/>
      <c r="O81" s="108"/>
      <c r="P81" s="108"/>
      <c r="Q81" s="108"/>
      <c r="R81" s="108"/>
      <c r="S81" s="108"/>
      <c r="T81" s="84">
        <f t="shared" si="0"/>
        <v>60</v>
      </c>
      <c r="U81" s="44"/>
      <c r="V81" s="44"/>
      <c r="W81" s="44"/>
      <c r="X81" s="44"/>
      <c r="Y81" s="3"/>
      <c r="Z81" s="85"/>
      <c r="AA81" s="2"/>
      <c r="AB81" s="3"/>
      <c r="AC81" s="4"/>
      <c r="AD81" s="2"/>
      <c r="AE81" s="3"/>
      <c r="AF81" s="85"/>
      <c r="AG81" s="3"/>
      <c r="AH81" s="85"/>
    </row>
    <row r="82" spans="1:34" ht="41.5" customHeight="1" x14ac:dyDescent="0.35">
      <c r="A82" s="108"/>
      <c r="B82" s="108"/>
      <c r="C82" s="108"/>
      <c r="D82" s="108"/>
      <c r="E82" s="108"/>
      <c r="F82" s="108"/>
      <c r="G82" s="108"/>
      <c r="H82" s="108"/>
      <c r="I82" s="108"/>
      <c r="J82" s="108"/>
      <c r="K82" s="108"/>
      <c r="L82" s="108"/>
      <c r="M82" s="108"/>
      <c r="N82" s="108"/>
      <c r="O82" s="108"/>
      <c r="P82" s="108"/>
      <c r="Q82" s="108"/>
      <c r="R82" s="108"/>
      <c r="S82" s="108"/>
      <c r="T82" s="84">
        <f t="shared" si="0"/>
        <v>61</v>
      </c>
      <c r="U82" s="44"/>
      <c r="V82" s="44"/>
      <c r="W82" s="44"/>
      <c r="X82" s="44"/>
      <c r="Y82" s="3"/>
      <c r="Z82" s="85"/>
      <c r="AA82" s="2"/>
      <c r="AB82" s="3"/>
      <c r="AC82" s="4"/>
      <c r="AD82" s="2"/>
      <c r="AE82" s="3"/>
      <c r="AF82" s="85"/>
      <c r="AG82" s="3"/>
      <c r="AH82" s="85"/>
    </row>
    <row r="83" spans="1:34" ht="41.5" customHeight="1" x14ac:dyDescent="0.35">
      <c r="A83" s="108"/>
      <c r="B83" s="108"/>
      <c r="C83" s="108"/>
      <c r="D83" s="108"/>
      <c r="E83" s="108"/>
      <c r="F83" s="108"/>
      <c r="G83" s="108"/>
      <c r="H83" s="108"/>
      <c r="I83" s="108"/>
      <c r="J83" s="108"/>
      <c r="K83" s="108"/>
      <c r="L83" s="108"/>
      <c r="M83" s="108"/>
      <c r="N83" s="108"/>
      <c r="O83" s="108"/>
      <c r="P83" s="108"/>
      <c r="Q83" s="108"/>
      <c r="R83" s="108"/>
      <c r="S83" s="108"/>
      <c r="T83" s="84">
        <f t="shared" si="0"/>
        <v>62</v>
      </c>
      <c r="U83" s="44"/>
      <c r="V83" s="44"/>
      <c r="W83" s="44"/>
      <c r="X83" s="44"/>
      <c r="Y83" s="3"/>
      <c r="Z83" s="85"/>
      <c r="AA83" s="2"/>
      <c r="AB83" s="3"/>
      <c r="AC83" s="4"/>
      <c r="AD83" s="2"/>
      <c r="AE83" s="3"/>
      <c r="AF83" s="85"/>
      <c r="AG83" s="3"/>
      <c r="AH83" s="85"/>
    </row>
    <row r="84" spans="1:34" ht="41.5" customHeight="1" x14ac:dyDescent="0.35">
      <c r="A84" s="108"/>
      <c r="B84" s="108"/>
      <c r="C84" s="108"/>
      <c r="D84" s="108"/>
      <c r="E84" s="108"/>
      <c r="F84" s="108"/>
      <c r="G84" s="108"/>
      <c r="H84" s="108"/>
      <c r="I84" s="108"/>
      <c r="J84" s="108"/>
      <c r="K84" s="108"/>
      <c r="L84" s="108"/>
      <c r="M84" s="108"/>
      <c r="N84" s="108"/>
      <c r="O84" s="108"/>
      <c r="P84" s="108"/>
      <c r="Q84" s="108"/>
      <c r="R84" s="108"/>
      <c r="S84" s="108"/>
      <c r="T84" s="84">
        <f t="shared" si="0"/>
        <v>63</v>
      </c>
      <c r="U84" s="44"/>
      <c r="V84" s="44"/>
      <c r="W84" s="44"/>
      <c r="X84" s="44"/>
      <c r="Y84" s="3"/>
      <c r="Z84" s="85"/>
      <c r="AA84" s="2"/>
      <c r="AB84" s="3"/>
      <c r="AC84" s="4"/>
      <c r="AD84" s="2"/>
      <c r="AE84" s="3"/>
      <c r="AF84" s="85"/>
      <c r="AG84" s="3"/>
      <c r="AH84" s="85"/>
    </row>
    <row r="85" spans="1:34" ht="41.5" customHeight="1" x14ac:dyDescent="0.35">
      <c r="A85" s="108"/>
      <c r="B85" s="108"/>
      <c r="C85" s="108"/>
      <c r="D85" s="108"/>
      <c r="E85" s="108"/>
      <c r="F85" s="108"/>
      <c r="G85" s="108"/>
      <c r="H85" s="108"/>
      <c r="I85" s="108"/>
      <c r="J85" s="108"/>
      <c r="K85" s="108"/>
      <c r="L85" s="108"/>
      <c r="M85" s="108"/>
      <c r="N85" s="108"/>
      <c r="O85" s="108"/>
      <c r="P85" s="108"/>
      <c r="Q85" s="108"/>
      <c r="R85" s="108"/>
      <c r="S85" s="108"/>
      <c r="T85" s="84">
        <f t="shared" si="0"/>
        <v>64</v>
      </c>
      <c r="U85" s="44"/>
      <c r="V85" s="44"/>
      <c r="W85" s="44"/>
      <c r="X85" s="44"/>
      <c r="Y85" s="3"/>
      <c r="Z85" s="85"/>
      <c r="AA85" s="2"/>
      <c r="AB85" s="3"/>
      <c r="AC85" s="4"/>
      <c r="AD85" s="2"/>
      <c r="AE85" s="3"/>
      <c r="AF85" s="85"/>
      <c r="AG85" s="3"/>
      <c r="AH85" s="85"/>
    </row>
    <row r="86" spans="1:34" ht="41.5" customHeight="1" x14ac:dyDescent="0.35">
      <c r="A86" s="108"/>
      <c r="B86" s="108"/>
      <c r="C86" s="108"/>
      <c r="D86" s="108"/>
      <c r="E86" s="108"/>
      <c r="F86" s="108"/>
      <c r="G86" s="108"/>
      <c r="H86" s="108"/>
      <c r="I86" s="108"/>
      <c r="J86" s="108"/>
      <c r="K86" s="108"/>
      <c r="L86" s="108"/>
      <c r="M86" s="108"/>
      <c r="N86" s="108"/>
      <c r="O86" s="108"/>
      <c r="P86" s="108"/>
      <c r="Q86" s="108"/>
      <c r="R86" s="108"/>
      <c r="S86" s="108"/>
      <c r="T86" s="84">
        <f t="shared" si="0"/>
        <v>65</v>
      </c>
      <c r="U86" s="44"/>
      <c r="V86" s="44"/>
      <c r="W86" s="44"/>
      <c r="X86" s="44"/>
      <c r="Y86" s="3"/>
      <c r="Z86" s="85"/>
      <c r="AA86" s="2"/>
      <c r="AB86" s="3"/>
      <c r="AC86" s="4"/>
      <c r="AD86" s="2"/>
      <c r="AE86" s="3"/>
      <c r="AF86" s="85"/>
      <c r="AG86" s="3"/>
      <c r="AH86" s="85"/>
    </row>
    <row r="87" spans="1:34" ht="41.5" customHeight="1" x14ac:dyDescent="0.35">
      <c r="A87" s="108"/>
      <c r="B87" s="108"/>
      <c r="C87" s="108"/>
      <c r="D87" s="108"/>
      <c r="E87" s="108"/>
      <c r="F87" s="108"/>
      <c r="G87" s="108"/>
      <c r="H87" s="108"/>
      <c r="I87" s="108"/>
      <c r="J87" s="108"/>
      <c r="K87" s="108"/>
      <c r="L87" s="108"/>
      <c r="M87" s="108"/>
      <c r="N87" s="108"/>
      <c r="O87" s="108"/>
      <c r="P87" s="108"/>
      <c r="Q87" s="108"/>
      <c r="R87" s="108"/>
      <c r="S87" s="108"/>
      <c r="T87" s="84">
        <f t="shared" si="0"/>
        <v>66</v>
      </c>
      <c r="U87" s="44"/>
      <c r="V87" s="44"/>
      <c r="W87" s="44"/>
      <c r="X87" s="44"/>
      <c r="Y87" s="3"/>
      <c r="Z87" s="85"/>
      <c r="AA87" s="2"/>
      <c r="AB87" s="3"/>
      <c r="AC87" s="4"/>
      <c r="AD87" s="2"/>
      <c r="AE87" s="3"/>
      <c r="AF87" s="85"/>
      <c r="AG87" s="3"/>
      <c r="AH87" s="85"/>
    </row>
    <row r="88" spans="1:34" ht="41.5" customHeight="1" x14ac:dyDescent="0.35">
      <c r="A88" s="108"/>
      <c r="B88" s="108"/>
      <c r="C88" s="108"/>
      <c r="D88" s="108"/>
      <c r="E88" s="108"/>
      <c r="F88" s="108"/>
      <c r="G88" s="108"/>
      <c r="H88" s="108"/>
      <c r="I88" s="108"/>
      <c r="J88" s="108"/>
      <c r="K88" s="108"/>
      <c r="L88" s="108"/>
      <c r="M88" s="108"/>
      <c r="N88" s="108"/>
      <c r="O88" s="108"/>
      <c r="P88" s="108"/>
      <c r="Q88" s="108"/>
      <c r="R88" s="108"/>
      <c r="S88" s="108"/>
      <c r="T88" s="84">
        <f t="shared" ref="T88:T121" si="1">T87+1</f>
        <v>67</v>
      </c>
      <c r="U88" s="44"/>
      <c r="V88" s="44"/>
      <c r="W88" s="44"/>
      <c r="X88" s="44"/>
      <c r="Y88" s="3"/>
      <c r="Z88" s="85"/>
      <c r="AA88" s="2"/>
      <c r="AB88" s="3"/>
      <c r="AC88" s="4"/>
      <c r="AD88" s="2"/>
      <c r="AE88" s="3"/>
      <c r="AF88" s="85"/>
      <c r="AG88" s="3"/>
      <c r="AH88" s="85"/>
    </row>
    <row r="89" spans="1:34" ht="41.5" customHeight="1" x14ac:dyDescent="0.35">
      <c r="A89" s="108"/>
      <c r="B89" s="108"/>
      <c r="C89" s="108"/>
      <c r="D89" s="108"/>
      <c r="E89" s="108"/>
      <c r="F89" s="108"/>
      <c r="G89" s="108"/>
      <c r="H89" s="108"/>
      <c r="I89" s="108"/>
      <c r="J89" s="108"/>
      <c r="K89" s="108"/>
      <c r="L89" s="108"/>
      <c r="M89" s="108"/>
      <c r="N89" s="108"/>
      <c r="O89" s="108"/>
      <c r="P89" s="108"/>
      <c r="Q89" s="108"/>
      <c r="R89" s="108"/>
      <c r="S89" s="108"/>
      <c r="T89" s="84">
        <f t="shared" si="1"/>
        <v>68</v>
      </c>
      <c r="U89" s="44"/>
      <c r="V89" s="44"/>
      <c r="W89" s="44"/>
      <c r="X89" s="44"/>
      <c r="Y89" s="3"/>
      <c r="Z89" s="85"/>
      <c r="AA89" s="2"/>
      <c r="AB89" s="3"/>
      <c r="AC89" s="4"/>
      <c r="AD89" s="2"/>
      <c r="AE89" s="3"/>
      <c r="AF89" s="85"/>
      <c r="AG89" s="3"/>
      <c r="AH89" s="85"/>
    </row>
    <row r="90" spans="1:34" ht="41.5" customHeight="1" x14ac:dyDescent="0.35">
      <c r="A90" s="108"/>
      <c r="B90" s="108"/>
      <c r="C90" s="108"/>
      <c r="D90" s="108"/>
      <c r="E90" s="108"/>
      <c r="F90" s="108"/>
      <c r="G90" s="108"/>
      <c r="H90" s="108"/>
      <c r="I90" s="108"/>
      <c r="J90" s="108"/>
      <c r="K90" s="108"/>
      <c r="L90" s="108"/>
      <c r="M90" s="108"/>
      <c r="N90" s="108"/>
      <c r="O90" s="108"/>
      <c r="P90" s="108"/>
      <c r="Q90" s="108"/>
      <c r="R90" s="108"/>
      <c r="S90" s="108"/>
      <c r="T90" s="84">
        <f t="shared" si="1"/>
        <v>69</v>
      </c>
      <c r="U90" s="44"/>
      <c r="V90" s="44"/>
      <c r="W90" s="44"/>
      <c r="X90" s="44"/>
      <c r="Y90" s="3"/>
      <c r="Z90" s="85"/>
      <c r="AA90" s="2"/>
      <c r="AB90" s="3"/>
      <c r="AC90" s="4"/>
      <c r="AD90" s="2"/>
      <c r="AE90" s="3"/>
      <c r="AF90" s="85"/>
      <c r="AG90" s="3"/>
      <c r="AH90" s="85"/>
    </row>
    <row r="91" spans="1:34" ht="41.5" customHeight="1" x14ac:dyDescent="0.35">
      <c r="A91" s="108"/>
      <c r="B91" s="108"/>
      <c r="C91" s="108"/>
      <c r="D91" s="108"/>
      <c r="E91" s="108"/>
      <c r="F91" s="108"/>
      <c r="G91" s="108"/>
      <c r="H91" s="108"/>
      <c r="I91" s="108"/>
      <c r="J91" s="108"/>
      <c r="K91" s="108"/>
      <c r="L91" s="108"/>
      <c r="M91" s="108"/>
      <c r="N91" s="108"/>
      <c r="O91" s="108"/>
      <c r="P91" s="108"/>
      <c r="Q91" s="108"/>
      <c r="R91" s="108"/>
      <c r="S91" s="108"/>
      <c r="T91" s="84">
        <f t="shared" si="1"/>
        <v>70</v>
      </c>
      <c r="U91" s="44"/>
      <c r="V91" s="44"/>
      <c r="W91" s="44"/>
      <c r="X91" s="44"/>
      <c r="Y91" s="3"/>
      <c r="Z91" s="85"/>
      <c r="AA91" s="2"/>
      <c r="AB91" s="3"/>
      <c r="AC91" s="4"/>
      <c r="AD91" s="2"/>
      <c r="AE91" s="3"/>
      <c r="AF91" s="85"/>
      <c r="AG91" s="3"/>
      <c r="AH91" s="85"/>
    </row>
    <row r="92" spans="1:34" ht="41.5" customHeight="1" x14ac:dyDescent="0.35">
      <c r="A92" s="108"/>
      <c r="B92" s="108"/>
      <c r="C92" s="108"/>
      <c r="D92" s="108"/>
      <c r="E92" s="108"/>
      <c r="F92" s="108"/>
      <c r="G92" s="108"/>
      <c r="H92" s="108"/>
      <c r="I92" s="108"/>
      <c r="J92" s="108"/>
      <c r="K92" s="108"/>
      <c r="L92" s="108"/>
      <c r="M92" s="108"/>
      <c r="N92" s="108"/>
      <c r="O92" s="108"/>
      <c r="P92" s="108"/>
      <c r="Q92" s="108"/>
      <c r="R92" s="108"/>
      <c r="S92" s="108"/>
      <c r="T92" s="84">
        <f t="shared" si="1"/>
        <v>71</v>
      </c>
      <c r="U92" s="44"/>
      <c r="V92" s="44"/>
      <c r="W92" s="44"/>
      <c r="X92" s="44"/>
      <c r="Y92" s="3"/>
      <c r="Z92" s="85"/>
      <c r="AA92" s="2"/>
      <c r="AB92" s="3"/>
      <c r="AC92" s="4"/>
      <c r="AD92" s="2"/>
      <c r="AE92" s="3"/>
      <c r="AF92" s="85"/>
      <c r="AG92" s="3"/>
      <c r="AH92" s="85"/>
    </row>
    <row r="93" spans="1:34" ht="41.5" customHeight="1" x14ac:dyDescent="0.35">
      <c r="A93" s="108"/>
      <c r="B93" s="108"/>
      <c r="C93" s="108"/>
      <c r="D93" s="108"/>
      <c r="E93" s="108"/>
      <c r="F93" s="108"/>
      <c r="G93" s="108"/>
      <c r="H93" s="108"/>
      <c r="I93" s="108"/>
      <c r="J93" s="108"/>
      <c r="K93" s="108"/>
      <c r="L93" s="108"/>
      <c r="M93" s="108"/>
      <c r="N93" s="108"/>
      <c r="O93" s="108"/>
      <c r="P93" s="108"/>
      <c r="Q93" s="108"/>
      <c r="R93" s="108"/>
      <c r="S93" s="108"/>
      <c r="T93" s="84">
        <f t="shared" si="1"/>
        <v>72</v>
      </c>
      <c r="U93" s="44"/>
      <c r="V93" s="44"/>
      <c r="W93" s="44"/>
      <c r="X93" s="44"/>
      <c r="Y93" s="3"/>
      <c r="Z93" s="85"/>
      <c r="AA93" s="2"/>
      <c r="AB93" s="3"/>
      <c r="AC93" s="4"/>
      <c r="AD93" s="2"/>
      <c r="AE93" s="3"/>
      <c r="AF93" s="85"/>
      <c r="AG93" s="3"/>
      <c r="AH93" s="85"/>
    </row>
    <row r="94" spans="1:34" ht="41.5" customHeight="1" x14ac:dyDescent="0.35">
      <c r="A94" s="108"/>
      <c r="B94" s="108"/>
      <c r="C94" s="108"/>
      <c r="D94" s="108"/>
      <c r="E94" s="108"/>
      <c r="F94" s="108"/>
      <c r="G94" s="108"/>
      <c r="H94" s="108"/>
      <c r="I94" s="108"/>
      <c r="J94" s="108"/>
      <c r="K94" s="108"/>
      <c r="L94" s="108"/>
      <c r="M94" s="108"/>
      <c r="N94" s="108"/>
      <c r="O94" s="108"/>
      <c r="P94" s="108"/>
      <c r="Q94" s="108"/>
      <c r="R94" s="108"/>
      <c r="S94" s="108"/>
      <c r="T94" s="84">
        <f t="shared" si="1"/>
        <v>73</v>
      </c>
      <c r="U94" s="44"/>
      <c r="V94" s="44"/>
      <c r="W94" s="44"/>
      <c r="X94" s="44"/>
      <c r="Y94" s="3"/>
      <c r="Z94" s="85"/>
      <c r="AA94" s="2"/>
      <c r="AB94" s="3"/>
      <c r="AC94" s="4"/>
      <c r="AD94" s="2"/>
      <c r="AE94" s="3"/>
      <c r="AF94" s="85"/>
      <c r="AG94" s="3"/>
      <c r="AH94" s="85"/>
    </row>
    <row r="95" spans="1:34" ht="41.5" customHeight="1" x14ac:dyDescent="0.35">
      <c r="A95" s="108"/>
      <c r="B95" s="108"/>
      <c r="C95" s="108"/>
      <c r="D95" s="108"/>
      <c r="E95" s="108"/>
      <c r="F95" s="108"/>
      <c r="G95" s="108"/>
      <c r="H95" s="108"/>
      <c r="I95" s="108"/>
      <c r="J95" s="108"/>
      <c r="K95" s="108"/>
      <c r="L95" s="108"/>
      <c r="M95" s="108"/>
      <c r="N95" s="108"/>
      <c r="O95" s="108"/>
      <c r="P95" s="108"/>
      <c r="Q95" s="108"/>
      <c r="R95" s="108"/>
      <c r="S95" s="108"/>
      <c r="T95" s="84">
        <f t="shared" si="1"/>
        <v>74</v>
      </c>
      <c r="U95" s="44"/>
      <c r="V95" s="44"/>
      <c r="W95" s="44"/>
      <c r="X95" s="44"/>
      <c r="Y95" s="3"/>
      <c r="Z95" s="85"/>
      <c r="AA95" s="2"/>
      <c r="AB95" s="3"/>
      <c r="AC95" s="4"/>
      <c r="AD95" s="2"/>
      <c r="AE95" s="3"/>
      <c r="AF95" s="85"/>
      <c r="AG95" s="3"/>
      <c r="AH95" s="85"/>
    </row>
    <row r="96" spans="1:34" ht="41.5" customHeight="1" x14ac:dyDescent="0.35">
      <c r="A96" s="108"/>
      <c r="B96" s="108"/>
      <c r="C96" s="108"/>
      <c r="D96" s="108"/>
      <c r="E96" s="108"/>
      <c r="F96" s="108"/>
      <c r="G96" s="108"/>
      <c r="H96" s="108"/>
      <c r="I96" s="108"/>
      <c r="J96" s="108"/>
      <c r="K96" s="108"/>
      <c r="L96" s="108"/>
      <c r="M96" s="108"/>
      <c r="N96" s="108"/>
      <c r="O96" s="108"/>
      <c r="P96" s="108"/>
      <c r="Q96" s="108"/>
      <c r="R96" s="108"/>
      <c r="S96" s="108"/>
      <c r="T96" s="84">
        <f t="shared" si="1"/>
        <v>75</v>
      </c>
      <c r="U96" s="44"/>
      <c r="V96" s="44"/>
      <c r="W96" s="44"/>
      <c r="X96" s="44"/>
      <c r="Y96" s="3"/>
      <c r="Z96" s="85"/>
      <c r="AA96" s="2"/>
      <c r="AB96" s="3"/>
      <c r="AC96" s="4"/>
      <c r="AD96" s="2"/>
      <c r="AE96" s="3"/>
      <c r="AF96" s="85"/>
      <c r="AG96" s="3"/>
      <c r="AH96" s="85"/>
    </row>
    <row r="97" spans="1:34" ht="41.5" customHeight="1" x14ac:dyDescent="0.35">
      <c r="A97" s="108"/>
      <c r="B97" s="108"/>
      <c r="C97" s="108"/>
      <c r="D97" s="108"/>
      <c r="E97" s="108"/>
      <c r="F97" s="108"/>
      <c r="G97" s="108"/>
      <c r="H97" s="108"/>
      <c r="I97" s="108"/>
      <c r="J97" s="108"/>
      <c r="K97" s="108"/>
      <c r="L97" s="108"/>
      <c r="M97" s="108"/>
      <c r="N97" s="108"/>
      <c r="O97" s="108"/>
      <c r="P97" s="108"/>
      <c r="Q97" s="108"/>
      <c r="R97" s="108"/>
      <c r="S97" s="108"/>
      <c r="T97" s="84">
        <f t="shared" si="1"/>
        <v>76</v>
      </c>
      <c r="U97" s="44"/>
      <c r="V97" s="44"/>
      <c r="W97" s="44"/>
      <c r="X97" s="44"/>
      <c r="Y97" s="3"/>
      <c r="Z97" s="85"/>
      <c r="AA97" s="2"/>
      <c r="AB97" s="3"/>
      <c r="AC97" s="4"/>
      <c r="AD97" s="2"/>
      <c r="AE97" s="3"/>
      <c r="AF97" s="85"/>
      <c r="AG97" s="3"/>
      <c r="AH97" s="85"/>
    </row>
    <row r="98" spans="1:34" ht="41.5" customHeight="1" x14ac:dyDescent="0.35">
      <c r="A98" s="108"/>
      <c r="B98" s="108"/>
      <c r="C98" s="108"/>
      <c r="D98" s="108"/>
      <c r="E98" s="108"/>
      <c r="F98" s="108"/>
      <c r="G98" s="108"/>
      <c r="H98" s="108"/>
      <c r="I98" s="108"/>
      <c r="J98" s="108"/>
      <c r="K98" s="108"/>
      <c r="L98" s="108"/>
      <c r="M98" s="108"/>
      <c r="N98" s="108"/>
      <c r="O98" s="108"/>
      <c r="P98" s="108"/>
      <c r="Q98" s="108"/>
      <c r="R98" s="108"/>
      <c r="S98" s="108"/>
      <c r="T98" s="84">
        <f t="shared" si="1"/>
        <v>77</v>
      </c>
      <c r="U98" s="44"/>
      <c r="V98" s="44"/>
      <c r="W98" s="44"/>
      <c r="X98" s="44"/>
      <c r="Y98" s="3"/>
      <c r="Z98" s="85"/>
      <c r="AA98" s="2"/>
      <c r="AB98" s="3"/>
      <c r="AC98" s="4"/>
      <c r="AD98" s="2"/>
      <c r="AE98" s="3"/>
      <c r="AF98" s="85"/>
      <c r="AG98" s="3"/>
      <c r="AH98" s="85"/>
    </row>
    <row r="99" spans="1:34" ht="41.5" customHeight="1" x14ac:dyDescent="0.35">
      <c r="A99" s="108"/>
      <c r="B99" s="108"/>
      <c r="C99" s="108"/>
      <c r="D99" s="108"/>
      <c r="E99" s="108"/>
      <c r="F99" s="108"/>
      <c r="G99" s="108"/>
      <c r="H99" s="108"/>
      <c r="I99" s="108"/>
      <c r="J99" s="108"/>
      <c r="K99" s="108"/>
      <c r="L99" s="108"/>
      <c r="M99" s="108"/>
      <c r="N99" s="108"/>
      <c r="O99" s="108"/>
      <c r="P99" s="108"/>
      <c r="Q99" s="108"/>
      <c r="R99" s="108"/>
      <c r="S99" s="108"/>
      <c r="T99" s="84">
        <f t="shared" si="1"/>
        <v>78</v>
      </c>
      <c r="U99" s="44"/>
      <c r="V99" s="44"/>
      <c r="W99" s="44"/>
      <c r="X99" s="44"/>
      <c r="Y99" s="3"/>
      <c r="Z99" s="85"/>
      <c r="AA99" s="2"/>
      <c r="AB99" s="3"/>
      <c r="AC99" s="4"/>
      <c r="AD99" s="2"/>
      <c r="AE99" s="3"/>
      <c r="AF99" s="85"/>
      <c r="AG99" s="3"/>
      <c r="AH99" s="85"/>
    </row>
    <row r="100" spans="1:34" ht="41.5" customHeight="1" x14ac:dyDescent="0.35">
      <c r="A100" s="108"/>
      <c r="B100" s="108"/>
      <c r="C100" s="108"/>
      <c r="D100" s="108"/>
      <c r="E100" s="108"/>
      <c r="F100" s="108"/>
      <c r="G100" s="108"/>
      <c r="H100" s="108"/>
      <c r="I100" s="108"/>
      <c r="J100" s="108"/>
      <c r="K100" s="108"/>
      <c r="L100" s="108"/>
      <c r="M100" s="108"/>
      <c r="N100" s="108"/>
      <c r="O100" s="108"/>
      <c r="P100" s="108"/>
      <c r="Q100" s="108"/>
      <c r="R100" s="108"/>
      <c r="S100" s="108"/>
      <c r="T100" s="84">
        <f t="shared" si="1"/>
        <v>79</v>
      </c>
      <c r="U100" s="44"/>
      <c r="V100" s="44"/>
      <c r="W100" s="44"/>
      <c r="X100" s="44"/>
      <c r="Y100" s="3"/>
      <c r="Z100" s="85"/>
      <c r="AA100" s="2"/>
      <c r="AB100" s="3"/>
      <c r="AC100" s="4"/>
      <c r="AD100" s="2"/>
      <c r="AE100" s="3"/>
      <c r="AF100" s="85"/>
      <c r="AG100" s="3"/>
      <c r="AH100" s="85"/>
    </row>
    <row r="101" spans="1:34" ht="41.5" customHeight="1" x14ac:dyDescent="0.35">
      <c r="A101" s="108"/>
      <c r="B101" s="108"/>
      <c r="C101" s="108"/>
      <c r="D101" s="108"/>
      <c r="E101" s="108"/>
      <c r="F101" s="108"/>
      <c r="G101" s="108"/>
      <c r="H101" s="108"/>
      <c r="I101" s="108"/>
      <c r="J101" s="108"/>
      <c r="K101" s="108"/>
      <c r="L101" s="108"/>
      <c r="M101" s="108"/>
      <c r="N101" s="108"/>
      <c r="O101" s="108"/>
      <c r="P101" s="108"/>
      <c r="Q101" s="108"/>
      <c r="R101" s="108"/>
      <c r="S101" s="108"/>
      <c r="T101" s="84">
        <f t="shared" si="1"/>
        <v>80</v>
      </c>
      <c r="U101" s="44"/>
      <c r="V101" s="44"/>
      <c r="W101" s="44"/>
      <c r="X101" s="44"/>
      <c r="Y101" s="3"/>
      <c r="Z101" s="85"/>
      <c r="AA101" s="2"/>
      <c r="AB101" s="3"/>
      <c r="AC101" s="4"/>
      <c r="AD101" s="2"/>
      <c r="AE101" s="3"/>
      <c r="AF101" s="85"/>
      <c r="AG101" s="3"/>
      <c r="AH101" s="85"/>
    </row>
    <row r="102" spans="1:34" ht="41.5" customHeight="1" x14ac:dyDescent="0.35">
      <c r="A102" s="108"/>
      <c r="B102" s="108"/>
      <c r="C102" s="108"/>
      <c r="D102" s="108"/>
      <c r="E102" s="108"/>
      <c r="F102" s="108"/>
      <c r="G102" s="108"/>
      <c r="H102" s="108"/>
      <c r="I102" s="108"/>
      <c r="J102" s="108"/>
      <c r="K102" s="108"/>
      <c r="L102" s="108"/>
      <c r="M102" s="108"/>
      <c r="N102" s="108"/>
      <c r="O102" s="108"/>
      <c r="P102" s="108"/>
      <c r="Q102" s="108"/>
      <c r="R102" s="108"/>
      <c r="S102" s="108"/>
      <c r="T102" s="84">
        <f t="shared" si="1"/>
        <v>81</v>
      </c>
      <c r="U102" s="44"/>
      <c r="V102" s="44"/>
      <c r="W102" s="44"/>
      <c r="X102" s="44"/>
      <c r="Y102" s="3"/>
      <c r="Z102" s="85"/>
      <c r="AA102" s="2"/>
      <c r="AB102" s="3"/>
      <c r="AC102" s="4"/>
      <c r="AD102" s="2"/>
      <c r="AE102" s="3"/>
      <c r="AF102" s="85"/>
      <c r="AG102" s="3"/>
      <c r="AH102" s="85"/>
    </row>
    <row r="103" spans="1:34" ht="41.5" customHeight="1" x14ac:dyDescent="0.35">
      <c r="A103" s="108"/>
      <c r="B103" s="108"/>
      <c r="C103" s="108"/>
      <c r="D103" s="108"/>
      <c r="E103" s="108"/>
      <c r="F103" s="108"/>
      <c r="G103" s="108"/>
      <c r="H103" s="108"/>
      <c r="I103" s="108"/>
      <c r="J103" s="108"/>
      <c r="K103" s="108"/>
      <c r="L103" s="108"/>
      <c r="M103" s="108"/>
      <c r="N103" s="108"/>
      <c r="O103" s="108"/>
      <c r="P103" s="108"/>
      <c r="Q103" s="108"/>
      <c r="R103" s="108"/>
      <c r="S103" s="108"/>
      <c r="T103" s="84">
        <f t="shared" si="1"/>
        <v>82</v>
      </c>
      <c r="U103" s="44"/>
      <c r="V103" s="44"/>
      <c r="W103" s="44"/>
      <c r="X103" s="44"/>
      <c r="Y103" s="3"/>
      <c r="Z103" s="85"/>
      <c r="AA103" s="2"/>
      <c r="AB103" s="3"/>
      <c r="AC103" s="4"/>
      <c r="AD103" s="2"/>
      <c r="AE103" s="3"/>
      <c r="AF103" s="85"/>
      <c r="AG103" s="3"/>
      <c r="AH103" s="85"/>
    </row>
    <row r="104" spans="1:34" ht="41.5" customHeight="1" x14ac:dyDescent="0.35">
      <c r="A104" s="108"/>
      <c r="B104" s="108"/>
      <c r="C104" s="108"/>
      <c r="D104" s="108"/>
      <c r="E104" s="108"/>
      <c r="F104" s="108"/>
      <c r="G104" s="108"/>
      <c r="H104" s="108"/>
      <c r="I104" s="108"/>
      <c r="J104" s="108"/>
      <c r="K104" s="108"/>
      <c r="L104" s="108"/>
      <c r="M104" s="108"/>
      <c r="N104" s="108"/>
      <c r="O104" s="108"/>
      <c r="P104" s="108"/>
      <c r="Q104" s="108"/>
      <c r="R104" s="108"/>
      <c r="S104" s="108"/>
      <c r="T104" s="84">
        <f t="shared" si="1"/>
        <v>83</v>
      </c>
      <c r="U104" s="44"/>
      <c r="V104" s="44"/>
      <c r="W104" s="44"/>
      <c r="X104" s="44"/>
      <c r="Y104" s="3"/>
      <c r="Z104" s="85"/>
      <c r="AA104" s="2"/>
      <c r="AB104" s="3"/>
      <c r="AC104" s="4"/>
      <c r="AD104" s="2"/>
      <c r="AE104" s="3"/>
      <c r="AF104" s="85"/>
      <c r="AG104" s="3"/>
      <c r="AH104" s="85"/>
    </row>
    <row r="105" spans="1:34" ht="41.5" customHeight="1" x14ac:dyDescent="0.35">
      <c r="A105" s="108"/>
      <c r="B105" s="108"/>
      <c r="C105" s="108"/>
      <c r="D105" s="108"/>
      <c r="E105" s="108"/>
      <c r="F105" s="108"/>
      <c r="G105" s="108"/>
      <c r="H105" s="108"/>
      <c r="I105" s="108"/>
      <c r="J105" s="108"/>
      <c r="K105" s="108"/>
      <c r="L105" s="108"/>
      <c r="M105" s="108"/>
      <c r="N105" s="108"/>
      <c r="O105" s="108"/>
      <c r="P105" s="108"/>
      <c r="Q105" s="108"/>
      <c r="R105" s="108"/>
      <c r="S105" s="108"/>
      <c r="T105" s="84">
        <f t="shared" si="1"/>
        <v>84</v>
      </c>
      <c r="U105" s="44"/>
      <c r="V105" s="44"/>
      <c r="W105" s="44"/>
      <c r="X105" s="44"/>
      <c r="Y105" s="3"/>
      <c r="Z105" s="85"/>
      <c r="AA105" s="2"/>
      <c r="AB105" s="3"/>
      <c r="AC105" s="4"/>
      <c r="AD105" s="2"/>
      <c r="AE105" s="3"/>
      <c r="AF105" s="85"/>
      <c r="AG105" s="3"/>
      <c r="AH105" s="85"/>
    </row>
    <row r="106" spans="1:34" ht="41.5" customHeight="1" x14ac:dyDescent="0.35">
      <c r="A106" s="108"/>
      <c r="B106" s="108"/>
      <c r="C106" s="108"/>
      <c r="D106" s="108"/>
      <c r="E106" s="108"/>
      <c r="F106" s="108"/>
      <c r="G106" s="108"/>
      <c r="H106" s="108"/>
      <c r="I106" s="108"/>
      <c r="J106" s="108"/>
      <c r="K106" s="108"/>
      <c r="L106" s="108"/>
      <c r="M106" s="108"/>
      <c r="N106" s="108"/>
      <c r="O106" s="108"/>
      <c r="P106" s="108"/>
      <c r="Q106" s="108"/>
      <c r="R106" s="108"/>
      <c r="S106" s="108"/>
      <c r="T106" s="84">
        <f t="shared" si="1"/>
        <v>85</v>
      </c>
      <c r="U106" s="44"/>
      <c r="V106" s="44"/>
      <c r="W106" s="44"/>
      <c r="X106" s="44"/>
      <c r="Y106" s="3"/>
      <c r="Z106" s="85"/>
      <c r="AA106" s="2"/>
      <c r="AB106" s="3"/>
      <c r="AC106" s="4"/>
      <c r="AD106" s="2"/>
      <c r="AE106" s="3"/>
      <c r="AF106" s="85"/>
      <c r="AG106" s="3"/>
      <c r="AH106" s="85"/>
    </row>
    <row r="107" spans="1:34" ht="41.5" customHeight="1" x14ac:dyDescent="0.35">
      <c r="A107" s="108"/>
      <c r="B107" s="108"/>
      <c r="C107" s="108"/>
      <c r="D107" s="108"/>
      <c r="E107" s="108"/>
      <c r="F107" s="108"/>
      <c r="G107" s="108"/>
      <c r="H107" s="108"/>
      <c r="I107" s="108"/>
      <c r="J107" s="108"/>
      <c r="K107" s="108"/>
      <c r="L107" s="108"/>
      <c r="M107" s="108"/>
      <c r="N107" s="108"/>
      <c r="O107" s="108"/>
      <c r="P107" s="108"/>
      <c r="Q107" s="108"/>
      <c r="R107" s="108"/>
      <c r="S107" s="108"/>
      <c r="T107" s="84">
        <f t="shared" si="1"/>
        <v>86</v>
      </c>
      <c r="U107" s="44"/>
      <c r="V107" s="44"/>
      <c r="W107" s="44"/>
      <c r="X107" s="44"/>
      <c r="Y107" s="3"/>
      <c r="Z107" s="85"/>
      <c r="AA107" s="2"/>
      <c r="AB107" s="3"/>
      <c r="AC107" s="4"/>
      <c r="AD107" s="2"/>
      <c r="AE107" s="3"/>
      <c r="AF107" s="85"/>
      <c r="AG107" s="3"/>
      <c r="AH107" s="85"/>
    </row>
    <row r="108" spans="1:34" ht="41.5" customHeight="1" x14ac:dyDescent="0.35">
      <c r="A108" s="108"/>
      <c r="B108" s="108"/>
      <c r="C108" s="108"/>
      <c r="D108" s="108"/>
      <c r="E108" s="108"/>
      <c r="F108" s="108"/>
      <c r="G108" s="108"/>
      <c r="H108" s="108"/>
      <c r="I108" s="108"/>
      <c r="J108" s="108"/>
      <c r="K108" s="108"/>
      <c r="L108" s="108"/>
      <c r="M108" s="108"/>
      <c r="N108" s="108"/>
      <c r="O108" s="108"/>
      <c r="P108" s="108"/>
      <c r="Q108" s="108"/>
      <c r="R108" s="108"/>
      <c r="S108" s="108"/>
      <c r="T108" s="84">
        <f t="shared" si="1"/>
        <v>87</v>
      </c>
      <c r="U108" s="44"/>
      <c r="V108" s="44"/>
      <c r="W108" s="44"/>
      <c r="X108" s="44"/>
      <c r="Y108" s="3"/>
      <c r="Z108" s="85"/>
      <c r="AA108" s="2"/>
      <c r="AB108" s="3"/>
      <c r="AC108" s="4"/>
      <c r="AD108" s="2"/>
      <c r="AE108" s="3"/>
      <c r="AF108" s="85"/>
      <c r="AG108" s="3"/>
      <c r="AH108" s="85"/>
    </row>
    <row r="109" spans="1:34" ht="41.5" customHeight="1" x14ac:dyDescent="0.35">
      <c r="A109" s="108"/>
      <c r="B109" s="108"/>
      <c r="C109" s="108"/>
      <c r="D109" s="108"/>
      <c r="E109" s="108"/>
      <c r="F109" s="108"/>
      <c r="G109" s="108"/>
      <c r="H109" s="108"/>
      <c r="I109" s="108"/>
      <c r="J109" s="108"/>
      <c r="K109" s="108"/>
      <c r="L109" s="108"/>
      <c r="M109" s="108"/>
      <c r="N109" s="108"/>
      <c r="O109" s="108"/>
      <c r="P109" s="108"/>
      <c r="Q109" s="108"/>
      <c r="R109" s="108"/>
      <c r="S109" s="108"/>
      <c r="T109" s="84">
        <f t="shared" si="1"/>
        <v>88</v>
      </c>
      <c r="U109" s="44"/>
      <c r="V109" s="44"/>
      <c r="W109" s="44"/>
      <c r="X109" s="44"/>
      <c r="Y109" s="3"/>
      <c r="Z109" s="85"/>
      <c r="AA109" s="2"/>
      <c r="AB109" s="3"/>
      <c r="AC109" s="4"/>
      <c r="AD109" s="2"/>
      <c r="AE109" s="3"/>
      <c r="AF109" s="85"/>
      <c r="AG109" s="3"/>
      <c r="AH109" s="85"/>
    </row>
    <row r="110" spans="1:34" ht="41.5" customHeight="1" x14ac:dyDescent="0.35">
      <c r="A110" s="108"/>
      <c r="B110" s="108"/>
      <c r="C110" s="108"/>
      <c r="D110" s="108"/>
      <c r="E110" s="108"/>
      <c r="F110" s="108"/>
      <c r="G110" s="108"/>
      <c r="H110" s="108"/>
      <c r="I110" s="108"/>
      <c r="J110" s="108"/>
      <c r="K110" s="108"/>
      <c r="L110" s="108"/>
      <c r="M110" s="108"/>
      <c r="N110" s="108"/>
      <c r="O110" s="108"/>
      <c r="P110" s="108"/>
      <c r="Q110" s="108"/>
      <c r="R110" s="108"/>
      <c r="S110" s="108"/>
      <c r="T110" s="84">
        <f t="shared" si="1"/>
        <v>89</v>
      </c>
      <c r="U110" s="44"/>
      <c r="V110" s="44"/>
      <c r="W110" s="44"/>
      <c r="X110" s="44"/>
      <c r="Y110" s="3"/>
      <c r="Z110" s="85"/>
      <c r="AA110" s="2"/>
      <c r="AB110" s="3"/>
      <c r="AC110" s="4"/>
      <c r="AD110" s="2"/>
      <c r="AE110" s="3"/>
      <c r="AF110" s="85"/>
      <c r="AG110" s="3"/>
      <c r="AH110" s="85"/>
    </row>
    <row r="111" spans="1:34" ht="41.5" customHeight="1" x14ac:dyDescent="0.35">
      <c r="A111" s="108"/>
      <c r="B111" s="108"/>
      <c r="C111" s="108"/>
      <c r="D111" s="108"/>
      <c r="E111" s="108"/>
      <c r="F111" s="108"/>
      <c r="G111" s="108"/>
      <c r="H111" s="108"/>
      <c r="I111" s="108"/>
      <c r="J111" s="108"/>
      <c r="K111" s="108"/>
      <c r="L111" s="108"/>
      <c r="M111" s="108"/>
      <c r="N111" s="108"/>
      <c r="O111" s="108"/>
      <c r="P111" s="108"/>
      <c r="Q111" s="108"/>
      <c r="R111" s="108"/>
      <c r="S111" s="108"/>
      <c r="T111" s="84">
        <f t="shared" si="1"/>
        <v>90</v>
      </c>
      <c r="U111" s="44"/>
      <c r="V111" s="44"/>
      <c r="W111" s="44"/>
      <c r="X111" s="44"/>
      <c r="Y111" s="3"/>
      <c r="Z111" s="85"/>
      <c r="AA111" s="2"/>
      <c r="AB111" s="3"/>
      <c r="AC111" s="4"/>
      <c r="AD111" s="2"/>
      <c r="AE111" s="3"/>
      <c r="AF111" s="85"/>
      <c r="AG111" s="3"/>
      <c r="AH111" s="85"/>
    </row>
    <row r="112" spans="1:34" ht="41.5" customHeight="1" x14ac:dyDescent="0.35">
      <c r="A112" s="108"/>
      <c r="B112" s="108"/>
      <c r="C112" s="108"/>
      <c r="D112" s="108"/>
      <c r="E112" s="108"/>
      <c r="F112" s="108"/>
      <c r="G112" s="108"/>
      <c r="H112" s="108"/>
      <c r="I112" s="108"/>
      <c r="J112" s="108"/>
      <c r="K112" s="108"/>
      <c r="L112" s="108"/>
      <c r="M112" s="108"/>
      <c r="N112" s="108"/>
      <c r="O112" s="108"/>
      <c r="P112" s="108"/>
      <c r="Q112" s="108"/>
      <c r="R112" s="108"/>
      <c r="S112" s="108"/>
      <c r="T112" s="84">
        <f t="shared" si="1"/>
        <v>91</v>
      </c>
      <c r="U112" s="44"/>
      <c r="V112" s="44"/>
      <c r="W112" s="44"/>
      <c r="X112" s="44"/>
      <c r="Y112" s="3"/>
      <c r="Z112" s="85"/>
      <c r="AA112" s="2"/>
      <c r="AB112" s="3"/>
      <c r="AC112" s="4"/>
      <c r="AD112" s="2"/>
      <c r="AE112" s="3"/>
      <c r="AF112" s="85"/>
      <c r="AG112" s="3"/>
      <c r="AH112" s="85"/>
    </row>
    <row r="113" spans="1:34" ht="41.5" customHeight="1" x14ac:dyDescent="0.35">
      <c r="A113" s="108"/>
      <c r="B113" s="108"/>
      <c r="C113" s="108"/>
      <c r="D113" s="108"/>
      <c r="E113" s="108"/>
      <c r="F113" s="108"/>
      <c r="G113" s="108"/>
      <c r="H113" s="108"/>
      <c r="I113" s="108"/>
      <c r="J113" s="108"/>
      <c r="K113" s="108"/>
      <c r="L113" s="108"/>
      <c r="M113" s="108"/>
      <c r="N113" s="108"/>
      <c r="O113" s="108"/>
      <c r="P113" s="108"/>
      <c r="Q113" s="108"/>
      <c r="R113" s="108"/>
      <c r="S113" s="108"/>
      <c r="T113" s="84">
        <f t="shared" si="1"/>
        <v>92</v>
      </c>
      <c r="U113" s="44"/>
      <c r="V113" s="44"/>
      <c r="W113" s="44"/>
      <c r="X113" s="44"/>
      <c r="Y113" s="3"/>
      <c r="Z113" s="85"/>
      <c r="AA113" s="2"/>
      <c r="AB113" s="3"/>
      <c r="AC113" s="4"/>
      <c r="AD113" s="2"/>
      <c r="AE113" s="3"/>
      <c r="AF113" s="85"/>
      <c r="AG113" s="3"/>
      <c r="AH113" s="85"/>
    </row>
    <row r="114" spans="1:34" ht="41.5" customHeight="1" x14ac:dyDescent="0.35">
      <c r="A114" s="108"/>
      <c r="B114" s="108"/>
      <c r="C114" s="108"/>
      <c r="D114" s="108"/>
      <c r="E114" s="108"/>
      <c r="F114" s="108"/>
      <c r="G114" s="108"/>
      <c r="H114" s="108"/>
      <c r="I114" s="108"/>
      <c r="J114" s="108"/>
      <c r="K114" s="108"/>
      <c r="L114" s="108"/>
      <c r="M114" s="108"/>
      <c r="N114" s="108"/>
      <c r="O114" s="108"/>
      <c r="P114" s="108"/>
      <c r="Q114" s="108"/>
      <c r="R114" s="108"/>
      <c r="S114" s="108"/>
      <c r="T114" s="84">
        <f t="shared" si="1"/>
        <v>93</v>
      </c>
      <c r="U114" s="44"/>
      <c r="V114" s="44"/>
      <c r="W114" s="44"/>
      <c r="X114" s="44"/>
      <c r="Y114" s="3"/>
      <c r="Z114" s="85"/>
      <c r="AA114" s="2"/>
      <c r="AB114" s="3"/>
      <c r="AC114" s="4"/>
      <c r="AD114" s="2"/>
      <c r="AE114" s="3"/>
      <c r="AF114" s="85"/>
      <c r="AG114" s="3"/>
      <c r="AH114" s="85"/>
    </row>
    <row r="115" spans="1:34" ht="41.5" customHeight="1" x14ac:dyDescent="0.35">
      <c r="A115" s="108"/>
      <c r="B115" s="108"/>
      <c r="C115" s="108"/>
      <c r="D115" s="108"/>
      <c r="E115" s="108"/>
      <c r="F115" s="108"/>
      <c r="G115" s="108"/>
      <c r="H115" s="108"/>
      <c r="I115" s="108"/>
      <c r="J115" s="108"/>
      <c r="K115" s="108"/>
      <c r="L115" s="108"/>
      <c r="M115" s="108"/>
      <c r="N115" s="108"/>
      <c r="O115" s="108"/>
      <c r="P115" s="108"/>
      <c r="Q115" s="108"/>
      <c r="R115" s="108"/>
      <c r="S115" s="108"/>
      <c r="T115" s="84">
        <f t="shared" si="1"/>
        <v>94</v>
      </c>
      <c r="U115" s="44"/>
      <c r="V115" s="44"/>
      <c r="W115" s="44"/>
      <c r="X115" s="44"/>
      <c r="Y115" s="3"/>
      <c r="Z115" s="85"/>
      <c r="AA115" s="2"/>
      <c r="AB115" s="3"/>
      <c r="AC115" s="4"/>
      <c r="AD115" s="2"/>
      <c r="AE115" s="3"/>
      <c r="AF115" s="85"/>
      <c r="AG115" s="3"/>
      <c r="AH115" s="85"/>
    </row>
    <row r="116" spans="1:34" ht="41.5" customHeight="1" x14ac:dyDescent="0.35">
      <c r="A116" s="108"/>
      <c r="B116" s="108"/>
      <c r="C116" s="108"/>
      <c r="D116" s="108"/>
      <c r="E116" s="108"/>
      <c r="F116" s="108"/>
      <c r="G116" s="108"/>
      <c r="H116" s="108"/>
      <c r="I116" s="108"/>
      <c r="J116" s="108"/>
      <c r="K116" s="108"/>
      <c r="L116" s="108"/>
      <c r="M116" s="108"/>
      <c r="N116" s="108"/>
      <c r="O116" s="108"/>
      <c r="P116" s="108"/>
      <c r="Q116" s="108"/>
      <c r="R116" s="108"/>
      <c r="S116" s="108"/>
      <c r="T116" s="84">
        <f t="shared" si="1"/>
        <v>95</v>
      </c>
      <c r="U116" s="44"/>
      <c r="V116" s="44"/>
      <c r="W116" s="44"/>
      <c r="X116" s="44"/>
      <c r="Y116" s="3"/>
      <c r="Z116" s="85"/>
      <c r="AA116" s="2"/>
      <c r="AB116" s="3"/>
      <c r="AC116" s="4"/>
      <c r="AD116" s="2"/>
      <c r="AE116" s="3"/>
      <c r="AF116" s="85"/>
      <c r="AG116" s="3"/>
      <c r="AH116" s="85"/>
    </row>
    <row r="117" spans="1:34" ht="41.5" customHeight="1" x14ac:dyDescent="0.35">
      <c r="A117" s="108"/>
      <c r="B117" s="108"/>
      <c r="C117" s="108"/>
      <c r="D117" s="108"/>
      <c r="E117" s="108"/>
      <c r="F117" s="108"/>
      <c r="G117" s="108"/>
      <c r="H117" s="108"/>
      <c r="I117" s="108"/>
      <c r="J117" s="108"/>
      <c r="K117" s="108"/>
      <c r="L117" s="108"/>
      <c r="M117" s="108"/>
      <c r="N117" s="108"/>
      <c r="O117" s="108"/>
      <c r="P117" s="108"/>
      <c r="Q117" s="108"/>
      <c r="R117" s="108"/>
      <c r="S117" s="108"/>
      <c r="T117" s="84">
        <f t="shared" si="1"/>
        <v>96</v>
      </c>
      <c r="U117" s="44"/>
      <c r="V117" s="44"/>
      <c r="W117" s="44"/>
      <c r="X117" s="44"/>
      <c r="Y117" s="3"/>
      <c r="Z117" s="85"/>
      <c r="AA117" s="2"/>
      <c r="AB117" s="3"/>
      <c r="AC117" s="4"/>
      <c r="AD117" s="2"/>
      <c r="AE117" s="3"/>
      <c r="AF117" s="85"/>
      <c r="AG117" s="3"/>
      <c r="AH117" s="85"/>
    </row>
    <row r="118" spans="1:34" ht="41.5" customHeight="1" x14ac:dyDescent="0.35">
      <c r="A118" s="108"/>
      <c r="B118" s="108"/>
      <c r="C118" s="108"/>
      <c r="D118" s="108"/>
      <c r="E118" s="108"/>
      <c r="F118" s="108"/>
      <c r="G118" s="108"/>
      <c r="H118" s="108"/>
      <c r="I118" s="108"/>
      <c r="J118" s="108"/>
      <c r="K118" s="108"/>
      <c r="L118" s="108"/>
      <c r="M118" s="108"/>
      <c r="N118" s="108"/>
      <c r="O118" s="108"/>
      <c r="P118" s="108"/>
      <c r="Q118" s="108"/>
      <c r="R118" s="108"/>
      <c r="S118" s="108"/>
      <c r="T118" s="84">
        <f t="shared" si="1"/>
        <v>97</v>
      </c>
      <c r="U118" s="44"/>
      <c r="V118" s="44"/>
      <c r="W118" s="44"/>
      <c r="X118" s="44"/>
      <c r="Y118" s="3"/>
      <c r="Z118" s="85"/>
      <c r="AA118" s="2"/>
      <c r="AB118" s="3"/>
      <c r="AC118" s="4"/>
      <c r="AD118" s="2"/>
      <c r="AE118" s="3"/>
      <c r="AF118" s="85"/>
      <c r="AG118" s="3"/>
      <c r="AH118" s="85"/>
    </row>
    <row r="119" spans="1:34" ht="41.5" customHeight="1" x14ac:dyDescent="0.35">
      <c r="A119" s="108"/>
      <c r="B119" s="108"/>
      <c r="C119" s="108"/>
      <c r="D119" s="108"/>
      <c r="E119" s="108"/>
      <c r="F119" s="108"/>
      <c r="G119" s="108"/>
      <c r="H119" s="108"/>
      <c r="I119" s="108"/>
      <c r="J119" s="108"/>
      <c r="K119" s="108"/>
      <c r="L119" s="108"/>
      <c r="M119" s="108"/>
      <c r="N119" s="108"/>
      <c r="O119" s="108"/>
      <c r="P119" s="108"/>
      <c r="Q119" s="108"/>
      <c r="R119" s="108"/>
      <c r="S119" s="108"/>
      <c r="T119" s="84">
        <f t="shared" si="1"/>
        <v>98</v>
      </c>
      <c r="U119" s="44"/>
      <c r="V119" s="44"/>
      <c r="W119" s="44"/>
      <c r="X119" s="44"/>
      <c r="Y119" s="3"/>
      <c r="Z119" s="85"/>
      <c r="AA119" s="2"/>
      <c r="AB119" s="3"/>
      <c r="AC119" s="4"/>
      <c r="AD119" s="2"/>
      <c r="AE119" s="3"/>
      <c r="AF119" s="85"/>
      <c r="AG119" s="3"/>
      <c r="AH119" s="85"/>
    </row>
    <row r="120" spans="1:34" ht="41.5" customHeight="1" x14ac:dyDescent="0.35">
      <c r="A120" s="108"/>
      <c r="B120" s="108"/>
      <c r="C120" s="108"/>
      <c r="D120" s="108"/>
      <c r="E120" s="108"/>
      <c r="F120" s="108"/>
      <c r="G120" s="108"/>
      <c r="H120" s="108"/>
      <c r="I120" s="108"/>
      <c r="J120" s="108"/>
      <c r="K120" s="108"/>
      <c r="L120" s="108"/>
      <c r="M120" s="108"/>
      <c r="N120" s="108"/>
      <c r="O120" s="108"/>
      <c r="P120" s="108"/>
      <c r="Q120" s="108"/>
      <c r="R120" s="108"/>
      <c r="S120" s="108"/>
      <c r="T120" s="84">
        <f t="shared" si="1"/>
        <v>99</v>
      </c>
      <c r="U120" s="44"/>
      <c r="V120" s="44"/>
      <c r="W120" s="44"/>
      <c r="X120" s="44"/>
      <c r="Y120" s="3"/>
      <c r="Z120" s="85"/>
      <c r="AA120" s="2"/>
      <c r="AB120" s="3"/>
      <c r="AC120" s="4"/>
      <c r="AD120" s="2"/>
      <c r="AE120" s="3"/>
      <c r="AF120" s="85"/>
      <c r="AG120" s="3"/>
      <c r="AH120" s="85"/>
    </row>
    <row r="121" spans="1:34" ht="41.5" customHeight="1" x14ac:dyDescent="0.35">
      <c r="A121" s="108"/>
      <c r="B121" s="108"/>
      <c r="C121" s="108"/>
      <c r="D121" s="108"/>
      <c r="E121" s="108"/>
      <c r="F121" s="108"/>
      <c r="G121" s="108"/>
      <c r="H121" s="108"/>
      <c r="I121" s="108"/>
      <c r="J121" s="108"/>
      <c r="K121" s="108"/>
      <c r="L121" s="108"/>
      <c r="M121" s="108"/>
      <c r="N121" s="108"/>
      <c r="O121" s="108"/>
      <c r="P121" s="108"/>
      <c r="Q121" s="108"/>
      <c r="R121" s="108"/>
      <c r="S121" s="108"/>
      <c r="T121" s="84">
        <f t="shared" si="1"/>
        <v>100</v>
      </c>
      <c r="U121" s="44"/>
      <c r="V121" s="44"/>
      <c r="W121" s="44"/>
      <c r="X121" s="44"/>
      <c r="Y121" s="3"/>
      <c r="Z121" s="85"/>
      <c r="AA121" s="2"/>
      <c r="AB121" s="3"/>
      <c r="AC121" s="4"/>
      <c r="AD121" s="2"/>
      <c r="AE121" s="3"/>
      <c r="AF121" s="85"/>
      <c r="AG121" s="3"/>
      <c r="AH121" s="85"/>
    </row>
  </sheetData>
  <sheetProtection algorithmName="SHA-512" hashValue="wJ1Ur5HqhOS5kngo+UIY+v2Ptw86DkYdHcK2O2A+2Za5BfJJp/qE++Avc6bpdkjNz4S9p87nNpe3OOaZ3VJipg==" saltValue="RTBIj4eHbwVyV8svTdsNCQ==" spinCount="100000" sheet="1" objects="1" scenarios="1"/>
  <protectedRanges>
    <protectedRange sqref="W122:AQ4952 AI33:AQ121 W22:AD121 T22:V4952" name="Table"/>
    <protectedRange sqref="V15:Y17" name="Trust Details_1_1"/>
    <protectedRange sqref="T15:U17" name="Trust Details_1"/>
  </protectedRanges>
  <dataConsolidate/>
  <mergeCells count="38">
    <mergeCell ref="Y2:AA2"/>
    <mergeCell ref="Y7:AA7"/>
    <mergeCell ref="Y8:AA8"/>
    <mergeCell ref="Y9:AA9"/>
    <mergeCell ref="Y10:AA10"/>
    <mergeCell ref="Y11:AA11"/>
    <mergeCell ref="V16:X16"/>
    <mergeCell ref="T9:U9"/>
    <mergeCell ref="V9:W9"/>
    <mergeCell ref="T10:U10"/>
    <mergeCell ref="V10:W10"/>
    <mergeCell ref="T11:U11"/>
    <mergeCell ref="V11:W11"/>
    <mergeCell ref="T12:U12"/>
    <mergeCell ref="V12:W12"/>
    <mergeCell ref="V2:W2"/>
    <mergeCell ref="T4:U4"/>
    <mergeCell ref="V4:W4"/>
    <mergeCell ref="T5:U5"/>
    <mergeCell ref="V5:W5"/>
    <mergeCell ref="T2:U2"/>
    <mergeCell ref="T6:U6"/>
    <mergeCell ref="V6:W6"/>
    <mergeCell ref="Y4:AA4"/>
    <mergeCell ref="Y5:AA5"/>
    <mergeCell ref="Y6:AA6"/>
    <mergeCell ref="T18:U18"/>
    <mergeCell ref="T7:U7"/>
    <mergeCell ref="V7:W7"/>
    <mergeCell ref="T8:U8"/>
    <mergeCell ref="V8:W8"/>
    <mergeCell ref="T17:U17"/>
    <mergeCell ref="V17:X17"/>
    <mergeCell ref="T14:U14"/>
    <mergeCell ref="V14:X14"/>
    <mergeCell ref="T15:U15"/>
    <mergeCell ref="V15:X15"/>
    <mergeCell ref="T16:U16"/>
  </mergeCells>
  <conditionalFormatting sqref="AC22:AC121">
    <cfRule type="cellIs" dxfId="5" priority="20" operator="lessThan">
      <formula>0</formula>
    </cfRule>
  </conditionalFormatting>
  <conditionalFormatting sqref="T22:X32 T23:T121 AG22:AH121 AA22:AC121 U22:X121">
    <cfRule type="containsBlanks" dxfId="4" priority="23">
      <formula>LEN(TRIM(T22))=0</formula>
    </cfRule>
  </conditionalFormatting>
  <conditionalFormatting sqref="AE22:AF121">
    <cfRule type="containsBlanks" dxfId="3" priority="3">
      <formula>LEN(TRIM(AE22))=0</formula>
    </cfRule>
  </conditionalFormatting>
  <conditionalFormatting sqref="AD22:AD121">
    <cfRule type="containsBlanks" dxfId="2" priority="2">
      <formula>LEN(TRIM(AD22))=0</formula>
    </cfRule>
  </conditionalFormatting>
  <conditionalFormatting sqref="Y22:Z121">
    <cfRule type="containsBlanks" dxfId="1" priority="1">
      <formula>LEN(TRIM(Y22))=0</formula>
    </cfRule>
  </conditionalFormatting>
  <conditionalFormatting sqref="T22:T121">
    <cfRule type="duplicateValues" dxfId="0" priority="175"/>
  </conditionalFormatting>
  <dataValidations count="18">
    <dataValidation type="custom" allowBlank="1" showInputMessage="1" showErrorMessage="1" sqref="U20" xr:uid="{B4B98635-272F-4DA3-AC9C-2C2D90591544}">
      <formula1>"Preferred Option SoA Ref"</formula1>
    </dataValidation>
    <dataValidation type="custom" allowBlank="1" showInputMessage="1" showErrorMessage="1" sqref="AG20" xr:uid="{C096BBED-C90E-407B-B536-87CE6CC90673}">
      <formula1>"SRO Sign Off Name"</formula1>
    </dataValidation>
    <dataValidation operator="greaterThanOrEqual" allowBlank="1" showInputMessage="1" showErrorMessage="1" sqref="U22:U121" xr:uid="{F74D6360-D71C-4255-B001-03E6DDF2419F}"/>
    <dataValidation type="date" allowBlank="1" showInputMessage="1" showErrorMessage="1" errorTitle="Date Entry Error" error="The Date entered must be in the format DD/MM/YYYY between 01/01/2000 and 01/01/2050." promptTitle="Date Format:" prompt="_x000a_DD/MM/YYYY" sqref="Z21:Z121 AC21:AC121 AF21:AF121 AH21:AH121" xr:uid="{329A993E-F5A1-41AF-8F25-FEE3198DEE6D}">
      <formula1>36526</formula1>
      <formula2>54789</formula2>
    </dataValidation>
    <dataValidation type="custom" allowBlank="1" showInputMessage="1" showErrorMessage="1" sqref="Z20" xr:uid="{271451D9-E4CB-4C6B-A051-25F0E3B05C72}">
      <formula1>"Date Raised"</formula1>
    </dataValidation>
    <dataValidation type="custom" allowBlank="1" showInputMessage="1" showErrorMessage="1" sqref="AB20" xr:uid="{688AC2D5-3E7E-4A4D-B189-FAB59FE99DB4}">
      <formula1>"SRO Agreed  Project 'Owner' of Derogation"</formula1>
    </dataValidation>
    <dataValidation type="custom" allowBlank="1" showInputMessage="1" showErrorMessage="1" sqref="AC20" xr:uid="{E2B143F0-051A-48C3-9D46-8DB41F627C8C}">
      <formula1>"Action Required by Date"</formula1>
    </dataValidation>
    <dataValidation type="custom" allowBlank="1" showInputMessage="1" showErrorMessage="1" sqref="AH20" xr:uid="{DB5C358D-6366-4B18-A06D-1107F3E32094}">
      <formula1>"SRO Sign Off Date"</formula1>
    </dataValidation>
    <dataValidation type="custom" allowBlank="1" showInputMessage="1" showErrorMessage="1" sqref="T14" xr:uid="{C1A03440-2A34-4B13-9CCF-80FBFAF9A1C3}">
      <formula1>"Revision Number"</formula1>
    </dataValidation>
    <dataValidation type="custom" allowBlank="1" showInputMessage="1" showErrorMessage="1" sqref="V14" xr:uid="{F08E10EB-E84F-4AC6-B418-7E63AD17C3DD}">
      <formula1>"Reason for revision"</formula1>
    </dataValidation>
    <dataValidation type="custom" allowBlank="1" showInputMessage="1" showErrorMessage="1" sqref="Y14" xr:uid="{01E61642-5E93-4C82-AF60-0A8A9DECD056}">
      <formula1>"Date"</formula1>
    </dataValidation>
    <dataValidation type="whole" operator="greaterThanOrEqual" allowBlank="1" showInputMessage="1" showErrorMessage="1" sqref="T21:U21 T22:T121" xr:uid="{70F43969-B86F-4B62-B1D1-543FBEC9347C}">
      <formula1>1</formula1>
    </dataValidation>
    <dataValidation type="custom" allowBlank="1" showInputMessage="1" showErrorMessage="1" sqref="X20" xr:uid="{60ADA69A-CAAD-4277-BEE4-C6371DEC3B31}">
      <formula1>"Description of Derogation/Issue"</formula1>
    </dataValidation>
    <dataValidation type="custom" allowBlank="1" showInputMessage="1" showErrorMessage="1" sqref="Y20" xr:uid="{1D26CBE2-B72D-47FD-BB18-4E952391F43E}">
      <formula1>"Derogation Risk Raised by  (Full Name)"</formula1>
    </dataValidation>
    <dataValidation type="list" allowBlank="1" showInputMessage="1" showErrorMessage="1" sqref="T15:U15" xr:uid="{529A3117-4EA3-4922-BB7C-C42C70E22AC7}">
      <formula1>"1"</formula1>
    </dataValidation>
    <dataValidation type="list" allowBlank="1" showInputMessage="1" showErrorMessage="1" sqref="T16:U16" xr:uid="{16CBEF93-AC85-4F95-AA4A-937202ED1D1D}">
      <formula1>"2"</formula1>
    </dataValidation>
    <dataValidation type="list" allowBlank="1" showInputMessage="1" showErrorMessage="1" sqref="T17:U17" xr:uid="{FBF49275-546A-4CE4-94BD-2CF21002128A}">
      <formula1>"3"</formula1>
    </dataValidation>
    <dataValidation type="custom" allowBlank="1" showInputMessage="1" showErrorMessage="1" sqref="U13" xr:uid="{5CE49307-D19A-46DA-9B61-3B62FE4B6A4F}">
      <formula1>"Project Manager"</formula1>
    </dataValidation>
  </dataValidations>
  <hyperlinks>
    <hyperlink ref="T18:U18" location="Guidance!A55" display="Click here to view the guidance" xr:uid="{6DBEB6C0-96E8-4E25-B0E6-A6553BE5630A}"/>
  </hyperlinks>
  <pageMargins left="0.19685039370078741" right="0.19685039370078741" top="0.19685039370078741" bottom="0.19685039370078741" header="0.19685039370078741" footer="0.19685039370078741"/>
  <pageSetup paperSize="9" scale="33" fitToHeight="10" orientation="landscape" r:id="rId1"/>
  <ignoredErrors>
    <ignoredError sqref="U21" listDataValidation="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41F5-96A0-4084-9665-79FF857B1179}">
  <dimension ref="A1:V215"/>
  <sheetViews>
    <sheetView topLeftCell="I1" workbookViewId="0">
      <selection activeCell="S1" sqref="S1:S1048576"/>
    </sheetView>
  </sheetViews>
  <sheetFormatPr defaultRowHeight="14.5" outlineLevelCol="1" x14ac:dyDescent="0.35"/>
  <cols>
    <col min="1" max="1" width="11.54296875" hidden="1" customWidth="1" outlineLevel="1"/>
    <col min="2" max="2" width="8.7265625" hidden="1" customWidth="1" outlineLevel="1"/>
    <col min="3" max="3" width="19.1796875" hidden="1" customWidth="1" outlineLevel="1"/>
    <col min="4" max="4" width="11.54296875" hidden="1" customWidth="1" outlineLevel="1"/>
    <col min="5" max="5" width="8.7265625" hidden="1" customWidth="1" outlineLevel="1"/>
    <col min="6" max="6" width="15.7265625" hidden="1" customWidth="1" outlineLevel="1"/>
    <col min="7" max="7" width="2.26953125" customWidth="1" collapsed="1"/>
    <col min="8" max="8" width="123.26953125" bestFit="1" customWidth="1"/>
    <col min="9" max="9" width="6.81640625" customWidth="1"/>
    <col min="10" max="10" width="11.54296875" hidden="1" customWidth="1" outlineLevel="1"/>
    <col min="11" max="11" width="0" hidden="1" customWidth="1" outlineLevel="1"/>
    <col min="12" max="12" width="19.1796875" hidden="1" customWidth="1" outlineLevel="1"/>
    <col min="13" max="13" width="17.7265625" hidden="1" customWidth="1" outlineLevel="1"/>
    <col min="14" max="14" width="0" hidden="1" customWidth="1" outlineLevel="1"/>
    <col min="15" max="15" width="16" hidden="1" customWidth="1" outlineLevel="1"/>
    <col min="16" max="16" width="8.7265625" collapsed="1"/>
    <col min="17" max="17" width="156.26953125" bestFit="1" customWidth="1"/>
    <col min="19" max="20" width="19.1796875" customWidth="1"/>
  </cols>
  <sheetData>
    <row r="1" spans="1:22" x14ac:dyDescent="0.35">
      <c r="A1" t="s">
        <v>253</v>
      </c>
    </row>
    <row r="3" spans="1:22" x14ac:dyDescent="0.35">
      <c r="A3" s="18" t="s">
        <v>95</v>
      </c>
      <c r="J3" s="18" t="s">
        <v>346</v>
      </c>
      <c r="S3" s="18" t="s">
        <v>931</v>
      </c>
      <c r="T3" s="96" t="s">
        <v>986</v>
      </c>
      <c r="U3" s="18" t="s">
        <v>1199</v>
      </c>
      <c r="V3" s="18" t="s">
        <v>1200</v>
      </c>
    </row>
    <row r="4" spans="1:22" x14ac:dyDescent="0.35">
      <c r="A4" t="s">
        <v>92</v>
      </c>
      <c r="B4" t="s">
        <v>93</v>
      </c>
      <c r="C4" t="s">
        <v>94</v>
      </c>
      <c r="D4" t="s">
        <v>15</v>
      </c>
      <c r="E4" t="s">
        <v>252</v>
      </c>
      <c r="F4" t="s">
        <v>264</v>
      </c>
      <c r="H4" s="20" t="s">
        <v>264</v>
      </c>
      <c r="J4" t="s">
        <v>92</v>
      </c>
      <c r="K4" t="s">
        <v>93</v>
      </c>
      <c r="L4" t="s">
        <v>94</v>
      </c>
      <c r="M4" t="s">
        <v>345</v>
      </c>
      <c r="N4" t="s">
        <v>252</v>
      </c>
      <c r="O4" t="s">
        <v>590</v>
      </c>
      <c r="Q4" s="20" t="s">
        <v>590</v>
      </c>
      <c r="S4" t="s">
        <v>752</v>
      </c>
      <c r="T4" t="s">
        <v>987</v>
      </c>
      <c r="U4" t="s">
        <v>714</v>
      </c>
      <c r="V4" t="s">
        <v>1201</v>
      </c>
    </row>
    <row r="5" spans="1:22" x14ac:dyDescent="0.35">
      <c r="A5" t="s">
        <v>96</v>
      </c>
      <c r="B5" t="s">
        <v>97</v>
      </c>
      <c r="C5" t="s">
        <v>98</v>
      </c>
      <c r="D5" s="19" t="s">
        <v>254</v>
      </c>
      <c r="E5">
        <f>IF(D5="","",YEAR(D5))</f>
        <v>2014</v>
      </c>
      <c r="F5" t="str">
        <f>IF(A5="","",IF(Tbl_HBN[[#This Row],[Year]]&lt;&gt;"",_xlfn.CONCAT(A5," ",B5," (",E5,")"),_xlfn.CONCAT(A5," ",B5)))</f>
        <v>HBN 00-01 General design principles (2014)</v>
      </c>
      <c r="J5" t="s">
        <v>347</v>
      </c>
      <c r="K5" t="s">
        <v>348</v>
      </c>
      <c r="L5" t="s">
        <v>98</v>
      </c>
      <c r="M5" s="30">
        <v>41731</v>
      </c>
      <c r="N5">
        <f>IF(M5="","",YEAR(M5))</f>
        <v>2014</v>
      </c>
      <c r="O5" s="31" t="str">
        <f>IF(J5="","",IF(Tbl_HTM[[#This Row],[Year]]&lt;&gt;"",_xlfn.CONCAT(J5," ",K5," (",N5,")"),_xlfn.CONCAT(J5," ",K5)))</f>
        <v>HTM 00 Policy and principles of healthcare engineering (2014)</v>
      </c>
      <c r="S5" t="s">
        <v>745</v>
      </c>
      <c r="T5" t="s">
        <v>988</v>
      </c>
      <c r="U5" t="s">
        <v>712</v>
      </c>
      <c r="V5" t="s">
        <v>1202</v>
      </c>
    </row>
    <row r="6" spans="1:22" x14ac:dyDescent="0.35">
      <c r="C6" t="s">
        <v>99</v>
      </c>
      <c r="D6" s="19" t="s">
        <v>255</v>
      </c>
      <c r="E6">
        <f t="shared" ref="E6:E69" si="0">IF(D6="","",YEAR(D6))</f>
        <v>2013</v>
      </c>
      <c r="F6" t="str">
        <f>IF(A6="","",IF(Tbl_HBN[[#This Row],[Year]]&lt;&gt;"",_xlfn.CONCAT(A6," ",B6," (",E6,")"),_xlfn.CONCAT(A6," ",B6)))</f>
        <v/>
      </c>
      <c r="H6" t="s">
        <v>265</v>
      </c>
      <c r="L6" t="s">
        <v>99</v>
      </c>
      <c r="M6" s="30">
        <v>41366</v>
      </c>
      <c r="N6">
        <f t="shared" ref="N6:N69" si="1">IF(M6="","",YEAR(M6))</f>
        <v>2013</v>
      </c>
      <c r="O6" s="31" t="str">
        <f>IF(J6="","",IF(Tbl_HTM[[#This Row],[Year]]&lt;&gt;"",_xlfn.CONCAT(J6," ",K6," (",N6,")"),_xlfn.CONCAT(J6," ",K6)))</f>
        <v/>
      </c>
      <c r="Q6" t="s">
        <v>591</v>
      </c>
      <c r="S6" t="s">
        <v>850</v>
      </c>
      <c r="T6" t="s">
        <v>989</v>
      </c>
      <c r="U6" t="s">
        <v>720</v>
      </c>
      <c r="V6" t="s">
        <v>1203</v>
      </c>
    </row>
    <row r="7" spans="1:22" x14ac:dyDescent="0.35">
      <c r="A7" t="s">
        <v>100</v>
      </c>
      <c r="B7" t="s">
        <v>101</v>
      </c>
      <c r="C7" t="s">
        <v>98</v>
      </c>
      <c r="D7" s="19" t="s">
        <v>256</v>
      </c>
      <c r="E7">
        <f t="shared" si="0"/>
        <v>2016</v>
      </c>
      <c r="F7" t="str">
        <f>IF(A7="","",IF(Tbl_HBN[[#This Row],[Year]]&lt;&gt;"",_xlfn.CONCAT(A7," ",B7," (",E7,")"),_xlfn.CONCAT(A7," ",B7)))</f>
        <v>HBN 00-02 Sanitary spaces  (2016)</v>
      </c>
      <c r="H7" t="s">
        <v>266</v>
      </c>
      <c r="L7" t="s">
        <v>99</v>
      </c>
      <c r="M7" s="30">
        <v>38991</v>
      </c>
      <c r="N7">
        <f t="shared" si="1"/>
        <v>2006</v>
      </c>
      <c r="O7" s="31" t="str">
        <f>IF(J7="","",IF(Tbl_HTM[[#This Row],[Year]]&lt;&gt;"",_xlfn.CONCAT(J7," ",K7," (",N7,")"),_xlfn.CONCAT(J7," ",K7)))</f>
        <v/>
      </c>
      <c r="Q7" t="s">
        <v>592</v>
      </c>
      <c r="S7" t="s">
        <v>859</v>
      </c>
      <c r="T7" t="s">
        <v>990</v>
      </c>
      <c r="U7" t="s">
        <v>716</v>
      </c>
      <c r="V7" t="s">
        <v>1204</v>
      </c>
    </row>
    <row r="8" spans="1:22" x14ac:dyDescent="0.35">
      <c r="C8" t="s">
        <v>99</v>
      </c>
      <c r="D8" s="19" t="s">
        <v>257</v>
      </c>
      <c r="E8">
        <f t="shared" si="0"/>
        <v>2013</v>
      </c>
      <c r="F8" t="str">
        <f>IF(A8="","",IF(Tbl_HBN[[#This Row],[Year]]&lt;&gt;"",_xlfn.CONCAT(A8," ",B8," (",E8,")"),_xlfn.CONCAT(A8," ",B8)))</f>
        <v/>
      </c>
      <c r="H8" t="s">
        <v>267</v>
      </c>
      <c r="J8" t="s">
        <v>349</v>
      </c>
      <c r="K8" t="s">
        <v>350</v>
      </c>
      <c r="L8" t="s">
        <v>98</v>
      </c>
      <c r="M8" s="30">
        <v>42559</v>
      </c>
      <c r="N8">
        <f t="shared" si="1"/>
        <v>2016</v>
      </c>
      <c r="O8" s="31" t="str">
        <f>IF(J8="","",IF(Tbl_HTM[[#This Row],[Year]]&lt;&gt;"",_xlfn.CONCAT(J8," ",K8," (",N8,")"),_xlfn.CONCAT(J8," ",K8)))</f>
        <v>HTM 01-01 Management and decontamination of surgical instruments (medical devices) used in acute care  (2016)</v>
      </c>
      <c r="Q8" t="s">
        <v>593</v>
      </c>
      <c r="S8" t="s">
        <v>766</v>
      </c>
      <c r="T8" t="s">
        <v>991</v>
      </c>
      <c r="U8" t="s">
        <v>724</v>
      </c>
      <c r="V8" t="s">
        <v>1205</v>
      </c>
    </row>
    <row r="9" spans="1:22" x14ac:dyDescent="0.35">
      <c r="C9" t="s">
        <v>99</v>
      </c>
      <c r="D9" s="19" t="s">
        <v>258</v>
      </c>
      <c r="E9">
        <f t="shared" si="0"/>
        <v>2008</v>
      </c>
      <c r="F9" t="str">
        <f>IF(A9="","",IF(Tbl_HBN[[#This Row],[Year]]&lt;&gt;"",_xlfn.CONCAT(A9," ",B9," (",E9,")"),_xlfn.CONCAT(A9," ",B9)))</f>
        <v/>
      </c>
      <c r="H9" t="s">
        <v>268</v>
      </c>
      <c r="K9" t="s">
        <v>351</v>
      </c>
      <c r="L9" t="s">
        <v>99</v>
      </c>
      <c r="M9" s="30">
        <v>41049</v>
      </c>
      <c r="N9">
        <f t="shared" si="1"/>
        <v>2012</v>
      </c>
      <c r="O9" s="31" t="str">
        <f>IF(J9="","",IF(Tbl_HTM[[#This Row],[Year]]&lt;&gt;"",_xlfn.CONCAT(J9," ",K9," (",N9,")"),_xlfn.CONCAT(J9," ",K9)))</f>
        <v/>
      </c>
      <c r="Q9" t="s">
        <v>594</v>
      </c>
      <c r="S9" t="s">
        <v>839</v>
      </c>
      <c r="T9" t="s">
        <v>992</v>
      </c>
      <c r="U9" t="s">
        <v>724</v>
      </c>
      <c r="V9" t="s">
        <v>1205</v>
      </c>
    </row>
    <row r="10" spans="1:22" x14ac:dyDescent="0.35">
      <c r="A10" t="s">
        <v>102</v>
      </c>
      <c r="B10" t="s">
        <v>103</v>
      </c>
      <c r="C10" t="s">
        <v>98</v>
      </c>
      <c r="D10" s="19" t="s">
        <v>257</v>
      </c>
      <c r="E10">
        <f t="shared" si="0"/>
        <v>2013</v>
      </c>
      <c r="F10" t="str">
        <f>IF(A10="","",IF(Tbl_HBN[[#This Row],[Year]]&lt;&gt;"",_xlfn.CONCAT(A10," ",B10," (",E10,")"),_xlfn.CONCAT(A10," ",B10)))</f>
        <v>HBN 00-03 Clinical and clinical support spaces (2013)</v>
      </c>
      <c r="H10" t="s">
        <v>269</v>
      </c>
      <c r="K10" t="s">
        <v>352</v>
      </c>
      <c r="L10" t="s">
        <v>99</v>
      </c>
      <c r="M10" s="30">
        <v>39356</v>
      </c>
      <c r="N10">
        <f t="shared" si="1"/>
        <v>2007</v>
      </c>
      <c r="O10" s="31" t="str">
        <f>IF(J10="","",IF(Tbl_HTM[[#This Row],[Year]]&lt;&gt;"",_xlfn.CONCAT(J10," ",K10," (",N10,")"),_xlfn.CONCAT(J10," ",K10)))</f>
        <v/>
      </c>
      <c r="Q10" t="s">
        <v>595</v>
      </c>
      <c r="S10" t="s">
        <v>767</v>
      </c>
      <c r="T10" t="s">
        <v>993</v>
      </c>
      <c r="U10" t="s">
        <v>714</v>
      </c>
      <c r="V10" t="s">
        <v>1201</v>
      </c>
    </row>
    <row r="11" spans="1:22" x14ac:dyDescent="0.35">
      <c r="C11" t="s">
        <v>99</v>
      </c>
      <c r="D11" s="19" t="s">
        <v>259</v>
      </c>
      <c r="E11">
        <f t="shared" si="0"/>
        <v>2010</v>
      </c>
      <c r="F11" t="str">
        <f>IF(A11="","",IF(Tbl_HBN[[#This Row],[Year]]&lt;&gt;"",_xlfn.CONCAT(A11," ",B11," (",E11,")"),_xlfn.CONCAT(A11," ",B11)))</f>
        <v/>
      </c>
      <c r="H11" t="s">
        <v>270</v>
      </c>
      <c r="J11" t="s">
        <v>353</v>
      </c>
      <c r="K11" t="s">
        <v>354</v>
      </c>
      <c r="L11" t="s">
        <v>98</v>
      </c>
      <c r="M11" s="30">
        <v>42530</v>
      </c>
      <c r="N11">
        <f t="shared" si="1"/>
        <v>2016</v>
      </c>
      <c r="O11" s="31" t="str">
        <f>IF(J11="","",IF(Tbl_HTM[[#This Row],[Year]]&lt;&gt;"",_xlfn.CONCAT(J11," ",K11," (",N11,")"),_xlfn.CONCAT(J11," ",K11)))</f>
        <v>HTM 01-04 Decontamination of Linen for Health &amp; Social Care (formerly CFPP) (2016)</v>
      </c>
      <c r="Q11" t="s">
        <v>596</v>
      </c>
      <c r="S11" t="s">
        <v>723</v>
      </c>
      <c r="T11" t="s">
        <v>994</v>
      </c>
      <c r="U11" t="s">
        <v>724</v>
      </c>
      <c r="V11" t="s">
        <v>1205</v>
      </c>
    </row>
    <row r="12" spans="1:22" x14ac:dyDescent="0.35">
      <c r="A12" t="s">
        <v>86</v>
      </c>
      <c r="B12" t="s">
        <v>104</v>
      </c>
      <c r="C12" t="s">
        <v>98</v>
      </c>
      <c r="D12" s="19" t="s">
        <v>260</v>
      </c>
      <c r="E12">
        <f t="shared" si="0"/>
        <v>2013</v>
      </c>
      <c r="F12" t="str">
        <f>IF(A12="","",IF(Tbl_HBN[[#This Row],[Year]]&lt;&gt;"",_xlfn.CONCAT(A12," ",B12," (",E12,")"),_xlfn.CONCAT(A12," ",B12)))</f>
        <v>HBN 00-04 Circulation and communication spaces (2013)</v>
      </c>
      <c r="H12" t="s">
        <v>271</v>
      </c>
      <c r="L12" t="s">
        <v>99</v>
      </c>
      <c r="M12" s="30">
        <v>41113</v>
      </c>
      <c r="N12">
        <f t="shared" si="1"/>
        <v>2012</v>
      </c>
      <c r="O12" s="31" t="str">
        <f>IF(J12="","",IF(Tbl_HTM[[#This Row],[Year]]&lt;&gt;"",_xlfn.CONCAT(J12," ",K12," (",N12,")"),_xlfn.CONCAT(J12," ",K12)))</f>
        <v/>
      </c>
      <c r="Q12" t="s">
        <v>597</v>
      </c>
      <c r="S12" t="s">
        <v>749</v>
      </c>
      <c r="T12" t="s">
        <v>995</v>
      </c>
      <c r="U12" t="s">
        <v>727</v>
      </c>
      <c r="V12" t="s">
        <v>1206</v>
      </c>
    </row>
    <row r="13" spans="1:22" x14ac:dyDescent="0.35">
      <c r="C13" t="s">
        <v>99</v>
      </c>
      <c r="D13" s="19" t="s">
        <v>261</v>
      </c>
      <c r="E13">
        <f t="shared" si="0"/>
        <v>2007</v>
      </c>
      <c r="F13" t="str">
        <f>IF(A13="","",IF(Tbl_HBN[[#This Row],[Year]]&lt;&gt;"",_xlfn.CONCAT(A13," ",B13," (",E13,")"),_xlfn.CONCAT(A13," ",B13)))</f>
        <v/>
      </c>
      <c r="H13" t="s">
        <v>272</v>
      </c>
      <c r="J13" t="s">
        <v>355</v>
      </c>
      <c r="K13" t="s">
        <v>356</v>
      </c>
      <c r="L13" t="s">
        <v>98</v>
      </c>
      <c r="M13" s="30">
        <v>41366</v>
      </c>
      <c r="N13">
        <f t="shared" si="1"/>
        <v>2013</v>
      </c>
      <c r="O13" s="31" t="str">
        <f>IF(J13="","",IF(Tbl_HTM[[#This Row],[Year]]&lt;&gt;"",_xlfn.CONCAT(J13," ",K13," (",N13,")"),_xlfn.CONCAT(J13," ",K13)))</f>
        <v>HTM 01-05 Decontamination in primary care dental practices (2013)</v>
      </c>
      <c r="Q13" t="s">
        <v>598</v>
      </c>
      <c r="S13" t="s">
        <v>879</v>
      </c>
      <c r="T13" t="s">
        <v>996</v>
      </c>
      <c r="U13" t="s">
        <v>720</v>
      </c>
      <c r="V13" t="s">
        <v>1203</v>
      </c>
    </row>
    <row r="14" spans="1:22" x14ac:dyDescent="0.35">
      <c r="A14" t="s">
        <v>105</v>
      </c>
      <c r="B14" t="s">
        <v>106</v>
      </c>
      <c r="C14" t="s">
        <v>98</v>
      </c>
      <c r="D14" s="19" t="s">
        <v>262</v>
      </c>
      <c r="E14">
        <f t="shared" si="0"/>
        <v>2014</v>
      </c>
      <c r="F14" t="str">
        <f>IF(A14="","",IF(Tbl_HBN[[#This Row],[Year]]&lt;&gt;"",_xlfn.CONCAT(A14," ",B14," (",E14,")"),_xlfn.CONCAT(A14," ",B14)))</f>
        <v>HBN 00-07 Resilience planning for the healthcare estate (2014)</v>
      </c>
      <c r="H14" t="s">
        <v>336</v>
      </c>
      <c r="J14" t="s">
        <v>357</v>
      </c>
      <c r="K14" t="s">
        <v>358</v>
      </c>
      <c r="L14" t="s">
        <v>98</v>
      </c>
      <c r="M14" s="30">
        <v>42551</v>
      </c>
      <c r="N14">
        <f t="shared" si="1"/>
        <v>2016</v>
      </c>
      <c r="O14" s="31" t="str">
        <f>IF(J14="","",IF(Tbl_HTM[[#This Row],[Year]]&lt;&gt;"",_xlfn.CONCAT(J14," ",K14," (",N14,")"),_xlfn.CONCAT(J14," ",K14)))</f>
        <v>HTM 01-06 Decontamination of flexible endoscopes (formerly CFPP) (2016)</v>
      </c>
      <c r="Q14" t="s">
        <v>599</v>
      </c>
      <c r="S14" t="s">
        <v>901</v>
      </c>
      <c r="T14" t="s">
        <v>997</v>
      </c>
      <c r="U14" t="s">
        <v>718</v>
      </c>
      <c r="V14" t="s">
        <v>1207</v>
      </c>
    </row>
    <row r="15" spans="1:22" x14ac:dyDescent="0.35">
      <c r="C15" t="s">
        <v>99</v>
      </c>
      <c r="D15" s="19" t="s">
        <v>261</v>
      </c>
      <c r="E15">
        <f t="shared" si="0"/>
        <v>2007</v>
      </c>
      <c r="F15" t="str">
        <f>IF(A15="","",IF(Tbl_HBN[[#This Row],[Year]]&lt;&gt;"",_xlfn.CONCAT(A15," ",B15," (",E15,")"),_xlfn.CONCAT(A15," ",B15)))</f>
        <v/>
      </c>
      <c r="H15" t="s">
        <v>273</v>
      </c>
      <c r="K15" t="s">
        <v>359</v>
      </c>
      <c r="L15" t="s">
        <v>99</v>
      </c>
      <c r="M15" s="30">
        <v>41061</v>
      </c>
      <c r="N15">
        <f t="shared" si="1"/>
        <v>2012</v>
      </c>
      <c r="O15" s="31" t="str">
        <f>IF(J15="","",IF(Tbl_HTM[[#This Row],[Year]]&lt;&gt;"",_xlfn.CONCAT(J15," ",K15," (",N15,")"),_xlfn.CONCAT(J15," ",K15)))</f>
        <v/>
      </c>
      <c r="Q15" t="s">
        <v>600</v>
      </c>
      <c r="S15" t="s">
        <v>923</v>
      </c>
      <c r="T15" t="s">
        <v>998</v>
      </c>
      <c r="U15" t="s">
        <v>718</v>
      </c>
      <c r="V15" t="s">
        <v>1207</v>
      </c>
    </row>
    <row r="16" spans="1:22" x14ac:dyDescent="0.35">
      <c r="A16" t="s">
        <v>107</v>
      </c>
      <c r="B16" t="s">
        <v>108</v>
      </c>
      <c r="C16" t="s">
        <v>98</v>
      </c>
      <c r="D16" s="19" t="s">
        <v>263</v>
      </c>
      <c r="E16">
        <f t="shared" si="0"/>
        <v>2014</v>
      </c>
      <c r="F16" t="str">
        <f>IF(A16="","",IF(Tbl_HBN[[#This Row],[Year]]&lt;&gt;"",_xlfn.CONCAT(A16," ",B16," (",E16,")"),_xlfn.CONCAT(A16," ",B16)))</f>
        <v>HBN 00-08 Strategic framework for the efficient management of healthcare estates and facilities (2014)</v>
      </c>
      <c r="H16" t="s">
        <v>274</v>
      </c>
      <c r="J16" t="s">
        <v>360</v>
      </c>
      <c r="K16" t="s">
        <v>361</v>
      </c>
      <c r="L16" t="s">
        <v>98</v>
      </c>
      <c r="M16" s="30">
        <v>38838</v>
      </c>
      <c r="N16">
        <f t="shared" si="1"/>
        <v>2006</v>
      </c>
      <c r="O16" s="31" t="str">
        <f>IF(J16="","",IF(Tbl_HTM[[#This Row],[Year]]&lt;&gt;"",_xlfn.CONCAT(J16," ",K16," (",N16,")"),_xlfn.CONCAT(J16," ",K16)))</f>
        <v>HTM 02-01 A Medical gas pipeline systems, Part A – Design, installation, validation and verification (2006)</v>
      </c>
      <c r="Q16" t="s">
        <v>601</v>
      </c>
      <c r="S16" t="s">
        <v>828</v>
      </c>
      <c r="T16" t="s">
        <v>999</v>
      </c>
      <c r="U16" t="s">
        <v>718</v>
      </c>
      <c r="V16" t="s">
        <v>1207</v>
      </c>
    </row>
    <row r="17" spans="1:22" x14ac:dyDescent="0.35">
      <c r="B17" t="s">
        <v>109</v>
      </c>
      <c r="C17" t="s">
        <v>99</v>
      </c>
      <c r="D17" s="19" t="s">
        <v>261</v>
      </c>
      <c r="E17">
        <f t="shared" si="0"/>
        <v>2007</v>
      </c>
      <c r="F17" t="str">
        <f>IF(A17="","",IF(Tbl_HBN[[#This Row],[Year]]&lt;&gt;"",_xlfn.CONCAT(A17," ",B17," (",E17,")"),_xlfn.CONCAT(A17," ",B17)))</f>
        <v/>
      </c>
      <c r="H17" t="s">
        <v>275</v>
      </c>
      <c r="J17" t="s">
        <v>362</v>
      </c>
      <c r="K17" t="s">
        <v>363</v>
      </c>
      <c r="L17" t="s">
        <v>98</v>
      </c>
      <c r="M17" s="30">
        <v>38838</v>
      </c>
      <c r="N17">
        <f t="shared" si="1"/>
        <v>2006</v>
      </c>
      <c r="O17" s="31" t="str">
        <f>IF(J17="","",IF(Tbl_HTM[[#This Row],[Year]]&lt;&gt;"",_xlfn.CONCAT(J17," ",K17," (",N17,")"),_xlfn.CONCAT(J17," ",K17)))</f>
        <v>HTM 02-01 B Medical gas pipeline systems, Part B – Operational management (2006)</v>
      </c>
      <c r="Q17" t="s">
        <v>602</v>
      </c>
      <c r="S17" t="s">
        <v>929</v>
      </c>
      <c r="T17" t="s">
        <v>1000</v>
      </c>
      <c r="U17" t="s">
        <v>718</v>
      </c>
      <c r="V17" t="s">
        <v>1207</v>
      </c>
    </row>
    <row r="18" spans="1:22" x14ac:dyDescent="0.35">
      <c r="A18" t="s">
        <v>107</v>
      </c>
      <c r="B18" t="s">
        <v>110</v>
      </c>
      <c r="C18" t="s">
        <v>98</v>
      </c>
      <c r="D18" s="19">
        <v>39217</v>
      </c>
      <c r="E18">
        <f t="shared" si="0"/>
        <v>2007</v>
      </c>
      <c r="F18" t="str">
        <f>IF(A18="","",IF(Tbl_HBN[[#This Row],[Year]]&lt;&gt;"",_xlfn.CONCAT(A18," ",B18," (",E18,")"),_xlfn.CONCAT(A18," ",B18)))</f>
        <v>HBN 00-08 Estatecode – Land and property appraisal (2007)</v>
      </c>
      <c r="H18" t="s">
        <v>276</v>
      </c>
      <c r="J18" t="s">
        <v>364</v>
      </c>
      <c r="K18" t="s">
        <v>365</v>
      </c>
      <c r="L18" t="s">
        <v>99</v>
      </c>
      <c r="M18" s="30">
        <v>39387</v>
      </c>
      <c r="N18">
        <f t="shared" si="1"/>
        <v>2007</v>
      </c>
      <c r="O18" s="31" t="str">
        <f>IF(J18="","",IF(Tbl_HTM[[#This Row],[Year]]&lt;&gt;"",_xlfn.CONCAT(J18," ",K18," (",N18,")"),_xlfn.CONCAT(J18," ",K18)))</f>
        <v>HTM 03-01 A Specialised ventilation for healthcare premises: Design and validation (2007)</v>
      </c>
      <c r="Q18" t="s">
        <v>603</v>
      </c>
      <c r="S18" t="s">
        <v>895</v>
      </c>
      <c r="T18" t="s">
        <v>1001</v>
      </c>
      <c r="U18" t="s">
        <v>712</v>
      </c>
      <c r="V18" t="s">
        <v>1202</v>
      </c>
    </row>
    <row r="19" spans="1:22" x14ac:dyDescent="0.35">
      <c r="A19" t="s">
        <v>111</v>
      </c>
      <c r="B19" t="s">
        <v>112</v>
      </c>
      <c r="C19" t="s">
        <v>98</v>
      </c>
      <c r="D19" s="19">
        <v>41366</v>
      </c>
      <c r="E19">
        <f t="shared" si="0"/>
        <v>2013</v>
      </c>
      <c r="F19" t="str">
        <f>IF(A19="","",IF(Tbl_HBN[[#This Row],[Year]]&lt;&gt;"",_xlfn.CONCAT(A19," ",B19," (",E19,")"),_xlfn.CONCAT(A19," ",B19)))</f>
        <v>HBN 00-09 Infection control (2013)</v>
      </c>
      <c r="H19" t="s">
        <v>289</v>
      </c>
      <c r="J19" t="s">
        <v>364</v>
      </c>
      <c r="K19" t="s">
        <v>366</v>
      </c>
      <c r="L19" t="s">
        <v>98</v>
      </c>
      <c r="M19" s="30">
        <v>44369</v>
      </c>
      <c r="N19">
        <f t="shared" si="1"/>
        <v>2021</v>
      </c>
      <c r="O19" s="31" t="str">
        <f>IF(J19="","",IF(Tbl_HTM[[#This Row],[Year]]&lt;&gt;"",_xlfn.CONCAT(J19," ",K19," (",N19,")"),_xlfn.CONCAT(J19," ",K19)))</f>
        <v>HTM 03-01 A Specialised ventilation for healthcare premises Part A: The concept, design, specification, installation and acceptance testing of healthcare ventilation systems (2021)</v>
      </c>
      <c r="Q19" t="s">
        <v>604</v>
      </c>
      <c r="S19" t="s">
        <v>806</v>
      </c>
      <c r="T19" t="s">
        <v>1002</v>
      </c>
      <c r="U19" t="s">
        <v>712</v>
      </c>
      <c r="V19" t="s">
        <v>1202</v>
      </c>
    </row>
    <row r="20" spans="1:22" x14ac:dyDescent="0.35">
      <c r="A20" t="s">
        <v>113</v>
      </c>
      <c r="B20" t="s">
        <v>114</v>
      </c>
      <c r="C20" t="s">
        <v>99</v>
      </c>
      <c r="D20" s="19"/>
      <c r="E20" t="str">
        <f t="shared" si="0"/>
        <v/>
      </c>
      <c r="F20" t="str">
        <f>IF(A20="","",IF(Tbl_HBN[[#This Row],[Year]]&lt;&gt;"",_xlfn.CONCAT(A20," ",B20," (",E20,")"),_xlfn.CONCAT(A20," ",B20)))</f>
        <v>HBN 00-10 Performance requirements for building elements used in healthcare facilities</v>
      </c>
      <c r="H20" t="s">
        <v>277</v>
      </c>
      <c r="J20" t="s">
        <v>367</v>
      </c>
      <c r="K20" t="s">
        <v>368</v>
      </c>
      <c r="L20" t="s">
        <v>99</v>
      </c>
      <c r="M20" s="30">
        <v>39387</v>
      </c>
      <c r="N20">
        <f t="shared" si="1"/>
        <v>2007</v>
      </c>
      <c r="O20" s="31" t="str">
        <f>IF(J20="","",IF(Tbl_HTM[[#This Row],[Year]]&lt;&gt;"",_xlfn.CONCAT(J20," ",K20," (",N20,")"),_xlfn.CONCAT(J20," ",K20)))</f>
        <v>HTM 03-01 B Specialised ventilation for healthcare premises: Operational management and performance verification (2007)</v>
      </c>
      <c r="Q20" t="s">
        <v>605</v>
      </c>
      <c r="S20" t="s">
        <v>926</v>
      </c>
      <c r="T20" t="s">
        <v>1003</v>
      </c>
      <c r="U20" t="s">
        <v>714</v>
      </c>
      <c r="V20" t="s">
        <v>1201</v>
      </c>
    </row>
    <row r="21" spans="1:22" x14ac:dyDescent="0.35">
      <c r="A21" t="s">
        <v>115</v>
      </c>
      <c r="B21" t="s">
        <v>116</v>
      </c>
      <c r="C21" t="s">
        <v>98</v>
      </c>
      <c r="D21" s="19">
        <v>41366</v>
      </c>
      <c r="E21">
        <f t="shared" si="0"/>
        <v>2013</v>
      </c>
      <c r="F21" t="str">
        <f>IF(A21="","",IF(Tbl_HBN[[#This Row],[Year]]&lt;&gt;"",_xlfn.CONCAT(A21," ",B21," (",E21,")"),_xlfn.CONCAT(A21," ",B21)))</f>
        <v>HBN 00-10 A Flooring (2013)</v>
      </c>
      <c r="H21" t="s">
        <v>306</v>
      </c>
      <c r="J21" t="s">
        <v>367</v>
      </c>
      <c r="K21" t="s">
        <v>369</v>
      </c>
      <c r="L21" t="s">
        <v>98</v>
      </c>
      <c r="M21" s="30">
        <v>44369</v>
      </c>
      <c r="N21">
        <f t="shared" si="1"/>
        <v>2021</v>
      </c>
      <c r="O21" s="31" t="str">
        <f>IF(J21="","",IF(Tbl_HTM[[#This Row],[Year]]&lt;&gt;"",_xlfn.CONCAT(J21," ",K21," (",N21,")"),_xlfn.CONCAT(J21," ",K21)))</f>
        <v>HTM 03-01 B Specialised ventilation for healthcare premises Part B: The management, operation, maintenance and routine testing of existing healthcare ventilation systems (2021)</v>
      </c>
      <c r="Q21" t="s">
        <v>606</v>
      </c>
      <c r="S21" t="s">
        <v>732</v>
      </c>
      <c r="T21" t="s">
        <v>1004</v>
      </c>
      <c r="U21" t="s">
        <v>714</v>
      </c>
      <c r="V21" t="s">
        <v>1201</v>
      </c>
    </row>
    <row r="22" spans="1:22" x14ac:dyDescent="0.35">
      <c r="A22" t="s">
        <v>117</v>
      </c>
      <c r="B22" t="s">
        <v>118</v>
      </c>
      <c r="C22" t="s">
        <v>98</v>
      </c>
      <c r="D22" s="19">
        <v>41366</v>
      </c>
      <c r="E22">
        <f t="shared" si="0"/>
        <v>2013</v>
      </c>
      <c r="F22" t="str">
        <f>IF(A22="","",IF(Tbl_HBN[[#This Row],[Year]]&lt;&gt;"",_xlfn.CONCAT(A22," ",B22," (",E22,")"),_xlfn.CONCAT(A22," ",B22)))</f>
        <v>HBN 00-10 B Walls &amp; Ceilings (2013)</v>
      </c>
      <c r="H22" t="s">
        <v>278</v>
      </c>
      <c r="J22" t="s">
        <v>370</v>
      </c>
      <c r="K22" t="s">
        <v>371</v>
      </c>
      <c r="L22" t="s">
        <v>98</v>
      </c>
      <c r="M22" s="30">
        <v>42510</v>
      </c>
      <c r="N22">
        <f t="shared" si="1"/>
        <v>2016</v>
      </c>
      <c r="O22" s="31" t="str">
        <f>IF(J22="","",IF(Tbl_HTM[[#This Row],[Year]]&lt;&gt;"",_xlfn.CONCAT(J22," ",K22," (",N22,")"),_xlfn.CONCAT(J22," ",K22)))</f>
        <v>HTM 04-01 A Safe water in healthcare premises - Design, installation and commissioning (2016)</v>
      </c>
      <c r="Q22" t="s">
        <v>607</v>
      </c>
      <c r="S22" t="s">
        <v>906</v>
      </c>
      <c r="T22" t="s">
        <v>1005</v>
      </c>
      <c r="U22" t="s">
        <v>712</v>
      </c>
      <c r="V22" t="s">
        <v>1202</v>
      </c>
    </row>
    <row r="23" spans="1:22" x14ac:dyDescent="0.35">
      <c r="A23" t="s">
        <v>119</v>
      </c>
      <c r="B23" t="s">
        <v>120</v>
      </c>
      <c r="C23" t="s">
        <v>98</v>
      </c>
      <c r="D23" s="19">
        <v>41366</v>
      </c>
      <c r="E23">
        <f t="shared" si="0"/>
        <v>2013</v>
      </c>
      <c r="F23" t="str">
        <f>IF(A23="","",IF(Tbl_HBN[[#This Row],[Year]]&lt;&gt;"",_xlfn.CONCAT(A23," ",B23," (",E23,")"),_xlfn.CONCAT(A23," ",B23)))</f>
        <v>HBN 00-10 C Sanitary Assemblies (2013)</v>
      </c>
      <c r="H23" t="s">
        <v>279</v>
      </c>
      <c r="K23" t="s">
        <v>372</v>
      </c>
      <c r="L23" t="s">
        <v>99</v>
      </c>
      <c r="M23" s="30">
        <v>38991</v>
      </c>
      <c r="N23">
        <f t="shared" si="1"/>
        <v>2006</v>
      </c>
      <c r="O23" s="31" t="str">
        <f>IF(J23="","",IF(Tbl_HTM[[#This Row],[Year]]&lt;&gt;"",_xlfn.CONCAT(J23," ",K23," (",N23,")"),_xlfn.CONCAT(J23," ",K23)))</f>
        <v/>
      </c>
      <c r="Q23" t="s">
        <v>608</v>
      </c>
      <c r="S23" t="s">
        <v>899</v>
      </c>
      <c r="T23" t="s">
        <v>1006</v>
      </c>
      <c r="U23" t="s">
        <v>720</v>
      </c>
      <c r="V23" t="s">
        <v>1203</v>
      </c>
    </row>
    <row r="24" spans="1:22" x14ac:dyDescent="0.35">
      <c r="A24" t="s">
        <v>121</v>
      </c>
      <c r="B24" t="s">
        <v>122</v>
      </c>
      <c r="C24" t="s">
        <v>98</v>
      </c>
      <c r="D24" s="19">
        <v>41638</v>
      </c>
      <c r="E24">
        <f t="shared" si="0"/>
        <v>2013</v>
      </c>
      <c r="F24" t="str">
        <f>IF(A24="","",IF(Tbl_HBN[[#This Row],[Year]]&lt;&gt;"",_xlfn.CONCAT(A24," ",B24," (",E24,")"),_xlfn.CONCAT(A24," ",B24)))</f>
        <v>HBN 00-10 D Windows &amp; Associated Hardware (2013)</v>
      </c>
      <c r="H24" t="s">
        <v>321</v>
      </c>
      <c r="J24" t="s">
        <v>373</v>
      </c>
      <c r="K24" t="s">
        <v>374</v>
      </c>
      <c r="L24" t="s">
        <v>98</v>
      </c>
      <c r="M24" s="30">
        <v>42510</v>
      </c>
      <c r="N24">
        <f t="shared" si="1"/>
        <v>2016</v>
      </c>
      <c r="O24" s="31" t="str">
        <f>IF(J24="","",IF(Tbl_HTM[[#This Row],[Year]]&lt;&gt;"",_xlfn.CONCAT(J24," ",K24," (",N24,")"),_xlfn.CONCAT(J24," ",K24)))</f>
        <v>HTM 04-01 B Safe water in healthcare premises - operational management (2016)</v>
      </c>
      <c r="Q24" t="s">
        <v>609</v>
      </c>
      <c r="S24" t="s">
        <v>880</v>
      </c>
      <c r="T24" t="s">
        <v>1007</v>
      </c>
      <c r="U24" t="s">
        <v>714</v>
      </c>
      <c r="V24" t="s">
        <v>1201</v>
      </c>
    </row>
    <row r="25" spans="1:22" x14ac:dyDescent="0.35">
      <c r="A25" t="s">
        <v>123</v>
      </c>
      <c r="B25" t="s">
        <v>124</v>
      </c>
      <c r="C25" t="s">
        <v>98</v>
      </c>
      <c r="D25" s="19">
        <v>41366</v>
      </c>
      <c r="E25">
        <f t="shared" si="0"/>
        <v>2013</v>
      </c>
      <c r="F25" t="str">
        <f>IF(A25="","",IF(Tbl_HBN[[#This Row],[Year]]&lt;&gt;"",_xlfn.CONCAT(A25," ",B25," (",E25,")"),_xlfn.CONCAT(A25," ",B25)))</f>
        <v>HBN 01-01 Cardiac facilities (2013)</v>
      </c>
      <c r="H25" t="s">
        <v>280</v>
      </c>
      <c r="K25" t="s">
        <v>375</v>
      </c>
      <c r="L25" t="s">
        <v>99</v>
      </c>
      <c r="M25" s="30">
        <v>38991</v>
      </c>
      <c r="N25">
        <f t="shared" si="1"/>
        <v>2006</v>
      </c>
      <c r="O25" s="31" t="str">
        <f>IF(J25="","",IF(Tbl_HTM[[#This Row],[Year]]&lt;&gt;"",_xlfn.CONCAT(J25," ",K25," (",N25,")"),_xlfn.CONCAT(J25," ",K25)))</f>
        <v/>
      </c>
      <c r="Q25" t="s">
        <v>610</v>
      </c>
      <c r="S25" t="s">
        <v>775</v>
      </c>
      <c r="T25" t="s">
        <v>1008</v>
      </c>
      <c r="U25" t="s">
        <v>727</v>
      </c>
      <c r="V25" t="s">
        <v>1206</v>
      </c>
    </row>
    <row r="26" spans="1:22" x14ac:dyDescent="0.35">
      <c r="A26" t="s">
        <v>126</v>
      </c>
      <c r="B26" t="s">
        <v>127</v>
      </c>
      <c r="C26" t="s">
        <v>98</v>
      </c>
      <c r="D26" s="19">
        <v>41366</v>
      </c>
      <c r="E26">
        <f t="shared" si="0"/>
        <v>2013</v>
      </c>
      <c r="F26" t="str">
        <f>IF(A26="","",IF(Tbl_HBN[[#This Row],[Year]]&lt;&gt;"",_xlfn.CONCAT(A26," ",B26," (",E26,")"),_xlfn.CONCAT(A26," ",B26)))</f>
        <v>HBN 02-01 Cancer Care – facilities for cancer services (2013)</v>
      </c>
      <c r="H26" t="s">
        <v>281</v>
      </c>
      <c r="J26" t="s">
        <v>376</v>
      </c>
      <c r="K26" t="s">
        <v>377</v>
      </c>
      <c r="L26" t="s">
        <v>98</v>
      </c>
      <c r="M26" s="30">
        <v>42510</v>
      </c>
      <c r="N26">
        <f t="shared" si="1"/>
        <v>2016</v>
      </c>
      <c r="O26" s="31" t="str">
        <f>IF(J26="","",IF(Tbl_HTM[[#This Row],[Year]]&lt;&gt;"",_xlfn.CONCAT(J26," ",K26," (",N26,")"),_xlfn.CONCAT(J26," ",K26)))</f>
        <v>HTM 04-01 C Safe water in healthcare premises - Pseudomonas aeruginosa  - advice for augmented care units (formerly an addendum) (2016)</v>
      </c>
      <c r="Q26" t="s">
        <v>611</v>
      </c>
      <c r="S26" t="s">
        <v>842</v>
      </c>
      <c r="T26" t="s">
        <v>1009</v>
      </c>
      <c r="U26" t="s">
        <v>727</v>
      </c>
      <c r="V26" t="s">
        <v>1206</v>
      </c>
    </row>
    <row r="27" spans="1:22" x14ac:dyDescent="0.35">
      <c r="A27" t="s">
        <v>129</v>
      </c>
      <c r="B27" t="s">
        <v>130</v>
      </c>
      <c r="C27" t="s">
        <v>98</v>
      </c>
      <c r="D27" s="19">
        <v>41353</v>
      </c>
      <c r="E27">
        <f t="shared" si="0"/>
        <v>2013</v>
      </c>
      <c r="F27" t="str">
        <f>IF(A27="","",IF(Tbl_HBN[[#This Row],[Year]]&lt;&gt;"",_xlfn.CONCAT(A27," ",B27," (",E27,")"),_xlfn.CONCAT(A27," ",B27)))</f>
        <v>HBN 03-01 Mental Health – Adult Acute units (2013)</v>
      </c>
      <c r="H27" t="s">
        <v>282</v>
      </c>
      <c r="J27" t="s">
        <v>378</v>
      </c>
      <c r="K27" t="s">
        <v>379</v>
      </c>
      <c r="L27" t="s">
        <v>98</v>
      </c>
      <c r="M27" s="30">
        <v>41389</v>
      </c>
      <c r="N27">
        <f t="shared" si="1"/>
        <v>2013</v>
      </c>
      <c r="O27" s="31" t="str">
        <f>IF(J27="","",IF(Tbl_HTM[[#This Row],[Year]]&lt;&gt;"",_xlfn.CONCAT(J27," ",K27," (",N27,")"),_xlfn.CONCAT(J27," ",K27)))</f>
        <v>HTM 05-01 Managing healthcare fire safety (2013)</v>
      </c>
      <c r="Q27" t="s">
        <v>612</v>
      </c>
      <c r="S27" t="s">
        <v>922</v>
      </c>
      <c r="T27" t="s">
        <v>1010</v>
      </c>
      <c r="U27" t="s">
        <v>727</v>
      </c>
      <c r="V27" t="s">
        <v>1206</v>
      </c>
    </row>
    <row r="28" spans="1:22" x14ac:dyDescent="0.35">
      <c r="A28" t="s">
        <v>335</v>
      </c>
      <c r="B28" t="s">
        <v>131</v>
      </c>
      <c r="C28" t="s">
        <v>98</v>
      </c>
      <c r="D28" s="19">
        <v>42916</v>
      </c>
      <c r="E28">
        <f t="shared" si="0"/>
        <v>2017</v>
      </c>
      <c r="F28" t="str">
        <f>IF(A28="","",IF(Tbl_HBN[[#This Row],[Year]]&lt;&gt;"",_xlfn.CONCAT(A28," ",B28," (",E28,")"),_xlfn.CONCAT(A28," ",B28)))</f>
        <v>HBN 03-02 Facilities for child and adolescent mental health services   (2017)</v>
      </c>
      <c r="H28" t="s">
        <v>283</v>
      </c>
      <c r="J28" t="s">
        <v>380</v>
      </c>
      <c r="K28" t="s">
        <v>381</v>
      </c>
      <c r="L28" t="s">
        <v>98</v>
      </c>
      <c r="M28" s="30">
        <v>42312</v>
      </c>
      <c r="N28">
        <f t="shared" si="1"/>
        <v>2015</v>
      </c>
      <c r="O28" s="31" t="str">
        <f>IF(J28="","",IF(Tbl_HTM[[#This Row],[Year]]&lt;&gt;"",_xlfn.CONCAT(J28," ",K28," (",N28,")"),_xlfn.CONCAT(J28," ",K28)))</f>
        <v>HTM 05-02 Guidance in support of functional provisions (Fire safety in the design of healthcare premises) (2015)</v>
      </c>
      <c r="Q28" t="s">
        <v>613</v>
      </c>
      <c r="S28" t="s">
        <v>927</v>
      </c>
      <c r="T28" t="s">
        <v>1011</v>
      </c>
      <c r="U28" t="s">
        <v>724</v>
      </c>
      <c r="V28" t="s">
        <v>1205</v>
      </c>
    </row>
    <row r="29" spans="1:22" x14ac:dyDescent="0.35">
      <c r="A29" t="s">
        <v>132</v>
      </c>
      <c r="B29" t="s">
        <v>85</v>
      </c>
      <c r="C29" t="s">
        <v>98</v>
      </c>
      <c r="D29" s="19">
        <v>40156</v>
      </c>
      <c r="E29">
        <f t="shared" si="0"/>
        <v>2009</v>
      </c>
      <c r="F29" t="str">
        <f>IF(A29="","",IF(Tbl_HBN[[#This Row],[Year]]&lt;&gt;"",_xlfn.CONCAT(A29," ",B29," (",E29,")"),_xlfn.CONCAT(A29," ",B29)))</f>
        <v>HBN 04-01 Adult in-patient facilities (2009)</v>
      </c>
      <c r="H29" t="s">
        <v>333</v>
      </c>
      <c r="L29" t="s">
        <v>99</v>
      </c>
      <c r="M29" s="30">
        <v>41767</v>
      </c>
      <c r="N29">
        <f t="shared" si="1"/>
        <v>2014</v>
      </c>
      <c r="O29" s="31" t="str">
        <f>IF(J29="","",IF(Tbl_HTM[[#This Row],[Year]]&lt;&gt;"",_xlfn.CONCAT(J29," ",K29," (",N29,")"),_xlfn.CONCAT(J29," ",K29)))</f>
        <v/>
      </c>
      <c r="Q29" t="s">
        <v>614</v>
      </c>
      <c r="S29" t="s">
        <v>855</v>
      </c>
      <c r="T29" t="s">
        <v>1012</v>
      </c>
      <c r="U29" t="s">
        <v>724</v>
      </c>
      <c r="V29" t="s">
        <v>1205</v>
      </c>
    </row>
    <row r="30" spans="1:22" x14ac:dyDescent="0.35">
      <c r="C30" t="s">
        <v>99</v>
      </c>
      <c r="D30" s="19">
        <v>39630</v>
      </c>
      <c r="E30">
        <f t="shared" si="0"/>
        <v>2008</v>
      </c>
      <c r="F30" t="str">
        <f>IF(A30="","",IF(Tbl_HBN[[#This Row],[Year]]&lt;&gt;"",_xlfn.CONCAT(A30," ",B30," (",E30,")"),_xlfn.CONCAT(A30," ",B30)))</f>
        <v/>
      </c>
      <c r="H30" t="s">
        <v>284</v>
      </c>
      <c r="K30" t="s">
        <v>382</v>
      </c>
      <c r="L30" t="s">
        <v>99</v>
      </c>
      <c r="M30" s="30">
        <v>39090</v>
      </c>
      <c r="N30">
        <f t="shared" si="1"/>
        <v>2007</v>
      </c>
      <c r="O30" s="31" t="str">
        <f>IF(J30="","",IF(Tbl_HTM[[#This Row],[Year]]&lt;&gt;"",_xlfn.CONCAT(J30," ",K30," (",N30,")"),_xlfn.CONCAT(J30," ",K30)))</f>
        <v/>
      </c>
      <c r="Q30" t="s">
        <v>615</v>
      </c>
      <c r="S30" t="s">
        <v>924</v>
      </c>
      <c r="T30" t="s">
        <v>1013</v>
      </c>
      <c r="U30" t="s">
        <v>724</v>
      </c>
      <c r="V30" t="s">
        <v>1205</v>
      </c>
    </row>
    <row r="31" spans="1:22" x14ac:dyDescent="0.35">
      <c r="A31" t="s">
        <v>132</v>
      </c>
      <c r="B31" t="s">
        <v>134</v>
      </c>
      <c r="C31" t="s">
        <v>99</v>
      </c>
      <c r="D31" s="19">
        <v>40330</v>
      </c>
      <c r="E31">
        <f t="shared" si="0"/>
        <v>2010</v>
      </c>
      <c r="F31" t="str">
        <f>IF(A31="","",IF(Tbl_HBN[[#This Row],[Year]]&lt;&gt;"",_xlfn.CONCAT(A31," ",B31," (",E31,")"),_xlfn.CONCAT(A31," ",B31)))</f>
        <v>HBN 04-01 Schedules of accommodation (2010)</v>
      </c>
      <c r="H31" t="s">
        <v>285</v>
      </c>
      <c r="J31" t="s">
        <v>383</v>
      </c>
      <c r="K31" t="s">
        <v>384</v>
      </c>
      <c r="L31" t="s">
        <v>98</v>
      </c>
      <c r="M31" s="30">
        <v>39664</v>
      </c>
      <c r="N31">
        <f t="shared" si="1"/>
        <v>2008</v>
      </c>
      <c r="O31" s="31" t="str">
        <f>IF(J31="","",IF(Tbl_HTM[[#This Row],[Year]]&lt;&gt;"",_xlfn.CONCAT(J31," ",K31," (",N31,")"),_xlfn.CONCAT(J31," ",K31)))</f>
        <v>HTM 05-03: A Operational provisions, Part A – General fire safety (2008)</v>
      </c>
      <c r="Q31" t="s">
        <v>616</v>
      </c>
      <c r="S31" t="s">
        <v>829</v>
      </c>
      <c r="T31" t="s">
        <v>1014</v>
      </c>
      <c r="U31" t="s">
        <v>724</v>
      </c>
      <c r="V31" t="s">
        <v>1205</v>
      </c>
    </row>
    <row r="32" spans="1:22" x14ac:dyDescent="0.35">
      <c r="A32" t="s">
        <v>135</v>
      </c>
      <c r="B32" t="s">
        <v>136</v>
      </c>
      <c r="C32" t="s">
        <v>98</v>
      </c>
      <c r="D32" s="19">
        <v>41366</v>
      </c>
      <c r="E32">
        <f t="shared" si="0"/>
        <v>2013</v>
      </c>
      <c r="F32" t="str">
        <f>IF(A32="","",IF(Tbl_HBN[[#This Row],[Year]]&lt;&gt;"",_xlfn.CONCAT(A32," ",B32," (",E32,")"),_xlfn.CONCAT(A32," ",B32)))</f>
        <v>HBN 04-01 A Isolation rooms supplement (2013)</v>
      </c>
      <c r="H32" t="s">
        <v>334</v>
      </c>
      <c r="J32" t="s">
        <v>385</v>
      </c>
      <c r="K32" t="s">
        <v>386</v>
      </c>
      <c r="L32" t="s">
        <v>98</v>
      </c>
      <c r="M32" s="30">
        <v>39001</v>
      </c>
      <c r="N32">
        <f t="shared" si="1"/>
        <v>2006</v>
      </c>
      <c r="O32" s="31" t="str">
        <f>IF(J32="","",IF(Tbl_HTM[[#This Row],[Year]]&lt;&gt;"",_xlfn.CONCAT(J32," ",K32," (",N32,")"),_xlfn.CONCAT(J32," ",K32)))</f>
        <v>HTM 05-03: B Operational provisions, Part B – Fire detection and alarm systems (2006)</v>
      </c>
      <c r="Q32" t="s">
        <v>617</v>
      </c>
      <c r="S32" t="s">
        <v>889</v>
      </c>
      <c r="T32" t="s">
        <v>1015</v>
      </c>
      <c r="U32" t="s">
        <v>712</v>
      </c>
      <c r="V32" t="s">
        <v>1202</v>
      </c>
    </row>
    <row r="33" spans="1:22" x14ac:dyDescent="0.35">
      <c r="A33" t="s">
        <v>137</v>
      </c>
      <c r="B33" t="s">
        <v>138</v>
      </c>
      <c r="C33" t="s">
        <v>98</v>
      </c>
      <c r="D33" s="19">
        <v>41353</v>
      </c>
      <c r="E33">
        <f t="shared" si="0"/>
        <v>2013</v>
      </c>
      <c r="F33" t="str">
        <f>IF(A33="","",IF(Tbl_HBN[[#This Row],[Year]]&lt;&gt;"",_xlfn.CONCAT(A33," ",B33," (",E33,")"),_xlfn.CONCAT(A33," ",B33)))</f>
        <v>HBN 04-02 Critical care (2013)</v>
      </c>
      <c r="H33" t="s">
        <v>286</v>
      </c>
      <c r="J33" t="s">
        <v>387</v>
      </c>
      <c r="K33" t="s">
        <v>388</v>
      </c>
      <c r="L33" t="s">
        <v>98</v>
      </c>
      <c r="M33" s="30">
        <v>39238</v>
      </c>
      <c r="N33">
        <f t="shared" si="1"/>
        <v>2007</v>
      </c>
      <c r="O33" s="31" t="str">
        <f>IF(J33="","",IF(Tbl_HTM[[#This Row],[Year]]&lt;&gt;"",_xlfn.CONCAT(J33," ",K33," (",N33,")"),_xlfn.CONCAT(J33," ",K33)))</f>
        <v>HTM 05-03: C Operational provisions, Part C – Textiles and furnishings (2007)</v>
      </c>
      <c r="Q33" t="s">
        <v>618</v>
      </c>
      <c r="S33" t="s">
        <v>769</v>
      </c>
      <c r="T33" t="s">
        <v>1016</v>
      </c>
      <c r="U33" t="s">
        <v>718</v>
      </c>
      <c r="V33" t="s">
        <v>1207</v>
      </c>
    </row>
    <row r="34" spans="1:22" x14ac:dyDescent="0.35">
      <c r="A34" t="s">
        <v>140</v>
      </c>
      <c r="B34" t="s">
        <v>141</v>
      </c>
      <c r="C34" t="s">
        <v>98</v>
      </c>
      <c r="D34" s="19">
        <v>41353</v>
      </c>
      <c r="E34">
        <f t="shared" si="0"/>
        <v>2013</v>
      </c>
      <c r="F34" t="str">
        <f>IF(A34="","",IF(Tbl_HBN[[#This Row],[Year]]&lt;&gt;"",_xlfn.CONCAT(A34," ",B34," (",E34,")"),_xlfn.CONCAT(A34," ",B34)))</f>
        <v>HBN 07-01 Satellite dialysis unit (2013)</v>
      </c>
      <c r="H34" t="s">
        <v>287</v>
      </c>
      <c r="J34" t="s">
        <v>389</v>
      </c>
      <c r="K34" t="s">
        <v>390</v>
      </c>
      <c r="L34" t="s">
        <v>98</v>
      </c>
      <c r="M34" s="30">
        <v>39601</v>
      </c>
      <c r="N34">
        <f t="shared" si="1"/>
        <v>2008</v>
      </c>
      <c r="O34" s="31" t="str">
        <f>IF(J34="","",IF(Tbl_HTM[[#This Row],[Year]]&lt;&gt;"",_xlfn.CONCAT(J34," ",K34," (",N34,")"),_xlfn.CONCAT(J34," ",K34)))</f>
        <v>HTM 05-03: D Operational provisions, Part D – Commercial enterprises on hospital premises (2008)</v>
      </c>
      <c r="Q34" t="s">
        <v>619</v>
      </c>
      <c r="S34" t="s">
        <v>763</v>
      </c>
      <c r="T34" t="s">
        <v>1017</v>
      </c>
      <c r="U34" t="s">
        <v>712</v>
      </c>
      <c r="V34" t="s">
        <v>1202</v>
      </c>
    </row>
    <row r="35" spans="1:22" x14ac:dyDescent="0.35">
      <c r="C35" t="s">
        <v>99</v>
      </c>
      <c r="D35" s="19">
        <v>39539</v>
      </c>
      <c r="E35">
        <f t="shared" si="0"/>
        <v>2008</v>
      </c>
      <c r="F35" t="str">
        <f>IF(A35="","",IF(Tbl_HBN[[#This Row],[Year]]&lt;&gt;"",_xlfn.CONCAT(A35," ",B35," (",E35,")"),_xlfn.CONCAT(A35," ",B35)))</f>
        <v/>
      </c>
      <c r="H35" t="s">
        <v>288</v>
      </c>
      <c r="K35" t="s">
        <v>391</v>
      </c>
      <c r="L35" t="s">
        <v>99</v>
      </c>
      <c r="M35" s="30">
        <v>39054</v>
      </c>
      <c r="N35">
        <f t="shared" si="1"/>
        <v>2006</v>
      </c>
      <c r="O35" s="31" t="str">
        <f>IF(J35="","",IF(Tbl_HTM[[#This Row],[Year]]&lt;&gt;"",_xlfn.CONCAT(J35," ",K35," (",N35,")"),_xlfn.CONCAT(J35," ",K35)))</f>
        <v/>
      </c>
      <c r="Q35" t="s">
        <v>620</v>
      </c>
      <c r="S35" t="s">
        <v>787</v>
      </c>
      <c r="T35" t="s">
        <v>1018</v>
      </c>
      <c r="U35" t="s">
        <v>716</v>
      </c>
      <c r="V35" t="s">
        <v>1204</v>
      </c>
    </row>
    <row r="36" spans="1:22" x14ac:dyDescent="0.35">
      <c r="A36" t="s">
        <v>142</v>
      </c>
      <c r="B36" t="s">
        <v>143</v>
      </c>
      <c r="C36" t="s">
        <v>98</v>
      </c>
      <c r="D36" s="19">
        <v>41353</v>
      </c>
      <c r="E36">
        <f t="shared" si="0"/>
        <v>2013</v>
      </c>
      <c r="F36" t="str">
        <f>IF(A36="","",IF(Tbl_HBN[[#This Row],[Year]]&lt;&gt;"",_xlfn.CONCAT(A36," ",B36," (",E36,")"),_xlfn.CONCAT(A36," ",B36)))</f>
        <v>HBN 07-02 Main renal unit (2013)</v>
      </c>
      <c r="H36" t="s">
        <v>290</v>
      </c>
      <c r="J36" t="s">
        <v>392</v>
      </c>
      <c r="K36" t="s">
        <v>393</v>
      </c>
      <c r="L36" t="s">
        <v>98</v>
      </c>
      <c r="M36" s="30">
        <v>38930</v>
      </c>
      <c r="N36">
        <f t="shared" si="1"/>
        <v>2006</v>
      </c>
      <c r="O36" s="31" t="str">
        <f>IF(J36="","",IF(Tbl_HTM[[#This Row],[Year]]&lt;&gt;"",_xlfn.CONCAT(J36," ",K36," (",N36,")"),_xlfn.CONCAT(J36," ",K36)))</f>
        <v>HTM 05-03: E Operational provisions, Part E – Escape lifts in healthcare premises (2006)</v>
      </c>
      <c r="Q36" t="s">
        <v>621</v>
      </c>
      <c r="S36" t="s">
        <v>792</v>
      </c>
      <c r="T36" t="s">
        <v>1019</v>
      </c>
      <c r="U36" t="s">
        <v>712</v>
      </c>
      <c r="V36" t="s">
        <v>1202</v>
      </c>
    </row>
    <row r="37" spans="1:22" x14ac:dyDescent="0.35">
      <c r="A37" t="s">
        <v>144</v>
      </c>
      <c r="B37" t="s">
        <v>145</v>
      </c>
      <c r="C37" t="s">
        <v>98</v>
      </c>
      <c r="D37" s="19">
        <v>42088</v>
      </c>
      <c r="E37">
        <f t="shared" si="0"/>
        <v>2015</v>
      </c>
      <c r="F37" t="str">
        <f>IF(A37="","",IF(Tbl_HBN[[#This Row],[Year]]&lt;&gt;"",_xlfn.CONCAT(A37," ",B37," (",E37,")"),_xlfn.CONCAT(A37," ",B37)))</f>
        <v>HBN 08-02 Dementia-friendly Health &amp; Social Care Environments (2015)</v>
      </c>
      <c r="H37" t="s">
        <v>291</v>
      </c>
      <c r="J37" t="s">
        <v>394</v>
      </c>
      <c r="K37" t="s">
        <v>395</v>
      </c>
      <c r="L37" t="s">
        <v>98</v>
      </c>
      <c r="M37" s="30">
        <v>39660</v>
      </c>
      <c r="N37">
        <f t="shared" si="1"/>
        <v>2008</v>
      </c>
      <c r="O37" s="31" t="str">
        <f>IF(J37="","",IF(Tbl_HTM[[#This Row],[Year]]&lt;&gt;"",_xlfn.CONCAT(J37," ",K37," (",N37,")"),_xlfn.CONCAT(J37," ",K37)))</f>
        <v>HTM 05-03: F Operational provisions, Part F – Arson prevention in NHS premises (2008)</v>
      </c>
      <c r="Q37" t="s">
        <v>622</v>
      </c>
      <c r="S37" t="s">
        <v>898</v>
      </c>
      <c r="T37" t="s">
        <v>1020</v>
      </c>
      <c r="U37" t="s">
        <v>714</v>
      </c>
      <c r="V37" t="s">
        <v>1201</v>
      </c>
    </row>
    <row r="38" spans="1:22" x14ac:dyDescent="0.35">
      <c r="A38" t="s">
        <v>146</v>
      </c>
      <c r="B38" t="s">
        <v>147</v>
      </c>
      <c r="C38" t="s">
        <v>98</v>
      </c>
      <c r="D38" s="19">
        <v>41353</v>
      </c>
      <c r="E38">
        <f t="shared" si="0"/>
        <v>2013</v>
      </c>
      <c r="F38" t="str">
        <f>IF(A38="","",IF(Tbl_HBN[[#This Row],[Year]]&lt;&gt;"",_xlfn.CONCAT(A38," ",B38," (",E38,")"),_xlfn.CONCAT(A38," ",B38)))</f>
        <v>HBN 09-02 Maternity care facilities (2013)</v>
      </c>
      <c r="H38" t="s">
        <v>292</v>
      </c>
      <c r="L38" t="s">
        <v>99</v>
      </c>
      <c r="M38" s="30">
        <v>39054</v>
      </c>
      <c r="N38">
        <f t="shared" si="1"/>
        <v>2006</v>
      </c>
      <c r="O38" s="31" t="str">
        <f>IF(J38="","",IF(Tbl_HTM[[#This Row],[Year]]&lt;&gt;"",_xlfn.CONCAT(J38," ",K38," (",N38,")"),_xlfn.CONCAT(J38," ",K38)))</f>
        <v/>
      </c>
      <c r="Q38" t="s">
        <v>623</v>
      </c>
      <c r="S38" t="s">
        <v>919</v>
      </c>
      <c r="T38" t="s">
        <v>1021</v>
      </c>
      <c r="U38" t="s">
        <v>718</v>
      </c>
      <c r="V38" t="s">
        <v>1207</v>
      </c>
    </row>
    <row r="39" spans="1:22" x14ac:dyDescent="0.35">
      <c r="A39" t="s">
        <v>149</v>
      </c>
      <c r="B39" t="s">
        <v>150</v>
      </c>
      <c r="C39" t="s">
        <v>98</v>
      </c>
      <c r="D39" s="19">
        <v>41366</v>
      </c>
      <c r="E39">
        <f t="shared" si="0"/>
        <v>2013</v>
      </c>
      <c r="F39" t="str">
        <f>IF(A39="","",IF(Tbl_HBN[[#This Row],[Year]]&lt;&gt;"",_xlfn.CONCAT(A39," ",B39," (",E39,")"),_xlfn.CONCAT(A39," ",B39)))</f>
        <v>HBN 09-03 Neonatal (2013)</v>
      </c>
      <c r="H39" t="s">
        <v>293</v>
      </c>
      <c r="J39" t="s">
        <v>396</v>
      </c>
      <c r="K39" t="s">
        <v>397</v>
      </c>
      <c r="L39" t="s">
        <v>98</v>
      </c>
      <c r="M39" s="30">
        <v>39064</v>
      </c>
      <c r="N39">
        <f t="shared" si="1"/>
        <v>2006</v>
      </c>
      <c r="O39" s="31" t="str">
        <f>IF(J39="","",IF(Tbl_HTM[[#This Row],[Year]]&lt;&gt;"",_xlfn.CONCAT(J39," ",K39," (",N39,")"),_xlfn.CONCAT(J39," ",K39)))</f>
        <v>HTM 05-03: G Operational provisions, Part G – Laboratories on healthcare premises (2006)</v>
      </c>
      <c r="Q39" t="s">
        <v>624</v>
      </c>
      <c r="S39" t="s">
        <v>785</v>
      </c>
      <c r="T39" t="s">
        <v>1022</v>
      </c>
      <c r="U39" t="s">
        <v>724</v>
      </c>
      <c r="V39" t="s">
        <v>1205</v>
      </c>
    </row>
    <row r="40" spans="1:22" x14ac:dyDescent="0.35">
      <c r="A40" t="s">
        <v>151</v>
      </c>
      <c r="B40" t="s">
        <v>152</v>
      </c>
      <c r="C40" t="s">
        <v>98</v>
      </c>
      <c r="D40" s="19">
        <v>39203</v>
      </c>
      <c r="E40">
        <f t="shared" si="0"/>
        <v>2007</v>
      </c>
      <c r="F40" t="str">
        <f>IF(A40="","",IF(Tbl_HBN[[#This Row],[Year]]&lt;&gt;"",_xlfn.CONCAT(A40," ",B40," (",E40,")"),_xlfn.CONCAT(A40," ",B40)))</f>
        <v>HBN 10-02 Day surgery facilities (2007)</v>
      </c>
      <c r="H40" t="s">
        <v>294</v>
      </c>
      <c r="J40" t="s">
        <v>398</v>
      </c>
      <c r="K40" t="s">
        <v>399</v>
      </c>
      <c r="L40" t="s">
        <v>98</v>
      </c>
      <c r="M40" s="30">
        <v>39997</v>
      </c>
      <c r="N40">
        <f t="shared" si="1"/>
        <v>2009</v>
      </c>
      <c r="O40" s="31" t="str">
        <f>IF(J40="","",IF(Tbl_HTM[[#This Row],[Year]]&lt;&gt;"",_xlfn.CONCAT(J40," ",K40," (",N40,")"),_xlfn.CONCAT(J40," ",K40)))</f>
        <v>HTM 05-03: H Operational provisions, Part H - Reducing false alarms in hospital premises (2009)</v>
      </c>
      <c r="Q40" t="s">
        <v>625</v>
      </c>
      <c r="S40" t="s">
        <v>884</v>
      </c>
      <c r="T40" t="s">
        <v>1023</v>
      </c>
      <c r="U40" t="s">
        <v>714</v>
      </c>
      <c r="V40" t="s">
        <v>1201</v>
      </c>
    </row>
    <row r="41" spans="1:22" x14ac:dyDescent="0.35">
      <c r="A41" t="s">
        <v>154</v>
      </c>
      <c r="B41" t="s">
        <v>155</v>
      </c>
      <c r="C41" t="s">
        <v>98</v>
      </c>
      <c r="D41" s="19">
        <v>41353</v>
      </c>
      <c r="E41">
        <f t="shared" si="0"/>
        <v>2013</v>
      </c>
      <c r="F41" t="str">
        <f>IF(A41="","",IF(Tbl_HBN[[#This Row],[Year]]&lt;&gt;"",_xlfn.CONCAT(A41," ",B41," (",E41,")"),_xlfn.CONCAT(A41," ",B41)))</f>
        <v>HBN 11-01 Facilities for primary and community care services (English edition) (2013)</v>
      </c>
      <c r="H41" t="s">
        <v>295</v>
      </c>
      <c r="L41" t="s">
        <v>99</v>
      </c>
      <c r="M41" s="30">
        <v>39061</v>
      </c>
      <c r="N41">
        <f t="shared" si="1"/>
        <v>2006</v>
      </c>
      <c r="O41" s="31" t="str">
        <f>IF(J41="","",IF(Tbl_HTM[[#This Row],[Year]]&lt;&gt;"",_xlfn.CONCAT(J41," ",K41," (",N41,")"),_xlfn.CONCAT(J41," ",K41)))</f>
        <v/>
      </c>
      <c r="Q41" t="s">
        <v>626</v>
      </c>
      <c r="S41" t="s">
        <v>811</v>
      </c>
      <c r="T41" t="s">
        <v>1024</v>
      </c>
      <c r="U41" t="s">
        <v>720</v>
      </c>
      <c r="V41" t="s">
        <v>1203</v>
      </c>
    </row>
    <row r="42" spans="1:22" x14ac:dyDescent="0.35">
      <c r="A42" t="s">
        <v>157</v>
      </c>
      <c r="B42" t="s">
        <v>158</v>
      </c>
      <c r="C42" t="s">
        <v>98</v>
      </c>
      <c r="D42" s="19">
        <v>40163</v>
      </c>
      <c r="E42">
        <f t="shared" si="0"/>
        <v>2009</v>
      </c>
      <c r="F42" t="str">
        <f>IF(A42="","",IF(Tbl_HBN[[#This Row],[Year]]&lt;&gt;"",_xlfn.CONCAT(A42," ",B42," (",E42,")"),_xlfn.CONCAT(A42," ",B42)))</f>
        <v>HBN 11-01 A Facilities for primary and community care services - Supplement A: Case studies (2009)</v>
      </c>
      <c r="H42" t="s">
        <v>296</v>
      </c>
      <c r="J42" t="s">
        <v>400</v>
      </c>
      <c r="K42" t="s">
        <v>401</v>
      </c>
      <c r="L42" t="s">
        <v>98</v>
      </c>
      <c r="M42" s="30">
        <v>39455</v>
      </c>
      <c r="N42">
        <f t="shared" si="1"/>
        <v>2008</v>
      </c>
      <c r="O42" s="31" t="str">
        <f>IF(J42="","",IF(Tbl_HTM[[#This Row],[Year]]&lt;&gt;"",_xlfn.CONCAT(J42," ",K42," (",N42,")"),_xlfn.CONCAT(J42," ",K42)))</f>
        <v>HTM 05-03: J Operational provisions, Part J – Guidance on fire engineering of healthcare premises (2008)</v>
      </c>
      <c r="Q42" t="s">
        <v>627</v>
      </c>
      <c r="S42" t="s">
        <v>912</v>
      </c>
      <c r="T42" t="s">
        <v>1025</v>
      </c>
      <c r="U42" t="s">
        <v>718</v>
      </c>
      <c r="V42" t="s">
        <v>1207</v>
      </c>
    </row>
    <row r="43" spans="1:22" x14ac:dyDescent="0.35">
      <c r="A43" t="s">
        <v>159</v>
      </c>
      <c r="B43" t="s">
        <v>160</v>
      </c>
      <c r="C43" t="s">
        <v>98</v>
      </c>
      <c r="D43" s="19">
        <v>39539</v>
      </c>
      <c r="E43">
        <f t="shared" si="0"/>
        <v>2008</v>
      </c>
      <c r="F43" t="str">
        <f>IF(A43="","",IF(Tbl_HBN[[#This Row],[Year]]&lt;&gt;"",_xlfn.CONCAT(A43," ",B43," (",E43,")"),_xlfn.CONCAT(A43," ",B43)))</f>
        <v>HBN 12-01 A Supplement A: Consultation, examination and treatment facilities – Supplement A: Sexual and reproductive health clinics (2008)</v>
      </c>
      <c r="H43" t="s">
        <v>297</v>
      </c>
      <c r="J43" t="s">
        <v>402</v>
      </c>
      <c r="K43" t="s">
        <v>403</v>
      </c>
      <c r="L43" t="s">
        <v>98</v>
      </c>
      <c r="M43" s="30">
        <v>39539</v>
      </c>
      <c r="N43">
        <f t="shared" si="1"/>
        <v>2008</v>
      </c>
      <c r="O43" s="31" t="str">
        <f>IF(J43="","",IF(Tbl_HTM[[#This Row],[Year]]&lt;&gt;"",_xlfn.CONCAT(J43," ",K43," (",N43,")"),_xlfn.CONCAT(J43," ",K43)))</f>
        <v>HTM 05-03: K Operational provisions, Part K – Guidance on fire risk assessments in complex healthcare premises (2008)</v>
      </c>
      <c r="Q43" t="s">
        <v>628</v>
      </c>
      <c r="S43" t="s">
        <v>896</v>
      </c>
      <c r="T43" t="s">
        <v>1026</v>
      </c>
      <c r="U43" t="s">
        <v>718</v>
      </c>
      <c r="V43" t="s">
        <v>1207</v>
      </c>
    </row>
    <row r="44" spans="1:22" x14ac:dyDescent="0.35">
      <c r="A44" t="s">
        <v>161</v>
      </c>
      <c r="B44" t="s">
        <v>162</v>
      </c>
      <c r="C44" t="s">
        <v>98</v>
      </c>
      <c r="D44" s="19">
        <v>41363</v>
      </c>
      <c r="E44">
        <f t="shared" si="0"/>
        <v>2013</v>
      </c>
      <c r="F44" t="str">
        <f>IF(A44="","",IF(Tbl_HBN[[#This Row],[Year]]&lt;&gt;"",_xlfn.CONCAT(A44," ",B44," (",E44,")"),_xlfn.CONCAT(A44," ",B44)))</f>
        <v>HBN 14-01 Pharmacy and Radiopharmacy (2013)</v>
      </c>
      <c r="H44" t="s">
        <v>298</v>
      </c>
      <c r="K44" t="s">
        <v>404</v>
      </c>
      <c r="L44" t="s">
        <v>98</v>
      </c>
      <c r="M44" s="30">
        <v>39539</v>
      </c>
      <c r="N44">
        <f t="shared" si="1"/>
        <v>2008</v>
      </c>
      <c r="O44" s="31" t="str">
        <f>IF(J44="","",IF(Tbl_HTM[[#This Row],[Year]]&lt;&gt;"",_xlfn.CONCAT(J44," ",K44," (",N44,")"),_xlfn.CONCAT(J44," ",K44)))</f>
        <v/>
      </c>
      <c r="Q44" t="s">
        <v>629</v>
      </c>
      <c r="S44" t="s">
        <v>877</v>
      </c>
      <c r="T44" t="s">
        <v>1027</v>
      </c>
      <c r="U44" t="s">
        <v>716</v>
      </c>
      <c r="V44" t="s">
        <v>1204</v>
      </c>
    </row>
    <row r="45" spans="1:22" x14ac:dyDescent="0.35">
      <c r="B45" t="s">
        <v>164</v>
      </c>
      <c r="C45" t="s">
        <v>99</v>
      </c>
      <c r="D45" s="19">
        <v>39884</v>
      </c>
      <c r="E45">
        <f t="shared" si="0"/>
        <v>2009</v>
      </c>
      <c r="F45" t="str">
        <f>IF(A45="","",IF(Tbl_HBN[[#This Row],[Year]]&lt;&gt;"",_xlfn.CONCAT(A45," ",B45," (",E45,")"),_xlfn.CONCAT(A45," ",B45)))</f>
        <v/>
      </c>
      <c r="H45" t="s">
        <v>299</v>
      </c>
      <c r="J45" t="s">
        <v>405</v>
      </c>
      <c r="K45" t="s">
        <v>406</v>
      </c>
      <c r="L45" t="s">
        <v>203</v>
      </c>
      <c r="M45" s="30">
        <v>39146</v>
      </c>
      <c r="N45">
        <f t="shared" si="1"/>
        <v>2007</v>
      </c>
      <c r="O45" s="31" t="str">
        <f>IF(J45="","",IF(Tbl_HTM[[#This Row],[Year]]&lt;&gt;"",_xlfn.CONCAT(J45," ",K45," (",N45,")"),_xlfn.CONCAT(J45," ",K45)))</f>
        <v>HTM 05-03: L Operational provisions, Part L – NHS fire statistics 1994/95–2004/05 (2007)</v>
      </c>
      <c r="Q45" t="s">
        <v>630</v>
      </c>
      <c r="S45" t="s">
        <v>821</v>
      </c>
      <c r="T45" t="s">
        <v>1028</v>
      </c>
      <c r="U45" t="s">
        <v>714</v>
      </c>
      <c r="V45" t="s">
        <v>1201</v>
      </c>
    </row>
    <row r="46" spans="1:22" x14ac:dyDescent="0.35">
      <c r="A46" t="s">
        <v>165</v>
      </c>
      <c r="B46" t="s">
        <v>166</v>
      </c>
      <c r="C46" t="s">
        <v>98</v>
      </c>
      <c r="D46" s="19">
        <v>41436</v>
      </c>
      <c r="E46">
        <f t="shared" si="0"/>
        <v>2013</v>
      </c>
      <c r="F46" t="str">
        <f>IF(A46="","",IF(Tbl_HBN[[#This Row],[Year]]&lt;&gt;"",_xlfn.CONCAT(A46," ",B46," (",E46,")"),_xlfn.CONCAT(A46," ",B46)))</f>
        <v>HBN 15-01 A&amp;E (2013)</v>
      </c>
      <c r="H46" t="s">
        <v>300</v>
      </c>
      <c r="J46" t="s">
        <v>407</v>
      </c>
      <c r="K46" t="s">
        <v>408</v>
      </c>
      <c r="L46" t="s">
        <v>98</v>
      </c>
      <c r="M46" s="30"/>
      <c r="N46" t="str">
        <f t="shared" si="1"/>
        <v/>
      </c>
      <c r="O46" s="31" t="str">
        <f>IF(J46="","",IF(Tbl_HTM[[#This Row],[Year]]&lt;&gt;"",_xlfn.CONCAT(J46," ",K46," (",N46,")"),_xlfn.CONCAT(J46," ",K46)))</f>
        <v>HTM 05-03: M Operational provisions, Part M – Fire Safety in Atria</v>
      </c>
      <c r="Q46" t="s">
        <v>631</v>
      </c>
      <c r="S46" t="s">
        <v>740</v>
      </c>
      <c r="T46" t="s">
        <v>1029</v>
      </c>
      <c r="U46" t="s">
        <v>716</v>
      </c>
      <c r="V46" t="s">
        <v>1204</v>
      </c>
    </row>
    <row r="47" spans="1:22" x14ac:dyDescent="0.35">
      <c r="A47" t="s">
        <v>168</v>
      </c>
      <c r="B47" t="s">
        <v>169</v>
      </c>
      <c r="C47" t="s">
        <v>99</v>
      </c>
      <c r="D47" s="19">
        <v>39483</v>
      </c>
      <c r="E47">
        <f t="shared" si="0"/>
        <v>2008</v>
      </c>
      <c r="F47" t="str">
        <f>IF(A47="","",IF(Tbl_HBN[[#This Row],[Year]]&lt;&gt;"",_xlfn.CONCAT(A47," ",B47," (",E47,")"),_xlfn.CONCAT(A47," ",B47)))</f>
        <v>HBN 15-03 Hospital helipads (2008)</v>
      </c>
      <c r="H47" t="s">
        <v>301</v>
      </c>
      <c r="J47" t="s">
        <v>409</v>
      </c>
      <c r="K47" t="s">
        <v>410</v>
      </c>
      <c r="L47" t="s">
        <v>98</v>
      </c>
      <c r="M47" s="30">
        <v>42836</v>
      </c>
      <c r="N47">
        <f t="shared" si="1"/>
        <v>2017</v>
      </c>
      <c r="O47" s="31" t="str">
        <f>IF(J47="","",IF(Tbl_HTM[[#This Row],[Year]]&lt;&gt;"",_xlfn.CONCAT(J47," ",K47," (",N47,")"),_xlfn.CONCAT(J47," ",K47)))</f>
        <v>HTM 06-01 Electrical services supply and distribution, Part A – Design considerations (2017)</v>
      </c>
      <c r="Q47" t="s">
        <v>632</v>
      </c>
      <c r="S47" t="s">
        <v>760</v>
      </c>
      <c r="T47" t="s">
        <v>1030</v>
      </c>
      <c r="U47" t="s">
        <v>716</v>
      </c>
      <c r="V47" t="s">
        <v>1204</v>
      </c>
    </row>
    <row r="48" spans="1:22" x14ac:dyDescent="0.35">
      <c r="A48" t="s">
        <v>170</v>
      </c>
      <c r="B48" t="s">
        <v>171</v>
      </c>
      <c r="C48" t="s">
        <v>99</v>
      </c>
      <c r="D48" s="19">
        <v>32325</v>
      </c>
      <c r="E48">
        <f t="shared" si="0"/>
        <v>1988</v>
      </c>
      <c r="F48" t="str">
        <f>IF(A48="","",IF(Tbl_HBN[[#This Row],[Year]]&lt;&gt;"",_xlfn.CONCAT(A48," ",B48," (",E48,")"),_xlfn.CONCAT(A48," ",B48)))</f>
        <v>HBN 1 Buildings for the health Service  (1988)</v>
      </c>
      <c r="H48" t="s">
        <v>302</v>
      </c>
      <c r="K48" t="s">
        <v>411</v>
      </c>
      <c r="M48" s="30">
        <v>42836</v>
      </c>
      <c r="N48">
        <f t="shared" si="1"/>
        <v>2017</v>
      </c>
      <c r="O48" s="31" t="str">
        <f>IF(J48="","",IF(Tbl_HTM[[#This Row],[Year]]&lt;&gt;"",_xlfn.CONCAT(J48," ",K48," (",N48,")"),_xlfn.CONCAT(J48," ",K48)))</f>
        <v/>
      </c>
      <c r="Q48" t="s">
        <v>633</v>
      </c>
      <c r="S48" t="s">
        <v>872</v>
      </c>
      <c r="T48" t="s">
        <v>1031</v>
      </c>
      <c r="U48" t="s">
        <v>727</v>
      </c>
      <c r="V48" t="s">
        <v>1206</v>
      </c>
    </row>
    <row r="49" spans="1:22" x14ac:dyDescent="0.35">
      <c r="A49" t="s">
        <v>172</v>
      </c>
      <c r="B49" t="s">
        <v>173</v>
      </c>
      <c r="C49" t="s">
        <v>99</v>
      </c>
      <c r="D49" s="19">
        <v>34001</v>
      </c>
      <c r="E49">
        <f t="shared" si="0"/>
        <v>1993</v>
      </c>
      <c r="F49" t="str">
        <f>IF(A49="","",IF(Tbl_HBN[[#This Row],[Year]]&lt;&gt;"",_xlfn.CONCAT(A49," ",B49," (",E49,")"),_xlfn.CONCAT(A49," ",B49)))</f>
        <v>HBN 2 The whole hospital briefing and operational policies (1993)</v>
      </c>
      <c r="H49" t="s">
        <v>303</v>
      </c>
      <c r="J49" t="s">
        <v>412</v>
      </c>
      <c r="K49" t="s">
        <v>413</v>
      </c>
      <c r="L49" t="s">
        <v>98</v>
      </c>
      <c r="M49" s="30">
        <v>38991</v>
      </c>
      <c r="N49">
        <f t="shared" si="1"/>
        <v>2006</v>
      </c>
      <c r="O49" s="31" t="str">
        <f>IF(J49="","",IF(Tbl_HTM[[#This Row],[Year]]&lt;&gt;"",_xlfn.CONCAT(J49," ",K49," (",N49,")"),_xlfn.CONCAT(J49," ",K49)))</f>
        <v>HTM 06-02 Electrical safety guidance for low voltage systems (2006)</v>
      </c>
      <c r="Q49" t="s">
        <v>634</v>
      </c>
      <c r="S49" t="s">
        <v>791</v>
      </c>
      <c r="T49" t="s">
        <v>1032</v>
      </c>
      <c r="U49" t="s">
        <v>712</v>
      </c>
      <c r="V49" t="s">
        <v>1202</v>
      </c>
    </row>
    <row r="50" spans="1:22" x14ac:dyDescent="0.35">
      <c r="A50" t="s">
        <v>133</v>
      </c>
      <c r="B50" t="s">
        <v>174</v>
      </c>
      <c r="C50" t="s">
        <v>99</v>
      </c>
      <c r="D50" s="19">
        <v>38473</v>
      </c>
      <c r="E50">
        <f t="shared" si="0"/>
        <v>2005</v>
      </c>
      <c r="F50" t="str">
        <f>IF(A50="","",IF(Tbl_HBN[[#This Row],[Year]]&lt;&gt;"",_xlfn.CONCAT(A50," ",B50," (",E50,")"),_xlfn.CONCAT(A50," ",B50)))</f>
        <v>HBN 4 In-patient accommodation – options for choice, Supplement 1: Isolation facilities in acute settings (2005)</v>
      </c>
      <c r="H50" t="s">
        <v>304</v>
      </c>
      <c r="K50" t="s">
        <v>414</v>
      </c>
      <c r="L50" t="s">
        <v>99</v>
      </c>
      <c r="M50" s="30">
        <v>39052</v>
      </c>
      <c r="N50">
        <f t="shared" si="1"/>
        <v>2006</v>
      </c>
      <c r="O50" s="31" t="str">
        <f>IF(J50="","",IF(Tbl_HTM[[#This Row],[Year]]&lt;&gt;"",_xlfn.CONCAT(J50," ",K50," (",N50,")"),_xlfn.CONCAT(J50," ",K50)))</f>
        <v/>
      </c>
      <c r="Q50" t="s">
        <v>635</v>
      </c>
      <c r="S50" t="s">
        <v>861</v>
      </c>
      <c r="T50" t="s">
        <v>1033</v>
      </c>
      <c r="U50" t="s">
        <v>720</v>
      </c>
      <c r="V50" t="s">
        <v>1203</v>
      </c>
    </row>
    <row r="51" spans="1:22" x14ac:dyDescent="0.35">
      <c r="B51" t="s">
        <v>175</v>
      </c>
      <c r="D51" s="19">
        <v>35857</v>
      </c>
      <c r="E51">
        <f t="shared" si="0"/>
        <v>1998</v>
      </c>
      <c r="F51" t="str">
        <f>IF(A51="","",IF(Tbl_HBN[[#This Row],[Year]]&lt;&gt;"",_xlfn.CONCAT(A51," ",B51," (",E51,")"),_xlfn.CONCAT(A51," ",B51)))</f>
        <v/>
      </c>
      <c r="H51" t="s">
        <v>305</v>
      </c>
      <c r="J51" t="s">
        <v>415</v>
      </c>
      <c r="K51" t="s">
        <v>416</v>
      </c>
      <c r="L51" t="s">
        <v>98</v>
      </c>
      <c r="M51" s="30">
        <v>38991</v>
      </c>
      <c r="N51">
        <f t="shared" si="1"/>
        <v>2006</v>
      </c>
      <c r="O51" s="31" t="str">
        <f>IF(J51="","",IF(Tbl_HTM[[#This Row],[Year]]&lt;&gt;"",_xlfn.CONCAT(J51," ",K51," (",N51,")"),_xlfn.CONCAT(J51," ",K51)))</f>
        <v>HTM 06-03 Electrical safety guidance for high voltage systems (2006)</v>
      </c>
      <c r="Q51" t="s">
        <v>636</v>
      </c>
      <c r="S51" t="s">
        <v>900</v>
      </c>
      <c r="T51" t="s">
        <v>1034</v>
      </c>
      <c r="U51" t="s">
        <v>712</v>
      </c>
      <c r="V51" t="s">
        <v>1202</v>
      </c>
    </row>
    <row r="52" spans="1:22" x14ac:dyDescent="0.35">
      <c r="A52" t="s">
        <v>176</v>
      </c>
      <c r="B52" t="s">
        <v>177</v>
      </c>
      <c r="C52" t="s">
        <v>98</v>
      </c>
      <c r="D52" s="19">
        <v>37203</v>
      </c>
      <c r="E52">
        <f t="shared" si="0"/>
        <v>2001</v>
      </c>
      <c r="F52" t="str">
        <f>IF(A52="","",IF(Tbl_HBN[[#This Row],[Year]]&lt;&gt;"",_xlfn.CONCAT(A52," ",B52," (",E52,")"),_xlfn.CONCAT(A52," ",B52)))</f>
        <v>HBN 6 Volume 1, Facilities for diagnostic imaging and interventional radiology (2001)</v>
      </c>
      <c r="H52" t="s">
        <v>307</v>
      </c>
      <c r="K52" t="s">
        <v>417</v>
      </c>
      <c r="L52" t="s">
        <v>99</v>
      </c>
      <c r="M52" s="30"/>
      <c r="N52" t="str">
        <f t="shared" si="1"/>
        <v/>
      </c>
      <c r="O52" s="31" t="str">
        <f>IF(J52="","",IF(Tbl_HTM[[#This Row],[Year]]&lt;&gt;"",_xlfn.CONCAT(J52," ",K52," (",N52,")"),_xlfn.CONCAT(J52," ",K52)))</f>
        <v/>
      </c>
      <c r="Q52" t="s">
        <v>637</v>
      </c>
      <c r="S52" t="s">
        <v>874</v>
      </c>
      <c r="T52" t="s">
        <v>1035</v>
      </c>
      <c r="U52" t="s">
        <v>724</v>
      </c>
      <c r="V52" t="s">
        <v>1205</v>
      </c>
    </row>
    <row r="53" spans="1:22" x14ac:dyDescent="0.35">
      <c r="B53" t="s">
        <v>178</v>
      </c>
      <c r="C53" t="s">
        <v>98</v>
      </c>
      <c r="D53" s="19">
        <v>37811</v>
      </c>
      <c r="E53">
        <f t="shared" si="0"/>
        <v>2003</v>
      </c>
      <c r="F53" t="str">
        <f>IF(A53="","",IF(Tbl_HBN[[#This Row],[Year]]&lt;&gt;"",_xlfn.CONCAT(A53," ",B53," (",E53,")"),_xlfn.CONCAT(A53," ",B53)))</f>
        <v/>
      </c>
      <c r="H53" t="s">
        <v>308</v>
      </c>
      <c r="K53" t="s">
        <v>418</v>
      </c>
      <c r="L53" t="s">
        <v>99</v>
      </c>
      <c r="M53" s="30"/>
      <c r="N53" t="str">
        <f t="shared" si="1"/>
        <v/>
      </c>
      <c r="O53" s="31" t="str">
        <f>IF(J53="","",IF(Tbl_HTM[[#This Row],[Year]]&lt;&gt;"",_xlfn.CONCAT(J53," ",K53," (",N53,")"),_xlfn.CONCAT(J53," ",K53)))</f>
        <v/>
      </c>
      <c r="Q53" t="s">
        <v>638</v>
      </c>
      <c r="S53" t="s">
        <v>888</v>
      </c>
      <c r="T53" t="s">
        <v>1036</v>
      </c>
      <c r="U53" t="s">
        <v>718</v>
      </c>
      <c r="V53" t="s">
        <v>1207</v>
      </c>
    </row>
    <row r="54" spans="1:22" x14ac:dyDescent="0.35">
      <c r="B54" t="s">
        <v>179</v>
      </c>
      <c r="C54" t="s">
        <v>99</v>
      </c>
      <c r="D54" s="19">
        <v>37874</v>
      </c>
      <c r="E54">
        <f t="shared" si="0"/>
        <v>2003</v>
      </c>
      <c r="F54" t="str">
        <f>IF(A54="","",IF(Tbl_HBN[[#This Row],[Year]]&lt;&gt;"",_xlfn.CONCAT(A54," ",B54," (",E54,")"),_xlfn.CONCAT(A54," ",B54)))</f>
        <v/>
      </c>
      <c r="H54" t="s">
        <v>309</v>
      </c>
      <c r="J54" t="s">
        <v>419</v>
      </c>
      <c r="K54" t="s">
        <v>420</v>
      </c>
      <c r="L54" t="s">
        <v>98</v>
      </c>
      <c r="M54" s="30">
        <v>41353</v>
      </c>
      <c r="N54">
        <f t="shared" si="1"/>
        <v>2013</v>
      </c>
      <c r="O54" s="31" t="str">
        <f>IF(J54="","",IF(Tbl_HTM[[#This Row],[Year]]&lt;&gt;"",_xlfn.CONCAT(J54," ",K54," (",N54,")"),_xlfn.CONCAT(J54," ",K54)))</f>
        <v>HTM 07-01 Safe management of healthcare waste (2013)</v>
      </c>
      <c r="Q54" t="s">
        <v>639</v>
      </c>
      <c r="S54" t="s">
        <v>915</v>
      </c>
      <c r="T54" t="s">
        <v>1037</v>
      </c>
      <c r="U54" t="s">
        <v>727</v>
      </c>
      <c r="V54" t="s">
        <v>1206</v>
      </c>
    </row>
    <row r="55" spans="1:22" x14ac:dyDescent="0.35">
      <c r="A55" t="s">
        <v>180</v>
      </c>
      <c r="B55" t="s">
        <v>181</v>
      </c>
      <c r="C55" t="s">
        <v>99</v>
      </c>
      <c r="D55" s="19">
        <v>38274</v>
      </c>
      <c r="E55">
        <f t="shared" si="0"/>
        <v>2004</v>
      </c>
      <c r="F55" t="str">
        <f>IF(A55="","",IF(Tbl_HBN[[#This Row],[Year]]&lt;&gt;"",_xlfn.CONCAT(A55," ",B55," (",E55,")"),_xlfn.CONCAT(A55," ",B55)))</f>
        <v>HBN 8 Facilities for rehabilitation services (2004)</v>
      </c>
      <c r="H55" t="s">
        <v>310</v>
      </c>
      <c r="J55" t="s">
        <v>421</v>
      </c>
      <c r="K55" t="s">
        <v>422</v>
      </c>
      <c r="L55" t="s">
        <v>98</v>
      </c>
      <c r="M55" s="30">
        <v>42088</v>
      </c>
      <c r="N55">
        <f t="shared" si="1"/>
        <v>2015</v>
      </c>
      <c r="O55" s="31" t="str">
        <f>IF(J55="","",IF(Tbl_HTM[[#This Row],[Year]]&lt;&gt;"",_xlfn.CONCAT(J55," ",K55," (",N55,")"),_xlfn.CONCAT(J55," ",K55)))</f>
        <v>HTM 07-02 Encode 2015 – making energy work in healthcare (2015)</v>
      </c>
      <c r="Q55" t="s">
        <v>640</v>
      </c>
      <c r="S55" t="s">
        <v>757</v>
      </c>
      <c r="T55" t="s">
        <v>1038</v>
      </c>
      <c r="U55" t="s">
        <v>727</v>
      </c>
      <c r="V55" t="s">
        <v>1206</v>
      </c>
    </row>
    <row r="56" spans="1:22" x14ac:dyDescent="0.35">
      <c r="A56" t="s">
        <v>182</v>
      </c>
      <c r="B56" t="s">
        <v>183</v>
      </c>
      <c r="C56" t="s">
        <v>99</v>
      </c>
      <c r="D56" s="19">
        <v>35526</v>
      </c>
      <c r="E56">
        <f t="shared" si="0"/>
        <v>1997</v>
      </c>
      <c r="F56" t="str">
        <f>IF(A56="","",IF(Tbl_HBN[[#This Row],[Year]]&lt;&gt;"",_xlfn.CONCAT(A56," ",B56," (",E56,")"),_xlfn.CONCAT(A56," ",B56)))</f>
        <v>HBN 10 Catering department  (1997)</v>
      </c>
      <c r="H56" t="s">
        <v>311</v>
      </c>
      <c r="L56" t="s">
        <v>99</v>
      </c>
      <c r="M56" s="30">
        <v>38718</v>
      </c>
      <c r="N56">
        <f t="shared" si="1"/>
        <v>2006</v>
      </c>
      <c r="O56" s="31" t="str">
        <f>IF(J56="","",IF(Tbl_HTM[[#This Row],[Year]]&lt;&gt;"",_xlfn.CONCAT(J56," ",K56," (",N56,")"),_xlfn.CONCAT(J56," ",K56)))</f>
        <v/>
      </c>
      <c r="Q56" t="s">
        <v>641</v>
      </c>
      <c r="S56" t="s">
        <v>890</v>
      </c>
      <c r="T56" t="s">
        <v>1039</v>
      </c>
      <c r="U56" t="s">
        <v>720</v>
      </c>
      <c r="V56" t="s">
        <v>1203</v>
      </c>
    </row>
    <row r="57" spans="1:22" x14ac:dyDescent="0.35">
      <c r="A57" t="s">
        <v>184</v>
      </c>
      <c r="B57" t="s">
        <v>185</v>
      </c>
      <c r="C57" t="s">
        <v>98</v>
      </c>
      <c r="D57" s="19">
        <v>38231</v>
      </c>
      <c r="E57">
        <f t="shared" si="0"/>
        <v>2004</v>
      </c>
      <c r="F57" t="str">
        <f>IF(A57="","",IF(Tbl_HBN[[#This Row],[Year]]&lt;&gt;"",_xlfn.CONCAT(A57," ",B57," (",E57,")"),_xlfn.CONCAT(A57," ",B57)))</f>
        <v>HBN 12 Out-patients department (2004)</v>
      </c>
      <c r="H57" t="s">
        <v>312</v>
      </c>
      <c r="J57" t="s">
        <v>423</v>
      </c>
      <c r="K57" t="s">
        <v>424</v>
      </c>
      <c r="L57" t="s">
        <v>98</v>
      </c>
      <c r="M57" s="30">
        <v>42341</v>
      </c>
      <c r="N57">
        <f t="shared" si="1"/>
        <v>2015</v>
      </c>
      <c r="O57" s="31" t="str">
        <f>IF(J57="","",IF(Tbl_HTM[[#This Row],[Year]]&lt;&gt;"",_xlfn.CONCAT(J57," ",K57," (",N57,")"),_xlfn.CONCAT(J57," ",K57)))</f>
        <v>HTM 07-03 NHS car-parking management: environment and sustainability (2015)</v>
      </c>
      <c r="Q57" t="s">
        <v>642</v>
      </c>
      <c r="S57" t="s">
        <v>860</v>
      </c>
      <c r="T57" t="s">
        <v>1040</v>
      </c>
      <c r="U57" t="s">
        <v>724</v>
      </c>
      <c r="V57" t="s">
        <v>1205</v>
      </c>
    </row>
    <row r="58" spans="1:22" x14ac:dyDescent="0.35">
      <c r="A58" t="s">
        <v>186</v>
      </c>
      <c r="B58" t="s">
        <v>187</v>
      </c>
      <c r="C58" t="s">
        <v>99</v>
      </c>
      <c r="D58" s="19">
        <v>33117</v>
      </c>
      <c r="E58">
        <f t="shared" si="0"/>
        <v>1990</v>
      </c>
      <c r="F58" t="str">
        <f>IF(A58="","",IF(Tbl_HBN[[#This Row],[Year]]&lt;&gt;"",_xlfn.CONCAT(A58," ",B58," (",E58,")"),_xlfn.CONCAT(A58," ",B58)))</f>
        <v>HBN 12: 1 Supplement 1: Genito-urinary medicine clinic (1990)</v>
      </c>
      <c r="H58" t="s">
        <v>313</v>
      </c>
      <c r="L58" t="s">
        <v>99</v>
      </c>
      <c r="M58" s="30">
        <v>42088</v>
      </c>
      <c r="N58">
        <f t="shared" si="1"/>
        <v>2015</v>
      </c>
      <c r="O58" s="31" t="str">
        <f>IF(J58="","",IF(Tbl_HTM[[#This Row],[Year]]&lt;&gt;"",_xlfn.CONCAT(J58," ",K58," (",N58,")"),_xlfn.CONCAT(J58," ",K58)))</f>
        <v/>
      </c>
      <c r="Q58" t="s">
        <v>643</v>
      </c>
      <c r="S58" t="s">
        <v>726</v>
      </c>
      <c r="T58" t="s">
        <v>1041</v>
      </c>
      <c r="U58" t="s">
        <v>727</v>
      </c>
      <c r="V58" t="s">
        <v>1206</v>
      </c>
    </row>
    <row r="59" spans="1:22" x14ac:dyDescent="0.35">
      <c r="A59" t="s">
        <v>188</v>
      </c>
      <c r="B59" t="s">
        <v>189</v>
      </c>
      <c r="C59" t="s">
        <v>99</v>
      </c>
      <c r="D59" s="19">
        <v>34001</v>
      </c>
      <c r="E59">
        <f t="shared" si="0"/>
        <v>1993</v>
      </c>
      <c r="F59" t="str">
        <f>IF(A59="","",IF(Tbl_HBN[[#This Row],[Year]]&lt;&gt;"",_xlfn.CONCAT(A59," ",B59," (",E59,")"),_xlfn.CONCAT(A59," ",B59)))</f>
        <v>HBN 12: 2 Supplement 2: Oral surgery, orthodontics, restorative dentistry (1993)</v>
      </c>
      <c r="H59" t="s">
        <v>314</v>
      </c>
      <c r="K59" t="s">
        <v>425</v>
      </c>
      <c r="L59" t="s">
        <v>99</v>
      </c>
      <c r="M59" s="30">
        <v>38749</v>
      </c>
      <c r="N59">
        <f t="shared" si="1"/>
        <v>2006</v>
      </c>
      <c r="O59" s="31" t="str">
        <f>IF(J59="","",IF(Tbl_HTM[[#This Row],[Year]]&lt;&gt;"",_xlfn.CONCAT(J59," ",K59," (",N59,")"),_xlfn.CONCAT(J59," ",K59)))</f>
        <v/>
      </c>
      <c r="Q59" t="s">
        <v>644</v>
      </c>
      <c r="S59" t="s">
        <v>759</v>
      </c>
      <c r="T59" t="s">
        <v>1042</v>
      </c>
      <c r="U59" t="s">
        <v>720</v>
      </c>
      <c r="V59" t="s">
        <v>1203</v>
      </c>
    </row>
    <row r="60" spans="1:22" x14ac:dyDescent="0.35">
      <c r="A60" t="s">
        <v>190</v>
      </c>
      <c r="B60" t="s">
        <v>191</v>
      </c>
      <c r="C60" t="s">
        <v>99</v>
      </c>
      <c r="D60" s="19">
        <v>34425</v>
      </c>
      <c r="E60">
        <f t="shared" si="0"/>
        <v>1994</v>
      </c>
      <c r="F60" t="str">
        <f>IF(A60="","",IF(Tbl_HBN[[#This Row],[Year]]&lt;&gt;"",_xlfn.CONCAT(A60," ",B60," (",E60,")"),_xlfn.CONCAT(A60," ",B60)))</f>
        <v>HBN 12: 3 Supplement 3: ENT  and audiology clinics, hearing aid centre (1994)</v>
      </c>
      <c r="H60" t="s">
        <v>315</v>
      </c>
      <c r="K60" t="s">
        <v>426</v>
      </c>
      <c r="M60" s="30"/>
      <c r="N60" t="str">
        <f t="shared" si="1"/>
        <v/>
      </c>
      <c r="O60" s="31" t="str">
        <f>IF(J60="","",IF(Tbl_HTM[[#This Row],[Year]]&lt;&gt;"",_xlfn.CONCAT(J60," ",K60," (",N60,")"),_xlfn.CONCAT(J60," ",K60)))</f>
        <v/>
      </c>
      <c r="Q60" t="s">
        <v>645</v>
      </c>
      <c r="S60" t="s">
        <v>833</v>
      </c>
      <c r="T60" t="s">
        <v>1043</v>
      </c>
      <c r="U60" t="s">
        <v>714</v>
      </c>
      <c r="V60" t="s">
        <v>1201</v>
      </c>
    </row>
    <row r="61" spans="1:22" x14ac:dyDescent="0.35">
      <c r="A61" t="s">
        <v>192</v>
      </c>
      <c r="B61" t="s">
        <v>193</v>
      </c>
      <c r="C61" t="s">
        <v>99</v>
      </c>
      <c r="D61" s="19">
        <v>35186</v>
      </c>
      <c r="E61">
        <f t="shared" si="0"/>
        <v>1996</v>
      </c>
      <c r="F61" t="str">
        <f>IF(A61="","",IF(Tbl_HBN[[#This Row],[Year]]&lt;&gt;"",_xlfn.CONCAT(A61," ",B61," (",E61,")"),_xlfn.CONCAT(A61," ",B61)))</f>
        <v>HBN 12: 4 Supplement 4: Ophthalmology (1996)</v>
      </c>
      <c r="H61" t="s">
        <v>316</v>
      </c>
      <c r="J61" t="s">
        <v>427</v>
      </c>
      <c r="K61" t="s">
        <v>428</v>
      </c>
      <c r="L61" t="s">
        <v>98</v>
      </c>
      <c r="M61" s="30">
        <v>41353</v>
      </c>
      <c r="N61">
        <f t="shared" si="1"/>
        <v>2013</v>
      </c>
      <c r="O61" s="31" t="str">
        <f>IF(J61="","",IF(Tbl_HTM[[#This Row],[Year]]&lt;&gt;"",_xlfn.CONCAT(J61," ",K61," (",N61,")"),_xlfn.CONCAT(J61," ",K61)))</f>
        <v>HTM 07-04 Water management and water efficiency – best practice advice for the healthcare sector (2013)</v>
      </c>
      <c r="Q61" t="s">
        <v>646</v>
      </c>
      <c r="S61" t="s">
        <v>802</v>
      </c>
      <c r="T61" t="s">
        <v>1044</v>
      </c>
      <c r="U61" t="s">
        <v>718</v>
      </c>
      <c r="V61" t="s">
        <v>1207</v>
      </c>
    </row>
    <row r="62" spans="1:22" x14ac:dyDescent="0.35">
      <c r="A62" t="s">
        <v>194</v>
      </c>
      <c r="B62" t="s">
        <v>195</v>
      </c>
      <c r="C62" t="s">
        <v>98</v>
      </c>
      <c r="D62" s="19">
        <v>38079</v>
      </c>
      <c r="E62">
        <f t="shared" si="0"/>
        <v>2004</v>
      </c>
      <c r="F62" t="str">
        <f>IF(A62="","",IF(Tbl_HBN[[#This Row],[Year]]&lt;&gt;"",_xlfn.CONCAT(A62," ",B62," (",E62,")"),_xlfn.CONCAT(A62," ",B62)))</f>
        <v>HBN 13 Sterile services department (2004)</v>
      </c>
      <c r="H62" t="s">
        <v>317</v>
      </c>
      <c r="J62" t="s">
        <v>429</v>
      </c>
      <c r="K62" t="s">
        <v>430</v>
      </c>
      <c r="L62" t="s">
        <v>99</v>
      </c>
      <c r="M62" s="30">
        <v>39264</v>
      </c>
      <c r="N62">
        <f t="shared" si="1"/>
        <v>2007</v>
      </c>
      <c r="O62" s="31" t="str">
        <f>IF(J62="","",IF(Tbl_HTM[[#This Row],[Year]]&lt;&gt;"",_xlfn.CONCAT(J62," ",K62," (",N62,")"),_xlfn.CONCAT(J62," ",K62)))</f>
        <v>HTM 07-05 The treatment, recovery, recycling and safe disposal of waste electrical and electronic equipment (2007)</v>
      </c>
      <c r="Q62" t="s">
        <v>647</v>
      </c>
      <c r="S62" t="s">
        <v>852</v>
      </c>
      <c r="T62" t="s">
        <v>1045</v>
      </c>
      <c r="U62" t="s">
        <v>716</v>
      </c>
      <c r="V62" t="s">
        <v>1204</v>
      </c>
    </row>
    <row r="63" spans="1:22" x14ac:dyDescent="0.35">
      <c r="B63" t="s">
        <v>196</v>
      </c>
      <c r="C63" t="s">
        <v>99</v>
      </c>
      <c r="D63" s="19">
        <v>34425</v>
      </c>
      <c r="E63">
        <f t="shared" si="0"/>
        <v>1994</v>
      </c>
      <c r="F63" t="str">
        <f>IF(A63="","",IF(Tbl_HBN[[#This Row],[Year]]&lt;&gt;"",_xlfn.CONCAT(A63," ",B63," (",E63,")"),_xlfn.CONCAT(A63," ",B63)))</f>
        <v/>
      </c>
      <c r="H63" t="s">
        <v>318</v>
      </c>
      <c r="J63" t="s">
        <v>431</v>
      </c>
      <c r="K63" t="s">
        <v>432</v>
      </c>
      <c r="L63" t="s">
        <v>99</v>
      </c>
      <c r="M63" s="30">
        <v>39337</v>
      </c>
      <c r="N63">
        <f t="shared" si="1"/>
        <v>2007</v>
      </c>
      <c r="O63" s="31" t="str">
        <f>IF(J63="","",IF(Tbl_HTM[[#This Row],[Year]]&lt;&gt;"",_xlfn.CONCAT(J63," ",K63," (",N63,")"),_xlfn.CONCAT(J63," ",K63)))</f>
        <v>HTM 07-06 Disposal of pharmaceutical waste in community pharmacies (2007)</v>
      </c>
      <c r="Q63" t="s">
        <v>648</v>
      </c>
      <c r="S63" t="s">
        <v>846</v>
      </c>
      <c r="T63" t="s">
        <v>1046</v>
      </c>
      <c r="U63" t="s">
        <v>716</v>
      </c>
      <c r="V63" t="s">
        <v>1204</v>
      </c>
    </row>
    <row r="64" spans="1:22" x14ac:dyDescent="0.35">
      <c r="A64" t="s">
        <v>197</v>
      </c>
      <c r="B64" t="s">
        <v>198</v>
      </c>
      <c r="C64" t="s">
        <v>98</v>
      </c>
      <c r="D64" s="19">
        <v>38470</v>
      </c>
      <c r="E64">
        <f t="shared" si="0"/>
        <v>2005</v>
      </c>
      <c r="F64" t="str">
        <f>IF(A64="","",IF(Tbl_HBN[[#This Row],[Year]]&lt;&gt;"",_xlfn.CONCAT(A64," ",B64," (",E64,")"),_xlfn.CONCAT(A64," ",B64)))</f>
        <v>HBN 15 Accommodation/Facilities for pathology services (2005)</v>
      </c>
      <c r="H64" t="s">
        <v>319</v>
      </c>
      <c r="J64" t="s">
        <v>433</v>
      </c>
      <c r="K64" t="s">
        <v>434</v>
      </c>
      <c r="L64" t="s">
        <v>98</v>
      </c>
      <c r="M64" s="30">
        <v>41353</v>
      </c>
      <c r="N64">
        <f t="shared" si="1"/>
        <v>2013</v>
      </c>
      <c r="O64" s="31" t="str">
        <f>IF(J64="","",IF(Tbl_HTM[[#This Row],[Year]]&lt;&gt;"",_xlfn.CONCAT(J64," ",K64," (",N64,")"),_xlfn.CONCAT(J64," ",K64)))</f>
        <v>HTM 07-07 Sustainable health and social care buildings (2013)</v>
      </c>
      <c r="Q64" t="s">
        <v>649</v>
      </c>
      <c r="S64" t="s">
        <v>820</v>
      </c>
      <c r="T64" t="s">
        <v>1047</v>
      </c>
      <c r="U64" t="s">
        <v>724</v>
      </c>
      <c r="V64" t="s">
        <v>1205</v>
      </c>
    </row>
    <row r="65" spans="1:22" x14ac:dyDescent="0.35">
      <c r="A65" t="s">
        <v>199</v>
      </c>
      <c r="B65" t="s">
        <v>200</v>
      </c>
      <c r="C65" t="s">
        <v>99</v>
      </c>
      <c r="D65" s="19">
        <v>33359</v>
      </c>
      <c r="E65">
        <f t="shared" si="0"/>
        <v>1991</v>
      </c>
      <c r="F65" t="str">
        <f>IF(A65="","",IF(Tbl_HBN[[#This Row],[Year]]&lt;&gt;"",_xlfn.CONCAT(A65," ",B65," (",E65,")"),_xlfn.CONCAT(A65," ",B65)))</f>
        <v>HBN 18 Office accommodation in health buildings (1991)</v>
      </c>
      <c r="H65" t="s">
        <v>320</v>
      </c>
      <c r="J65" t="s">
        <v>435</v>
      </c>
      <c r="K65" t="s">
        <v>436</v>
      </c>
      <c r="L65" t="s">
        <v>98</v>
      </c>
      <c r="M65" s="30">
        <v>41352</v>
      </c>
      <c r="N65">
        <f t="shared" si="1"/>
        <v>2013</v>
      </c>
      <c r="O65" s="31" t="str">
        <f>IF(J65="","",IF(Tbl_HTM[[#This Row],[Year]]&lt;&gt;"",_xlfn.CONCAT(J65," ",K65," (",N65,")"),_xlfn.CONCAT(J65," ",K65)))</f>
        <v>HTM 08-01 Acoustics (2013)</v>
      </c>
      <c r="Q65" t="s">
        <v>650</v>
      </c>
      <c r="S65" t="s">
        <v>809</v>
      </c>
      <c r="T65" t="s">
        <v>1048</v>
      </c>
      <c r="U65" t="s">
        <v>716</v>
      </c>
      <c r="V65" t="s">
        <v>1204</v>
      </c>
    </row>
    <row r="66" spans="1:22" x14ac:dyDescent="0.35">
      <c r="A66" t="s">
        <v>201</v>
      </c>
      <c r="B66" t="s">
        <v>202</v>
      </c>
      <c r="C66" t="s">
        <v>203</v>
      </c>
      <c r="D66" s="19">
        <v>38445</v>
      </c>
      <c r="E66">
        <f t="shared" si="0"/>
        <v>2005</v>
      </c>
      <c r="F66" t="str">
        <f>IF(A66="","",IF(Tbl_HBN[[#This Row],[Year]]&lt;&gt;"",_xlfn.CONCAT(A66," ",B66," (",E66,")"),_xlfn.CONCAT(A66," ",B66)))</f>
        <v>HBN 20 Facilities for mortuary and post-mortem room services (2005)</v>
      </c>
      <c r="H66" t="s">
        <v>322</v>
      </c>
      <c r="J66" t="s">
        <v>437</v>
      </c>
      <c r="K66" t="s">
        <v>438</v>
      </c>
      <c r="L66" t="s">
        <v>98</v>
      </c>
      <c r="M66" s="30">
        <v>42616</v>
      </c>
      <c r="N66">
        <f t="shared" si="1"/>
        <v>2016</v>
      </c>
      <c r="O66" s="31" t="str">
        <f>IF(J66="","",IF(Tbl_HTM[[#This Row],[Year]]&lt;&gt;"",_xlfn.CONCAT(J66," ",K66," (",N66,")"),_xlfn.CONCAT(J66," ",K66)))</f>
        <v>HTM 08-02 Lifts (2016)</v>
      </c>
      <c r="Q66" t="s">
        <v>651</v>
      </c>
      <c r="S66" t="s">
        <v>902</v>
      </c>
      <c r="T66" t="s">
        <v>1049</v>
      </c>
      <c r="U66" t="s">
        <v>712</v>
      </c>
      <c r="V66" t="s">
        <v>1202</v>
      </c>
    </row>
    <row r="67" spans="1:22" x14ac:dyDescent="0.35">
      <c r="C67" t="s">
        <v>99</v>
      </c>
      <c r="D67" s="19">
        <v>37104</v>
      </c>
      <c r="E67">
        <f t="shared" si="0"/>
        <v>2001</v>
      </c>
      <c r="F67" t="str">
        <f>IF(A67="","",IF(Tbl_HBN[[#This Row],[Year]]&lt;&gt;"",_xlfn.CONCAT(A67," ",B67," (",E67,")"),_xlfn.CONCAT(A67," ",B67)))</f>
        <v/>
      </c>
      <c r="H67" t="s">
        <v>323</v>
      </c>
      <c r="L67" t="s">
        <v>99</v>
      </c>
      <c r="M67" s="30">
        <v>40235</v>
      </c>
      <c r="N67">
        <f t="shared" si="1"/>
        <v>2010</v>
      </c>
      <c r="O67" s="31" t="str">
        <f>IF(J67="","",IF(Tbl_HTM[[#This Row],[Year]]&lt;&gt;"",_xlfn.CONCAT(J67," ",K67," (",N67,")"),_xlfn.CONCAT(J67," ",K67)))</f>
        <v/>
      </c>
      <c r="Q67" t="s">
        <v>652</v>
      </c>
      <c r="S67" t="s">
        <v>783</v>
      </c>
      <c r="T67" t="s">
        <v>1050</v>
      </c>
      <c r="U67" t="s">
        <v>724</v>
      </c>
      <c r="V67" t="s">
        <v>1205</v>
      </c>
    </row>
    <row r="68" spans="1:22" x14ac:dyDescent="0.35">
      <c r="A68" t="s">
        <v>148</v>
      </c>
      <c r="B68" t="s">
        <v>204</v>
      </c>
      <c r="C68" t="s">
        <v>99</v>
      </c>
      <c r="D68" s="19">
        <v>35247</v>
      </c>
      <c r="E68">
        <f t="shared" si="0"/>
        <v>1996</v>
      </c>
      <c r="F68" t="str">
        <f>IF(A68="","",IF(Tbl_HBN[[#This Row],[Year]]&lt;&gt;"",_xlfn.CONCAT(A68," ",B68," (",E68,")"),_xlfn.CONCAT(A68," ",B68)))</f>
        <v>HBN 21 Maternity departments (1996)</v>
      </c>
      <c r="H68" t="s">
        <v>324</v>
      </c>
      <c r="J68" t="s">
        <v>439</v>
      </c>
      <c r="K68" t="s">
        <v>440</v>
      </c>
      <c r="L68" t="s">
        <v>98</v>
      </c>
      <c r="M68" s="30">
        <v>41352</v>
      </c>
      <c r="N68">
        <f t="shared" si="1"/>
        <v>2013</v>
      </c>
      <c r="O68" s="31" t="str">
        <f>IF(J68="","",IF(Tbl_HTM[[#This Row],[Year]]&lt;&gt;"",_xlfn.CONCAT(J68," ",K68," (",N68,")"),_xlfn.CONCAT(J68," ",K68)))</f>
        <v>HTM 08-03 Bedhead services (2013)</v>
      </c>
      <c r="Q68" t="s">
        <v>653</v>
      </c>
      <c r="S68" t="s">
        <v>810</v>
      </c>
      <c r="T68" t="s">
        <v>1051</v>
      </c>
      <c r="U68" t="s">
        <v>720</v>
      </c>
      <c r="V68" t="s">
        <v>1203</v>
      </c>
    </row>
    <row r="69" spans="1:22" x14ac:dyDescent="0.35">
      <c r="A69" t="s">
        <v>167</v>
      </c>
      <c r="B69" t="s">
        <v>205</v>
      </c>
      <c r="C69" t="s">
        <v>99</v>
      </c>
      <c r="D69" s="19">
        <v>38446</v>
      </c>
      <c r="E69">
        <f t="shared" si="0"/>
        <v>2005</v>
      </c>
      <c r="F69" t="str">
        <f>IF(A69="","",IF(Tbl_HBN[[#This Row],[Year]]&lt;&gt;"",_xlfn.CONCAT(A69," ",B69," (",E69,")"),_xlfn.CONCAT(A69," ",B69)))</f>
        <v>HBN 22 Accident and emergency facilities for adults and children (2005)</v>
      </c>
      <c r="H69" t="s">
        <v>325</v>
      </c>
      <c r="J69" t="s">
        <v>441</v>
      </c>
      <c r="K69" t="s">
        <v>442</v>
      </c>
      <c r="L69" t="s">
        <v>99</v>
      </c>
      <c r="M69" s="30">
        <v>39146</v>
      </c>
      <c r="N69">
        <f t="shared" si="1"/>
        <v>2007</v>
      </c>
      <c r="O69" s="31" t="str">
        <f>IF(J69="","",IF(Tbl_HTM[[#This Row],[Year]]&lt;&gt;"",_xlfn.CONCAT(J69," ",K69," (",N69,")"),_xlfn.CONCAT(J69," ",K69)))</f>
        <v>HTM 08-06 Pathology laboratory gas systems (2007)</v>
      </c>
      <c r="Q69" t="s">
        <v>654</v>
      </c>
      <c r="S69" t="s">
        <v>751</v>
      </c>
      <c r="T69" t="s">
        <v>1052</v>
      </c>
      <c r="U69" t="s">
        <v>714</v>
      </c>
      <c r="V69" t="s">
        <v>1201</v>
      </c>
    </row>
    <row r="70" spans="1:22" x14ac:dyDescent="0.35">
      <c r="A70" t="s">
        <v>206</v>
      </c>
      <c r="B70" t="s">
        <v>207</v>
      </c>
      <c r="C70" t="s">
        <v>99</v>
      </c>
      <c r="D70" s="19">
        <v>35217</v>
      </c>
      <c r="E70">
        <f t="shared" ref="E70:E100" si="2">IF(D70="","",YEAR(D70))</f>
        <v>1996</v>
      </c>
      <c r="F70" t="str">
        <f>IF(A70="","",IF(Tbl_HBN[[#This Row],[Year]]&lt;&gt;"",_xlfn.CONCAT(A70," ",B70," (",E70,")"),_xlfn.CONCAT(A70," ",B70)))</f>
        <v>HBN 22 Sup 1 Trauma care and minor injury (1996)</v>
      </c>
      <c r="H70" t="s">
        <v>326</v>
      </c>
      <c r="J70" t="s">
        <v>443</v>
      </c>
      <c r="K70" t="s">
        <v>444</v>
      </c>
      <c r="L70" t="s">
        <v>99</v>
      </c>
      <c r="M70" s="30">
        <v>38419</v>
      </c>
      <c r="N70">
        <f t="shared" ref="N70:N133" si="3">IF(M70="","",YEAR(M70))</f>
        <v>2005</v>
      </c>
      <c r="O70" s="31" t="str">
        <f>IF(J70="","",IF(Tbl_HTM[[#This Row],[Year]]&lt;&gt;"",_xlfn.CONCAT(J70," ",K70," (",N70,")"),_xlfn.CONCAT(J70," ",K70)))</f>
        <v>HTM 54 User Manual (2005)</v>
      </c>
      <c r="Q70" t="s">
        <v>655</v>
      </c>
      <c r="S70" t="s">
        <v>717</v>
      </c>
      <c r="T70" t="s">
        <v>1053</v>
      </c>
      <c r="U70" t="s">
        <v>718</v>
      </c>
      <c r="V70" t="s">
        <v>1207</v>
      </c>
    </row>
    <row r="71" spans="1:22" x14ac:dyDescent="0.35">
      <c r="A71" t="s">
        <v>208</v>
      </c>
      <c r="B71" t="s">
        <v>209</v>
      </c>
      <c r="C71" t="s">
        <v>98</v>
      </c>
      <c r="D71" s="19">
        <v>38355</v>
      </c>
      <c r="E71">
        <f t="shared" si="2"/>
        <v>2005</v>
      </c>
      <c r="F71" t="str">
        <f>IF(A71="","",IF(Tbl_HBN[[#This Row],[Year]]&lt;&gt;"",_xlfn.CONCAT(A71," ",B71," (",E71,")"),_xlfn.CONCAT(A71," ",B71)))</f>
        <v>HBN 23 Hospital accommodation for children and young people (2005)</v>
      </c>
      <c r="H71" t="s">
        <v>327</v>
      </c>
      <c r="M71" s="30">
        <v>34029</v>
      </c>
      <c r="N71">
        <f t="shared" si="3"/>
        <v>1993</v>
      </c>
      <c r="O71" s="31" t="str">
        <f>IF(J71="","",IF(Tbl_HTM[[#This Row],[Year]]&lt;&gt;"",_xlfn.CONCAT(J71," ",K71," (",N71,")"),_xlfn.CONCAT(J71," ",K71)))</f>
        <v/>
      </c>
      <c r="Q71" t="s">
        <v>656</v>
      </c>
      <c r="S71" t="s">
        <v>908</v>
      </c>
      <c r="T71" t="s">
        <v>1054</v>
      </c>
      <c r="U71" t="s">
        <v>727</v>
      </c>
      <c r="V71" t="s">
        <v>1206</v>
      </c>
    </row>
    <row r="72" spans="1:22" x14ac:dyDescent="0.35">
      <c r="A72" t="s">
        <v>210</v>
      </c>
      <c r="B72" t="s">
        <v>211</v>
      </c>
      <c r="C72" t="s">
        <v>99</v>
      </c>
      <c r="D72" s="19">
        <v>34425</v>
      </c>
      <c r="E72">
        <f t="shared" si="2"/>
        <v>1994</v>
      </c>
      <c r="F72" t="str">
        <f>IF(A72="","",IF(Tbl_HBN[[#This Row],[Year]]&lt;&gt;"",_xlfn.CONCAT(A72," ",B72," (",E72,")"),_xlfn.CONCAT(A72," ",B72)))</f>
        <v>HBN 25 Laundry (1994)</v>
      </c>
      <c r="H72" t="s">
        <v>328</v>
      </c>
      <c r="M72" s="30">
        <v>32629</v>
      </c>
      <c r="N72">
        <f t="shared" si="3"/>
        <v>1989</v>
      </c>
      <c r="O72" s="31" t="str">
        <f>IF(J72="","",IF(Tbl_HTM[[#This Row],[Year]]&lt;&gt;"",_xlfn.CONCAT(J72," ",K72," (",N72,")"),_xlfn.CONCAT(J72," ",K72)))</f>
        <v/>
      </c>
      <c r="Q72" t="s">
        <v>657</v>
      </c>
      <c r="S72" t="s">
        <v>876</v>
      </c>
      <c r="T72" t="s">
        <v>1055</v>
      </c>
      <c r="U72" t="s">
        <v>727</v>
      </c>
      <c r="V72" t="s">
        <v>1206</v>
      </c>
    </row>
    <row r="73" spans="1:22" x14ac:dyDescent="0.35">
      <c r="A73" t="s">
        <v>212</v>
      </c>
      <c r="B73" t="s">
        <v>213</v>
      </c>
      <c r="C73" t="s">
        <v>98</v>
      </c>
      <c r="D73" s="19">
        <v>38261</v>
      </c>
      <c r="E73">
        <f t="shared" si="2"/>
        <v>2004</v>
      </c>
      <c r="F73" t="str">
        <f>IF(A73="","",IF(Tbl_HBN[[#This Row],[Year]]&lt;&gt;"",_xlfn.CONCAT(A73," ",B73," (",E73,")"),_xlfn.CONCAT(A73," ",B73)))</f>
        <v>HBN 26 Operating Department (2004)</v>
      </c>
      <c r="H73" t="s">
        <v>329</v>
      </c>
      <c r="J73" t="s">
        <v>445</v>
      </c>
      <c r="K73" t="s">
        <v>446</v>
      </c>
      <c r="L73" t="s">
        <v>99</v>
      </c>
      <c r="M73" s="30">
        <v>35800</v>
      </c>
      <c r="N73">
        <f t="shared" si="3"/>
        <v>1998</v>
      </c>
      <c r="O73" s="31" t="str">
        <f>IF(J73="","",IF(Tbl_HTM[[#This Row],[Year]]&lt;&gt;"",_xlfn.CONCAT(J73," ",K73," (",N73,")"),_xlfn.CONCAT(J73," ",K73)))</f>
        <v>HTM 55 Windows (1998)</v>
      </c>
      <c r="Q73" t="s">
        <v>658</v>
      </c>
      <c r="S73" t="s">
        <v>831</v>
      </c>
      <c r="T73" t="s">
        <v>1056</v>
      </c>
      <c r="U73" t="s">
        <v>724</v>
      </c>
      <c r="V73" t="s">
        <v>1205</v>
      </c>
    </row>
    <row r="74" spans="1:22" x14ac:dyDescent="0.35">
      <c r="B74" t="s">
        <v>214</v>
      </c>
      <c r="D74" s="19">
        <v>38267</v>
      </c>
      <c r="E74">
        <f t="shared" si="2"/>
        <v>2004</v>
      </c>
      <c r="F74" t="str">
        <f>IF(A74="","",IF(Tbl_HBN[[#This Row],[Year]]&lt;&gt;"",_xlfn.CONCAT(A74," ",B74," (",E74,")"),_xlfn.CONCAT(A74," ",B74)))</f>
        <v/>
      </c>
      <c r="H74" t="s">
        <v>330</v>
      </c>
      <c r="J74" t="s">
        <v>447</v>
      </c>
      <c r="K74" t="s">
        <v>448</v>
      </c>
      <c r="L74" t="s">
        <v>99</v>
      </c>
      <c r="M74" s="30">
        <v>38581</v>
      </c>
      <c r="N74">
        <f t="shared" si="3"/>
        <v>2005</v>
      </c>
      <c r="O74" s="31" t="str">
        <f>IF(J74="","",IF(Tbl_HTM[[#This Row],[Year]]&lt;&gt;"",_xlfn.CONCAT(J74," ",K74," (",N74,")"),_xlfn.CONCAT(J74," ",K74)))</f>
        <v>HTM 56 Partitions (2005)</v>
      </c>
      <c r="Q74" t="s">
        <v>659</v>
      </c>
      <c r="S74" t="s">
        <v>913</v>
      </c>
      <c r="T74" t="s">
        <v>1057</v>
      </c>
      <c r="U74" t="s">
        <v>724</v>
      </c>
      <c r="V74" t="s">
        <v>1205</v>
      </c>
    </row>
    <row r="75" spans="1:22" x14ac:dyDescent="0.35">
      <c r="A75" t="s">
        <v>215</v>
      </c>
      <c r="B75" t="s">
        <v>216</v>
      </c>
      <c r="C75" t="s">
        <v>99</v>
      </c>
      <c r="D75" s="19">
        <v>33604</v>
      </c>
      <c r="E75">
        <f t="shared" si="2"/>
        <v>1992</v>
      </c>
      <c r="F75" t="str">
        <f>IF(A75="","",IF(Tbl_HBN[[#This Row],[Year]]&lt;&gt;"",_xlfn.CONCAT(A75," ",B75," (",E75,")"),_xlfn.CONCAT(A75," ",B75)))</f>
        <v>HBN 27 Intensive therapy unit (1992)</v>
      </c>
      <c r="H75" t="s">
        <v>331</v>
      </c>
      <c r="M75" s="30">
        <v>35792</v>
      </c>
      <c r="N75">
        <f t="shared" si="3"/>
        <v>1997</v>
      </c>
      <c r="O75" s="31" t="str">
        <f>IF(J75="","",IF(Tbl_HTM[[#This Row],[Year]]&lt;&gt;"",_xlfn.CONCAT(J75," ",K75," (",N75,")"),_xlfn.CONCAT(J75," ",K75)))</f>
        <v/>
      </c>
      <c r="Q75" t="s">
        <v>660</v>
      </c>
      <c r="S75" t="s">
        <v>867</v>
      </c>
      <c r="T75" t="s">
        <v>1058</v>
      </c>
      <c r="U75" t="s">
        <v>714</v>
      </c>
      <c r="V75" t="s">
        <v>1201</v>
      </c>
    </row>
    <row r="76" spans="1:22" x14ac:dyDescent="0.35">
      <c r="A76" t="s">
        <v>125</v>
      </c>
      <c r="B76" t="s">
        <v>217</v>
      </c>
      <c r="C76" t="s">
        <v>99</v>
      </c>
      <c r="D76" s="19">
        <v>39055</v>
      </c>
      <c r="E76">
        <f t="shared" si="2"/>
        <v>2006</v>
      </c>
      <c r="F76" t="str">
        <f>IF(A76="","",IF(Tbl_HBN[[#This Row],[Year]]&lt;&gt;"",_xlfn.CONCAT(A76," ",B76," (",E76,")"),_xlfn.CONCAT(A76," ",B76)))</f>
        <v>HBN 28 Facilities for cardiac services (2006)</v>
      </c>
      <c r="H76" t="s">
        <v>332</v>
      </c>
      <c r="J76" t="s">
        <v>449</v>
      </c>
      <c r="K76" t="s">
        <v>450</v>
      </c>
      <c r="L76" t="s">
        <v>203</v>
      </c>
      <c r="M76" s="30">
        <v>38425</v>
      </c>
      <c r="N76">
        <f t="shared" si="3"/>
        <v>2005</v>
      </c>
      <c r="O76" s="31" t="str">
        <f>IF(J76="","",IF(Tbl_HTM[[#This Row],[Year]]&lt;&gt;"",_xlfn.CONCAT(J76," ",K76," (",N76,")"),_xlfn.CONCAT(J76," ",K76)))</f>
        <v>HTM 57 Internal glazing (2005)</v>
      </c>
      <c r="Q76" t="s">
        <v>661</v>
      </c>
      <c r="S76" t="s">
        <v>857</v>
      </c>
      <c r="T76" t="s">
        <v>1059</v>
      </c>
      <c r="U76" t="s">
        <v>714</v>
      </c>
      <c r="V76" t="s">
        <v>1201</v>
      </c>
    </row>
    <row r="77" spans="1:22" x14ac:dyDescent="0.35">
      <c r="D77" s="19">
        <v>37203</v>
      </c>
      <c r="E77">
        <f t="shared" si="2"/>
        <v>2001</v>
      </c>
      <c r="F77" t="str">
        <f>IF(A77="","",IF(Tbl_HBN[[#This Row],[Year]]&lt;&gt;"",_xlfn.CONCAT(A77," ",B77," (",E77,")"),_xlfn.CONCAT(A77," ",B77)))</f>
        <v/>
      </c>
      <c r="H77" t="s">
        <v>337</v>
      </c>
      <c r="L77" t="s">
        <v>99</v>
      </c>
      <c r="M77" s="30">
        <v>34672</v>
      </c>
      <c r="N77">
        <f t="shared" si="3"/>
        <v>1994</v>
      </c>
      <c r="O77" s="31" t="str">
        <f>IF(J77="","",IF(Tbl_HTM[[#This Row],[Year]]&lt;&gt;"",_xlfn.CONCAT(J77," ",K77," (",N77,")"),_xlfn.CONCAT(J77," ",K77)))</f>
        <v/>
      </c>
      <c r="Q77" t="s">
        <v>662</v>
      </c>
      <c r="S77" t="s">
        <v>920</v>
      </c>
      <c r="T77" t="s">
        <v>1060</v>
      </c>
      <c r="U77" t="s">
        <v>724</v>
      </c>
      <c r="V77" t="s">
        <v>1205</v>
      </c>
    </row>
    <row r="78" spans="1:22" x14ac:dyDescent="0.35">
      <c r="A78" t="s">
        <v>163</v>
      </c>
      <c r="B78" t="s">
        <v>218</v>
      </c>
      <c r="C78" t="s">
        <v>99</v>
      </c>
      <c r="D78" s="19">
        <v>35521</v>
      </c>
      <c r="E78">
        <f t="shared" si="2"/>
        <v>1997</v>
      </c>
      <c r="F78" t="str">
        <f>IF(A78="","",IF(Tbl_HBN[[#This Row],[Year]]&lt;&gt;"",_xlfn.CONCAT(A78," ",B78," (",E78,")"),_xlfn.CONCAT(A78," ",B78)))</f>
        <v>HBN 29 Accommodation for pharmaceutical services  (1997)</v>
      </c>
      <c r="J78" t="s">
        <v>451</v>
      </c>
      <c r="K78" t="s">
        <v>452</v>
      </c>
      <c r="L78" t="s">
        <v>203</v>
      </c>
      <c r="M78" s="30">
        <v>38425</v>
      </c>
      <c r="N78">
        <f t="shared" si="3"/>
        <v>2005</v>
      </c>
      <c r="O78" s="31" t="str">
        <f>IF(J78="","",IF(Tbl_HTM[[#This Row],[Year]]&lt;&gt;"",_xlfn.CONCAT(J78," ",K78," (",N78,")"),_xlfn.CONCAT(J78," ",K78)))</f>
        <v>HTM 58 Internal doorsets (2005)</v>
      </c>
      <c r="Q78" t="s">
        <v>663</v>
      </c>
      <c r="S78" t="s">
        <v>722</v>
      </c>
      <c r="T78" t="s">
        <v>1061</v>
      </c>
      <c r="U78" t="s">
        <v>720</v>
      </c>
      <c r="V78" t="s">
        <v>1203</v>
      </c>
    </row>
    <row r="79" spans="1:22" x14ac:dyDescent="0.35">
      <c r="A79" t="s">
        <v>219</v>
      </c>
      <c r="B79" t="s">
        <v>220</v>
      </c>
      <c r="C79" t="s">
        <v>99</v>
      </c>
      <c r="D79" s="19">
        <v>33695</v>
      </c>
      <c r="E79">
        <f t="shared" si="2"/>
        <v>1992</v>
      </c>
      <c r="F79" t="str">
        <f>IF(A79="","",IF(Tbl_HBN[[#This Row],[Year]]&lt;&gt;"",_xlfn.CONCAT(A79," ",B79," (",E79,")"),_xlfn.CONCAT(A79," ",B79)))</f>
        <v>HBN 34 Estate maintenance and works operations (1992)</v>
      </c>
      <c r="L79" t="s">
        <v>99</v>
      </c>
      <c r="M79" s="30">
        <v>35793</v>
      </c>
      <c r="N79">
        <f t="shared" si="3"/>
        <v>1997</v>
      </c>
      <c r="O79" s="31" t="str">
        <f>IF(J79="","",IF(Tbl_HTM[[#This Row],[Year]]&lt;&gt;"",_xlfn.CONCAT(J79," ",K79," (",N79,")"),_xlfn.CONCAT(J79," ",K79)))</f>
        <v/>
      </c>
      <c r="Q79" t="s">
        <v>664</v>
      </c>
      <c r="S79" t="s">
        <v>773</v>
      </c>
      <c r="T79" t="s">
        <v>1062</v>
      </c>
      <c r="U79" t="s">
        <v>727</v>
      </c>
      <c r="V79" t="s">
        <v>1206</v>
      </c>
    </row>
    <row r="80" spans="1:22" x14ac:dyDescent="0.35">
      <c r="A80" t="s">
        <v>221</v>
      </c>
      <c r="B80" t="s">
        <v>222</v>
      </c>
      <c r="C80" t="s">
        <v>99</v>
      </c>
      <c r="D80" s="19">
        <v>35247</v>
      </c>
      <c r="E80">
        <f t="shared" si="2"/>
        <v>1996</v>
      </c>
      <c r="F80" t="str">
        <f>IF(A80="","",IF(Tbl_HBN[[#This Row],[Year]]&lt;&gt;"",_xlfn.CONCAT(A80," ",B80," (",E80,")"),_xlfn.CONCAT(A80," ",B80)))</f>
        <v>HBN 35 Accommodation for people with mental illness, Part 1 – (1996)</v>
      </c>
      <c r="J80" t="s">
        <v>453</v>
      </c>
      <c r="K80" t="s">
        <v>454</v>
      </c>
      <c r="L80" t="s">
        <v>203</v>
      </c>
      <c r="M80" s="30">
        <v>38447</v>
      </c>
      <c r="N80">
        <f t="shared" si="3"/>
        <v>2005</v>
      </c>
      <c r="O80" s="31" t="str">
        <f>IF(J80="","",IF(Tbl_HTM[[#This Row],[Year]]&lt;&gt;"",_xlfn.CONCAT(J80," ",K80," (",N80,")"),_xlfn.CONCAT(J80," ",K80)))</f>
        <v>HTM 59 Ironmongery (2005)</v>
      </c>
      <c r="Q80" t="s">
        <v>665</v>
      </c>
      <c r="S80" t="s">
        <v>905</v>
      </c>
      <c r="T80" t="s">
        <v>1063</v>
      </c>
      <c r="U80" t="s">
        <v>720</v>
      </c>
      <c r="V80" t="s">
        <v>1203</v>
      </c>
    </row>
    <row r="81" spans="1:22" x14ac:dyDescent="0.35">
      <c r="B81" t="s">
        <v>223</v>
      </c>
      <c r="D81" s="19">
        <v>36130</v>
      </c>
      <c r="E81">
        <f t="shared" si="2"/>
        <v>1998</v>
      </c>
      <c r="F81" t="str">
        <f>IF(A81="","",IF(Tbl_HBN[[#This Row],[Year]]&lt;&gt;"",_xlfn.CONCAT(A81," ",B81," (",E81,")"),_xlfn.CONCAT(A81," ",B81)))</f>
        <v/>
      </c>
      <c r="L81" t="s">
        <v>99</v>
      </c>
      <c r="M81" s="30">
        <v>35799</v>
      </c>
      <c r="N81">
        <f t="shared" si="3"/>
        <v>1998</v>
      </c>
      <c r="O81" s="31" t="str">
        <f>IF(J81="","",IF(Tbl_HTM[[#This Row],[Year]]&lt;&gt;"",_xlfn.CONCAT(J81," ",K81," (",N81,")"),_xlfn.CONCAT(J81," ",K81)))</f>
        <v/>
      </c>
      <c r="Q81" t="s">
        <v>666</v>
      </c>
      <c r="S81" t="s">
        <v>925</v>
      </c>
      <c r="T81" t="s">
        <v>1064</v>
      </c>
      <c r="U81" t="s">
        <v>720</v>
      </c>
      <c r="V81" t="s">
        <v>1203</v>
      </c>
    </row>
    <row r="82" spans="1:22" x14ac:dyDescent="0.35">
      <c r="B82" t="s">
        <v>224</v>
      </c>
      <c r="D82" s="19">
        <v>35704</v>
      </c>
      <c r="E82">
        <f t="shared" si="2"/>
        <v>1997</v>
      </c>
      <c r="F82" t="str">
        <f>IF(A82="","",IF(Tbl_HBN[[#This Row],[Year]]&lt;&gt;"",_xlfn.CONCAT(A82," ",B82," (",E82,")"),_xlfn.CONCAT(A82," ",B82)))</f>
        <v/>
      </c>
      <c r="J82" t="s">
        <v>455</v>
      </c>
      <c r="K82" t="s">
        <v>456</v>
      </c>
      <c r="L82" t="s">
        <v>99</v>
      </c>
      <c r="M82" s="30">
        <v>38417</v>
      </c>
      <c r="N82">
        <f t="shared" si="3"/>
        <v>2005</v>
      </c>
      <c r="O82" s="31" t="str">
        <f>IF(J82="","",IF(Tbl_HTM[[#This Row],[Year]]&lt;&gt;"",_xlfn.CONCAT(J82," ",K82," (",N82,")"),_xlfn.CONCAT(J82," ",K82)))</f>
        <v>HTM 60 Ceilings (2005)</v>
      </c>
      <c r="Q82" t="s">
        <v>667</v>
      </c>
      <c r="S82" t="s">
        <v>815</v>
      </c>
      <c r="T82" t="s">
        <v>1065</v>
      </c>
      <c r="U82" t="s">
        <v>718</v>
      </c>
      <c r="V82" t="s">
        <v>1207</v>
      </c>
    </row>
    <row r="83" spans="1:22" x14ac:dyDescent="0.35">
      <c r="A83" t="s">
        <v>156</v>
      </c>
      <c r="B83" t="s">
        <v>225</v>
      </c>
      <c r="C83" t="s">
        <v>99</v>
      </c>
      <c r="D83" s="19">
        <v>35527</v>
      </c>
      <c r="E83">
        <f t="shared" si="2"/>
        <v>1997</v>
      </c>
      <c r="F83" t="str">
        <f>IF(A83="","",IF(Tbl_HBN[[#This Row],[Year]]&lt;&gt;"",_xlfn.CONCAT(A83," ",B83," (",E83,")"),_xlfn.CONCAT(A83," ",B83)))</f>
        <v>HBN 36 Local healthcare facilities, Supplement 1 - Accommodation for professions allied to medicine  (1997)</v>
      </c>
      <c r="M83" s="30">
        <v>32629</v>
      </c>
      <c r="N83">
        <f t="shared" si="3"/>
        <v>1989</v>
      </c>
      <c r="O83" s="31" t="str">
        <f>IF(J83="","",IF(Tbl_HTM[[#This Row],[Year]]&lt;&gt;"",_xlfn.CONCAT(J83," ",K83," (",N83,")"),_xlfn.CONCAT(J83," ",K83)))</f>
        <v/>
      </c>
      <c r="Q83" t="s">
        <v>668</v>
      </c>
      <c r="S83" t="s">
        <v>793</v>
      </c>
      <c r="T83" t="s">
        <v>1066</v>
      </c>
      <c r="U83" t="s">
        <v>724</v>
      </c>
      <c r="V83" t="s">
        <v>1205</v>
      </c>
    </row>
    <row r="84" spans="1:22" x14ac:dyDescent="0.35">
      <c r="B84" t="s">
        <v>226</v>
      </c>
      <c r="D84" s="19">
        <v>35827</v>
      </c>
      <c r="E84">
        <f t="shared" si="2"/>
        <v>1998</v>
      </c>
      <c r="F84" t="str">
        <f>IF(A84="","",IF(Tbl_HBN[[#This Row],[Year]]&lt;&gt;"",_xlfn.CONCAT(A84," ",B84," (",E84,")"),_xlfn.CONCAT(A84," ",B84)))</f>
        <v/>
      </c>
      <c r="J84" t="s">
        <v>457</v>
      </c>
      <c r="K84" t="s">
        <v>116</v>
      </c>
      <c r="L84" t="s">
        <v>99</v>
      </c>
      <c r="M84" s="30">
        <v>38846</v>
      </c>
      <c r="N84">
        <f t="shared" si="3"/>
        <v>2006</v>
      </c>
      <c r="O84" s="31" t="str">
        <f>IF(J84="","",IF(Tbl_HTM[[#This Row],[Year]]&lt;&gt;"",_xlfn.CONCAT(J84," ",K84," (",N84,")"),_xlfn.CONCAT(J84," ",K84)))</f>
        <v>HTM 61 Flooring (2006)</v>
      </c>
      <c r="Q84" t="s">
        <v>669</v>
      </c>
      <c r="S84" t="s">
        <v>739</v>
      </c>
      <c r="T84" t="s">
        <v>1067</v>
      </c>
      <c r="U84" t="s">
        <v>724</v>
      </c>
      <c r="V84" t="s">
        <v>1205</v>
      </c>
    </row>
    <row r="85" spans="1:22" x14ac:dyDescent="0.35">
      <c r="A85" t="s">
        <v>227</v>
      </c>
      <c r="B85" t="s">
        <v>228</v>
      </c>
      <c r="C85" t="s">
        <v>99</v>
      </c>
      <c r="D85" s="19">
        <v>38454</v>
      </c>
      <c r="E85">
        <f t="shared" si="2"/>
        <v>2005</v>
      </c>
      <c r="F85" t="str">
        <f>IF(A85="","",IF(Tbl_HBN[[#This Row],[Year]]&lt;&gt;"",_xlfn.CONCAT(A85," ",B85," (",E85,")"),_xlfn.CONCAT(A85," ",B85)))</f>
        <v>HBN 37 In-patient facilities for older people (2005)</v>
      </c>
      <c r="M85" s="30">
        <v>34731</v>
      </c>
      <c r="N85">
        <f t="shared" si="3"/>
        <v>1995</v>
      </c>
      <c r="O85" s="31" t="str">
        <f>IF(J85="","",IF(Tbl_HTM[[#This Row],[Year]]&lt;&gt;"",_xlfn.CONCAT(J85," ",K85," (",N85,")"),_xlfn.CONCAT(J85," ",K85)))</f>
        <v/>
      </c>
      <c r="Q85" t="s">
        <v>670</v>
      </c>
      <c r="S85" t="s">
        <v>866</v>
      </c>
      <c r="T85" t="s">
        <v>1068</v>
      </c>
      <c r="U85" t="s">
        <v>712</v>
      </c>
      <c r="V85" t="s">
        <v>1202</v>
      </c>
    </row>
    <row r="86" spans="1:22" x14ac:dyDescent="0.35">
      <c r="A86" t="s">
        <v>229</v>
      </c>
      <c r="B86" t="s">
        <v>230</v>
      </c>
      <c r="C86" t="s">
        <v>99</v>
      </c>
      <c r="D86" s="19">
        <v>34804</v>
      </c>
      <c r="E86">
        <f t="shared" si="2"/>
        <v>1995</v>
      </c>
      <c r="F86" t="str">
        <f>IF(A86="","",IF(Tbl_HBN[[#This Row],[Year]]&lt;&gt;"",_xlfn.CONCAT(A86," ",B86," (",E86,")"),_xlfn.CONCAT(A86," ",B86)))</f>
        <v>HBN 40 Common activity spaces, Volume 1 – Public areas (1995)</v>
      </c>
      <c r="J86" t="s">
        <v>458</v>
      </c>
      <c r="K86" t="s">
        <v>459</v>
      </c>
      <c r="L86" t="s">
        <v>99</v>
      </c>
      <c r="M86" s="30">
        <v>38417</v>
      </c>
      <c r="N86">
        <f t="shared" si="3"/>
        <v>2005</v>
      </c>
      <c r="O86" s="31" t="str">
        <f>IF(J86="","",IF(Tbl_HTM[[#This Row],[Year]]&lt;&gt;"",_xlfn.CONCAT(J86," ",K86," (",N86,")"),_xlfn.CONCAT(J86," ",K86)))</f>
        <v>HTM 62 Demountable storage system  (2005)</v>
      </c>
      <c r="Q86" t="s">
        <v>671</v>
      </c>
      <c r="S86" t="s">
        <v>897</v>
      </c>
      <c r="T86" t="s">
        <v>1069</v>
      </c>
      <c r="U86" t="s">
        <v>712</v>
      </c>
      <c r="V86" t="s">
        <v>1202</v>
      </c>
    </row>
    <row r="87" spans="1:22" x14ac:dyDescent="0.35">
      <c r="B87" t="s">
        <v>231</v>
      </c>
      <c r="D87" s="19"/>
      <c r="E87" t="str">
        <f t="shared" si="2"/>
        <v/>
      </c>
      <c r="F87" t="str">
        <f>IF(A87="","",IF(Tbl_HBN[[#This Row],[Year]]&lt;&gt;"",_xlfn.CONCAT(A87," ",B87," (",E87,")"),_xlfn.CONCAT(A87," ",B87)))</f>
        <v/>
      </c>
      <c r="M87" s="30">
        <v>32568</v>
      </c>
      <c r="N87">
        <f t="shared" si="3"/>
        <v>1989</v>
      </c>
      <c r="O87" s="31" t="str">
        <f>IF(J87="","",IF(Tbl_HTM[[#This Row],[Year]]&lt;&gt;"",_xlfn.CONCAT(J87," ",K87," (",N87,")"),_xlfn.CONCAT(J87," ",K87)))</f>
        <v/>
      </c>
      <c r="Q87" t="s">
        <v>672</v>
      </c>
      <c r="S87" t="s">
        <v>770</v>
      </c>
      <c r="T87" t="s">
        <v>1070</v>
      </c>
      <c r="U87" t="s">
        <v>714</v>
      </c>
      <c r="V87" t="s">
        <v>1201</v>
      </c>
    </row>
    <row r="88" spans="1:22" x14ac:dyDescent="0.35">
      <c r="B88" t="s">
        <v>232</v>
      </c>
      <c r="D88" s="19"/>
      <c r="E88" t="str">
        <f t="shared" si="2"/>
        <v/>
      </c>
      <c r="F88" t="str">
        <f>IF(A88="","",IF(Tbl_HBN[[#This Row],[Year]]&lt;&gt;"",_xlfn.CONCAT(A88," ",B88," (",E88,")"),_xlfn.CONCAT(A88," ",B88)))</f>
        <v/>
      </c>
      <c r="J88" t="s">
        <v>460</v>
      </c>
      <c r="K88" t="s">
        <v>461</v>
      </c>
      <c r="L88" t="s">
        <v>99</v>
      </c>
      <c r="M88" s="30">
        <v>38417</v>
      </c>
      <c r="N88">
        <f t="shared" si="3"/>
        <v>2005</v>
      </c>
      <c r="O88" s="31" t="str">
        <f>IF(J88="","",IF(Tbl_HTM[[#This Row],[Year]]&lt;&gt;"",_xlfn.CONCAT(J88," ",K88," (",N88,")"),_xlfn.CONCAT(J88," ",K88)))</f>
        <v>HTM 63 Fitted storage system  (2005)</v>
      </c>
      <c r="Q88" t="s">
        <v>673</v>
      </c>
      <c r="S88" t="s">
        <v>910</v>
      </c>
      <c r="T88" t="s">
        <v>1071</v>
      </c>
      <c r="U88" t="s">
        <v>714</v>
      </c>
      <c r="V88" t="s">
        <v>1201</v>
      </c>
    </row>
    <row r="89" spans="1:22" x14ac:dyDescent="0.35">
      <c r="A89" t="s">
        <v>233</v>
      </c>
      <c r="B89" t="s">
        <v>234</v>
      </c>
      <c r="C89" t="s">
        <v>99</v>
      </c>
      <c r="D89" s="19">
        <v>34366</v>
      </c>
      <c r="E89">
        <f t="shared" si="2"/>
        <v>1994</v>
      </c>
      <c r="F89" t="str">
        <f>IF(A89="","",IF(Tbl_HBN[[#This Row],[Year]]&lt;&gt;"",_xlfn.CONCAT(A89," ",B89," (",E89,")"),_xlfn.CONCAT(A89," ",B89)))</f>
        <v>HBN 44 Accommodation for ambulance services  (1994)</v>
      </c>
      <c r="J89" t="s">
        <v>462</v>
      </c>
      <c r="K89" t="s">
        <v>463</v>
      </c>
      <c r="L89" t="s">
        <v>99</v>
      </c>
      <c r="M89" s="30">
        <v>38776</v>
      </c>
      <c r="N89">
        <f t="shared" si="3"/>
        <v>2006</v>
      </c>
      <c r="O89" s="31" t="str">
        <f>IF(J89="","",IF(Tbl_HTM[[#This Row],[Year]]&lt;&gt;"",_xlfn.CONCAT(J89," ",K89," (",N89,")"),_xlfn.CONCAT(J89," ",K89)))</f>
        <v>HTM 64 Sanitary assemblies (2006)</v>
      </c>
      <c r="Q89" t="s">
        <v>674</v>
      </c>
      <c r="S89" t="s">
        <v>834</v>
      </c>
      <c r="T89" t="s">
        <v>1072</v>
      </c>
      <c r="U89" t="s">
        <v>714</v>
      </c>
      <c r="V89" t="s">
        <v>1201</v>
      </c>
    </row>
    <row r="90" spans="1:22" x14ac:dyDescent="0.35">
      <c r="A90" t="s">
        <v>235</v>
      </c>
      <c r="B90" t="s">
        <v>236</v>
      </c>
      <c r="C90" t="s">
        <v>99</v>
      </c>
      <c r="D90" s="19">
        <v>33756</v>
      </c>
      <c r="E90">
        <f t="shared" si="2"/>
        <v>1992</v>
      </c>
      <c r="F90" t="str">
        <f>IF(A90="","",IF(Tbl_HBN[[#This Row],[Year]]&lt;&gt;"",_xlfn.CONCAT(A90," ",B90," (",E90,")"),_xlfn.CONCAT(A90," ",B90)))</f>
        <v>HBN 45 External works for Health buildings (1992)</v>
      </c>
      <c r="M90" s="30">
        <v>34700</v>
      </c>
      <c r="N90">
        <f t="shared" si="3"/>
        <v>1995</v>
      </c>
      <c r="O90" s="31" t="str">
        <f>IF(J90="","",IF(Tbl_HTM[[#This Row],[Year]]&lt;&gt;"",_xlfn.CONCAT(J90," ",K90," (",N90,")"),_xlfn.CONCAT(J90," ",K90)))</f>
        <v/>
      </c>
      <c r="Q90" t="s">
        <v>675</v>
      </c>
      <c r="S90" t="s">
        <v>844</v>
      </c>
      <c r="T90" t="s">
        <v>1073</v>
      </c>
      <c r="U90" t="s">
        <v>718</v>
      </c>
      <c r="V90" t="s">
        <v>1207</v>
      </c>
    </row>
    <row r="91" spans="1:22" x14ac:dyDescent="0.35">
      <c r="A91" t="s">
        <v>237</v>
      </c>
      <c r="B91" t="s">
        <v>238</v>
      </c>
      <c r="C91" t="s">
        <v>99</v>
      </c>
      <c r="D91" s="19">
        <v>33359</v>
      </c>
      <c r="E91">
        <f t="shared" si="2"/>
        <v>1991</v>
      </c>
      <c r="F91" t="str">
        <f>IF(A91="","",IF(Tbl_HBN[[#This Row],[Year]]&lt;&gt;"",_xlfn.CONCAT(A91," ",B91," (",E91,")"),_xlfn.CONCAT(A91," ",B91)))</f>
        <v>HBN 47 Health records department (1991)</v>
      </c>
      <c r="J91" t="s">
        <v>464</v>
      </c>
      <c r="K91" t="s">
        <v>465</v>
      </c>
      <c r="L91" t="s">
        <v>98</v>
      </c>
      <c r="M91" s="30">
        <v>38413</v>
      </c>
      <c r="N91">
        <f t="shared" si="3"/>
        <v>2005</v>
      </c>
      <c r="O91" s="31" t="str">
        <f>IF(J91="","",IF(Tbl_HTM[[#This Row],[Year]]&lt;&gt;"",_xlfn.CONCAT(J91," ",K91," (",N91,")"),_xlfn.CONCAT(J91," ",K91)))</f>
        <v>HTM 66 Cubicle curtain track (2005)</v>
      </c>
      <c r="Q91" t="s">
        <v>676</v>
      </c>
      <c r="S91" t="s">
        <v>909</v>
      </c>
      <c r="T91" t="s">
        <v>1074</v>
      </c>
      <c r="U91" t="s">
        <v>718</v>
      </c>
      <c r="V91" t="s">
        <v>1207</v>
      </c>
    </row>
    <row r="92" spans="1:22" x14ac:dyDescent="0.35">
      <c r="A92" t="s">
        <v>239</v>
      </c>
      <c r="B92" t="s">
        <v>240</v>
      </c>
      <c r="C92" t="s">
        <v>99</v>
      </c>
      <c r="D92" s="19">
        <v>35521</v>
      </c>
      <c r="E92">
        <f t="shared" si="2"/>
        <v>1997</v>
      </c>
      <c r="F92" t="str">
        <f>IF(A92="","",IF(Tbl_HBN[[#This Row],[Year]]&lt;&gt;"",_xlfn.CONCAT(A92," ",B92," (",E92,")"),_xlfn.CONCAT(A92," ",B92)))</f>
        <v>HBN 48 Telephone services  (1997)</v>
      </c>
      <c r="L92" t="s">
        <v>99</v>
      </c>
      <c r="M92" s="30">
        <v>32540</v>
      </c>
      <c r="N92">
        <f t="shared" si="3"/>
        <v>1989</v>
      </c>
      <c r="O92" s="31" t="str">
        <f>IF(J92="","",IF(Tbl_HTM[[#This Row],[Year]]&lt;&gt;"",_xlfn.CONCAT(J92," ",K92," (",N92,")"),_xlfn.CONCAT(J92," ",K92)))</f>
        <v/>
      </c>
      <c r="Q92" t="s">
        <v>677</v>
      </c>
      <c r="S92" t="s">
        <v>823</v>
      </c>
      <c r="T92" t="s">
        <v>1075</v>
      </c>
      <c r="U92" t="s">
        <v>718</v>
      </c>
      <c r="V92" t="s">
        <v>1207</v>
      </c>
    </row>
    <row r="93" spans="1:22" x14ac:dyDescent="0.35">
      <c r="A93" t="s">
        <v>241</v>
      </c>
      <c r="B93" t="s">
        <v>242</v>
      </c>
      <c r="C93" t="s">
        <v>99</v>
      </c>
      <c r="D93" s="19">
        <v>33451</v>
      </c>
      <c r="E93">
        <f t="shared" si="2"/>
        <v>1991</v>
      </c>
      <c r="F93" t="str">
        <f>IF(A93="","",IF(Tbl_HBN[[#This Row],[Year]]&lt;&gt;"",_xlfn.CONCAT(A93," ",B93," (",E93,")"),_xlfn.CONCAT(A93," ",B93)))</f>
        <v>HBN 51 Accommodation at the main entrance of a District General Hospital (1991)</v>
      </c>
      <c r="J93" t="s">
        <v>466</v>
      </c>
      <c r="K93" t="s">
        <v>467</v>
      </c>
      <c r="L93" t="s">
        <v>98</v>
      </c>
      <c r="M93" s="30">
        <v>38417</v>
      </c>
      <c r="N93">
        <f t="shared" si="3"/>
        <v>2005</v>
      </c>
      <c r="O93" s="31" t="str">
        <f>IF(J93="","",IF(Tbl_HTM[[#This Row],[Year]]&lt;&gt;"",_xlfn.CONCAT(J93," ",K93," (",N93,")"),_xlfn.CONCAT(J93," ",K93)))</f>
        <v>HTM 67 Laboratory fitting out system (2005)</v>
      </c>
      <c r="Q93" t="s">
        <v>678</v>
      </c>
      <c r="S93" t="s">
        <v>744</v>
      </c>
      <c r="T93" t="s">
        <v>1076</v>
      </c>
      <c r="U93" t="s">
        <v>712</v>
      </c>
      <c r="V93" t="s">
        <v>1202</v>
      </c>
    </row>
    <row r="94" spans="1:22" x14ac:dyDescent="0.35">
      <c r="A94" t="s">
        <v>243</v>
      </c>
      <c r="B94" t="s">
        <v>244</v>
      </c>
      <c r="C94" t="s">
        <v>99</v>
      </c>
      <c r="D94" s="19">
        <v>33451</v>
      </c>
      <c r="E94">
        <f t="shared" si="2"/>
        <v>1991</v>
      </c>
      <c r="F94" t="str">
        <f>IF(A94="","",IF(Tbl_HBN[[#This Row],[Year]]&lt;&gt;"",_xlfn.CONCAT(A94," ",B94," (",E94,")"),_xlfn.CONCAT(A94," ",B94)))</f>
        <v>HBN 51 Supl 1 Miscellaneous spaces in a district general hospital (1991)</v>
      </c>
      <c r="L94" t="s">
        <v>99</v>
      </c>
      <c r="M94" s="30">
        <v>33970</v>
      </c>
      <c r="N94">
        <f t="shared" si="3"/>
        <v>1993</v>
      </c>
      <c r="O94" s="31" t="str">
        <f>IF(J94="","",IF(Tbl_HTM[[#This Row],[Year]]&lt;&gt;"",_xlfn.CONCAT(J94," ",K94," (",N94,")"),_xlfn.CONCAT(J94," ",K94)))</f>
        <v/>
      </c>
      <c r="Q94" t="s">
        <v>679</v>
      </c>
      <c r="S94" t="s">
        <v>762</v>
      </c>
      <c r="T94" t="s">
        <v>1077</v>
      </c>
      <c r="U94" t="s">
        <v>712</v>
      </c>
      <c r="V94" t="s">
        <v>1202</v>
      </c>
    </row>
    <row r="95" spans="1:22" x14ac:dyDescent="0.35">
      <c r="A95" t="s">
        <v>153</v>
      </c>
      <c r="B95" t="s">
        <v>245</v>
      </c>
      <c r="C95" t="s">
        <v>99</v>
      </c>
      <c r="D95" s="19">
        <v>35528</v>
      </c>
      <c r="E95">
        <f t="shared" si="2"/>
        <v>1997</v>
      </c>
      <c r="F95" t="str">
        <f>IF(A95="","",IF(Tbl_HBN[[#This Row],[Year]]&lt;&gt;"",_xlfn.CONCAT(A95," ",B95," (",E95,")"),_xlfn.CONCAT(A95," ",B95)))</f>
        <v>HBN 52 Supplement 1, Day surgery – Review of schedules of accommodation  (1997)</v>
      </c>
      <c r="J95" t="s">
        <v>468</v>
      </c>
      <c r="K95" t="s">
        <v>469</v>
      </c>
      <c r="L95" t="s">
        <v>99</v>
      </c>
      <c r="M95" s="30">
        <v>34275</v>
      </c>
      <c r="N95">
        <f t="shared" si="3"/>
        <v>1993</v>
      </c>
      <c r="O95" s="31" t="str">
        <f>IF(J95="","",IF(Tbl_HTM[[#This Row],[Year]]&lt;&gt;"",_xlfn.CONCAT(J95," ",K95," (",N95,")"),_xlfn.CONCAT(J95," ",K95)))</f>
        <v>HTM 68 Duct and panel assemblies (1993)</v>
      </c>
      <c r="Q95" t="s">
        <v>680</v>
      </c>
      <c r="S95" t="s">
        <v>764</v>
      </c>
      <c r="T95" t="s">
        <v>1078</v>
      </c>
      <c r="U95" t="s">
        <v>712</v>
      </c>
      <c r="V95" t="s">
        <v>1202</v>
      </c>
    </row>
    <row r="96" spans="1:22" x14ac:dyDescent="0.35">
      <c r="B96" t="s">
        <v>246</v>
      </c>
      <c r="D96" s="19">
        <v>34455</v>
      </c>
      <c r="E96">
        <f t="shared" si="2"/>
        <v>1994</v>
      </c>
      <c r="F96" t="str">
        <f>IF(A96="","",IF(Tbl_HBN[[#This Row],[Year]]&lt;&gt;"",_xlfn.CONCAT(A96," ",B96," (",E96,")"),_xlfn.CONCAT(A96," ",B96)))</f>
        <v/>
      </c>
      <c r="J96" t="s">
        <v>470</v>
      </c>
      <c r="K96" t="s">
        <v>471</v>
      </c>
      <c r="L96" t="s">
        <v>99</v>
      </c>
      <c r="M96" s="30">
        <v>38545</v>
      </c>
      <c r="N96">
        <f t="shared" si="3"/>
        <v>2005</v>
      </c>
      <c r="O96" s="31" t="str">
        <f>IF(J96="","",IF(Tbl_HTM[[#This Row],[Year]]&lt;&gt;"",_xlfn.CONCAT(J96," ",K96," (",N96,")"),_xlfn.CONCAT(J96," ",K96)))</f>
        <v>HTM 69 Protection (2005)</v>
      </c>
      <c r="S96" t="s">
        <v>840</v>
      </c>
      <c r="T96" t="s">
        <v>1079</v>
      </c>
      <c r="U96" t="s">
        <v>724</v>
      </c>
      <c r="V96" t="s">
        <v>1205</v>
      </c>
    </row>
    <row r="97" spans="1:22" x14ac:dyDescent="0.35">
      <c r="B97" t="s">
        <v>247</v>
      </c>
      <c r="D97" s="19">
        <v>34759</v>
      </c>
      <c r="E97">
        <f t="shared" si="2"/>
        <v>1995</v>
      </c>
      <c r="F97" t="str">
        <f>IF(A97="","",IF(Tbl_HBN[[#This Row],[Year]]&lt;&gt;"",_xlfn.CONCAT(A97," ",B97," (",E97,")"),_xlfn.CONCAT(A97," ",B97)))</f>
        <v/>
      </c>
      <c r="J97" t="s">
        <v>472</v>
      </c>
      <c r="K97" t="s">
        <v>473</v>
      </c>
      <c r="L97" t="s">
        <v>99</v>
      </c>
      <c r="M97" s="30">
        <v>33972</v>
      </c>
      <c r="N97">
        <f t="shared" si="3"/>
        <v>1993</v>
      </c>
      <c r="O97" s="31" t="str">
        <f>IF(J97="","",IF(Tbl_HTM[[#This Row],[Year]]&lt;&gt;"",_xlfn.CONCAT(J97," ",K97," (",N97,")"),_xlfn.CONCAT(J97," ",K97)))</f>
        <v>HTM 70 Fixings  (1993)</v>
      </c>
      <c r="S97" t="s">
        <v>725</v>
      </c>
      <c r="T97" t="s">
        <v>1080</v>
      </c>
      <c r="U97" t="s">
        <v>724</v>
      </c>
      <c r="V97" t="s">
        <v>1205</v>
      </c>
    </row>
    <row r="98" spans="1:22" x14ac:dyDescent="0.35">
      <c r="A98" t="s">
        <v>248</v>
      </c>
      <c r="B98" t="s">
        <v>249</v>
      </c>
      <c r="C98" t="s">
        <v>99</v>
      </c>
      <c r="D98" s="19">
        <v>37991</v>
      </c>
      <c r="E98">
        <f t="shared" si="2"/>
        <v>2004</v>
      </c>
      <c r="F98" t="str">
        <f>IF(A98="","",IF(Tbl_HBN[[#This Row],[Year]]&lt;&gt;"",_xlfn.CONCAT(A98," ",B98," (",E98,")"),_xlfn.CONCAT(A98," ",B98)))</f>
        <v>HBN 53 Volume 1, Satellite dialysis unit (2004)</v>
      </c>
      <c r="J98" t="s">
        <v>474</v>
      </c>
      <c r="K98" t="s">
        <v>475</v>
      </c>
      <c r="L98" t="s">
        <v>99</v>
      </c>
      <c r="M98" s="30">
        <v>35799</v>
      </c>
      <c r="N98">
        <f t="shared" si="3"/>
        <v>1998</v>
      </c>
      <c r="O98" s="31" t="str">
        <f>IF(J98="","",IF(Tbl_HTM[[#This Row],[Year]]&lt;&gt;"",_xlfn.CONCAT(J98," ",K98," (",N98,")"),_xlfn.CONCAT(J98," ",K98)))</f>
        <v>HTM 71 Materials management modular storage  (1998)</v>
      </c>
      <c r="S98" t="s">
        <v>870</v>
      </c>
      <c r="T98" t="s">
        <v>1081</v>
      </c>
      <c r="U98" t="s">
        <v>720</v>
      </c>
      <c r="V98" t="s">
        <v>1203</v>
      </c>
    </row>
    <row r="99" spans="1:22" x14ac:dyDescent="0.35">
      <c r="A99" t="s">
        <v>128</v>
      </c>
      <c r="B99" t="s">
        <v>250</v>
      </c>
      <c r="C99" t="s">
        <v>99</v>
      </c>
      <c r="D99" s="19">
        <v>38812</v>
      </c>
      <c r="E99">
        <f t="shared" si="2"/>
        <v>2006</v>
      </c>
      <c r="F99" t="str">
        <f>IF(A99="","",IF(Tbl_HBN[[#This Row],[Year]]&lt;&gt;"",_xlfn.CONCAT(A99," ",B99," (",E99,")"),_xlfn.CONCAT(A99," ",B99)))</f>
        <v>HBN 54 Facilities for cancer services (2006)</v>
      </c>
      <c r="J99" t="s">
        <v>476</v>
      </c>
      <c r="K99" t="s">
        <v>477</v>
      </c>
      <c r="L99" t="s">
        <v>99</v>
      </c>
      <c r="M99" s="30">
        <v>35190</v>
      </c>
      <c r="N99">
        <f t="shared" si="3"/>
        <v>1996</v>
      </c>
      <c r="O99" s="31" t="str">
        <f>IF(J99="","",IF(Tbl_HTM[[#This Row],[Year]]&lt;&gt;"",_xlfn.CONCAT(J99," ",K99," (",N99,")"),_xlfn.CONCAT(J99," ",K99)))</f>
        <v>HTM 81 Fire precautions in new hospitals  (1996)</v>
      </c>
      <c r="S99" t="s">
        <v>711</v>
      </c>
      <c r="T99" t="s">
        <v>1082</v>
      </c>
      <c r="U99" t="s">
        <v>712</v>
      </c>
      <c r="V99" t="s">
        <v>1202</v>
      </c>
    </row>
    <row r="100" spans="1:22" x14ac:dyDescent="0.35">
      <c r="A100" t="s">
        <v>139</v>
      </c>
      <c r="B100" t="s">
        <v>251</v>
      </c>
      <c r="C100" t="s">
        <v>99</v>
      </c>
      <c r="D100" s="19">
        <v>37805</v>
      </c>
      <c r="E100">
        <f t="shared" si="2"/>
        <v>2003</v>
      </c>
      <c r="F100" t="str">
        <f>IF(A100="","",IF(Tbl_HBN[[#This Row],[Year]]&lt;&gt;"",_xlfn.CONCAT(A100," ",B100," (",E100,")"),_xlfn.CONCAT(A100," ",B100)))</f>
        <v>HBN 57 Facilities for critical care (2003)</v>
      </c>
      <c r="J100" t="s">
        <v>478</v>
      </c>
      <c r="K100" t="s">
        <v>479</v>
      </c>
      <c r="L100" t="s">
        <v>99</v>
      </c>
      <c r="M100" s="30">
        <v>35309</v>
      </c>
      <c r="N100">
        <f t="shared" si="3"/>
        <v>1996</v>
      </c>
      <c r="O100" s="31" t="str">
        <f>IF(J100="","",IF(Tbl_HTM[[#This Row],[Year]]&lt;&gt;"",_xlfn.CONCAT(J100," ",K100," (",N100,")"),_xlfn.CONCAT(J100," ",K100)))</f>
        <v>HTM 82 Alarm and detection systems  (1996)</v>
      </c>
      <c r="S100" t="s">
        <v>824</v>
      </c>
      <c r="T100" t="s">
        <v>1083</v>
      </c>
      <c r="U100" t="s">
        <v>720</v>
      </c>
      <c r="V100" t="s">
        <v>1203</v>
      </c>
    </row>
    <row r="101" spans="1:22" x14ac:dyDescent="0.35">
      <c r="J101" t="s">
        <v>480</v>
      </c>
      <c r="K101" t="s">
        <v>481</v>
      </c>
      <c r="L101" t="s">
        <v>99</v>
      </c>
      <c r="M101" s="30">
        <v>34399</v>
      </c>
      <c r="N101">
        <f t="shared" si="3"/>
        <v>1994</v>
      </c>
      <c r="O101" s="31" t="str">
        <f>IF(J101="","",IF(Tbl_HTM[[#This Row],[Year]]&lt;&gt;"",_xlfn.CONCAT(J101," ",K101," (",N101,")"),_xlfn.CONCAT(J101," ",K101)))</f>
        <v>HTM 83 Fire safety in healthcare premises – General fire precautions  (1994)</v>
      </c>
      <c r="S101" t="s">
        <v>865</v>
      </c>
      <c r="T101" t="s">
        <v>1084</v>
      </c>
      <c r="U101" t="s">
        <v>712</v>
      </c>
      <c r="V101" t="s">
        <v>1202</v>
      </c>
    </row>
    <row r="102" spans="1:22" x14ac:dyDescent="0.35">
      <c r="J102" t="s">
        <v>482</v>
      </c>
      <c r="K102" t="s">
        <v>483</v>
      </c>
      <c r="L102" t="s">
        <v>99</v>
      </c>
      <c r="M102" s="30">
        <v>34427</v>
      </c>
      <c r="N102">
        <f t="shared" si="3"/>
        <v>1994</v>
      </c>
      <c r="O102" s="31" t="str">
        <f>IF(J102="","",IF(Tbl_HTM[[#This Row],[Year]]&lt;&gt;"",_xlfn.CONCAT(J102," ",K102," (",N102,")"),_xlfn.CONCAT(J102," ",K102)))</f>
        <v>HTM 85 Fire precautions in existing hospitals  (1994)</v>
      </c>
      <c r="S102" t="s">
        <v>733</v>
      </c>
      <c r="T102" t="s">
        <v>1085</v>
      </c>
      <c r="U102" t="s">
        <v>727</v>
      </c>
      <c r="V102" t="s">
        <v>1206</v>
      </c>
    </row>
    <row r="103" spans="1:22" x14ac:dyDescent="0.35">
      <c r="J103" t="s">
        <v>484</v>
      </c>
      <c r="K103" t="s">
        <v>485</v>
      </c>
      <c r="L103" t="s">
        <v>99</v>
      </c>
      <c r="M103" s="30">
        <v>35708</v>
      </c>
      <c r="N103">
        <f t="shared" si="3"/>
        <v>1997</v>
      </c>
      <c r="O103" s="31" t="str">
        <f>IF(J103="","",IF(Tbl_HTM[[#This Row],[Year]]&lt;&gt;"",_xlfn.CONCAT(J103," ",K103," (",N103,")"),_xlfn.CONCAT(J103," ",K103)))</f>
        <v>HTM 86 Fire risk assessment in hospitals  (1997)</v>
      </c>
      <c r="S103" t="s">
        <v>892</v>
      </c>
      <c r="T103" t="s">
        <v>1086</v>
      </c>
      <c r="U103" t="s">
        <v>714</v>
      </c>
      <c r="V103" t="s">
        <v>1201</v>
      </c>
    </row>
    <row r="104" spans="1:22" x14ac:dyDescent="0.35">
      <c r="J104" t="s">
        <v>486</v>
      </c>
      <c r="K104" t="s">
        <v>487</v>
      </c>
      <c r="L104" t="s">
        <v>99</v>
      </c>
      <c r="M104" s="30">
        <v>36282</v>
      </c>
      <c r="N104">
        <f t="shared" si="3"/>
        <v>1999</v>
      </c>
      <c r="O104" s="31" t="str">
        <f>IF(J104="","",IF(Tbl_HTM[[#This Row],[Year]]&lt;&gt;"",_xlfn.CONCAT(J104," ",K104," (",N104,")"),_xlfn.CONCAT(J104," ",K104)))</f>
        <v>HTM 87 Textiles and furniture (1999)</v>
      </c>
      <c r="S104" t="s">
        <v>835</v>
      </c>
      <c r="T104" t="s">
        <v>1087</v>
      </c>
      <c r="U104" t="s">
        <v>718</v>
      </c>
      <c r="V104" t="s">
        <v>1207</v>
      </c>
    </row>
    <row r="105" spans="1:22" x14ac:dyDescent="0.35">
      <c r="J105" t="s">
        <v>488</v>
      </c>
      <c r="K105" t="s">
        <v>489</v>
      </c>
      <c r="L105" t="s">
        <v>99</v>
      </c>
      <c r="M105" s="30">
        <v>37207</v>
      </c>
      <c r="N105">
        <f t="shared" si="3"/>
        <v>2001</v>
      </c>
      <c r="O105" s="31" t="str">
        <f>IF(J105="","",IF(Tbl_HTM[[#This Row],[Year]]&lt;&gt;"",_xlfn.CONCAT(J105," ",K105," (",N105,")"),_xlfn.CONCAT(J105," ",K105)))</f>
        <v>HTM 88 Fire precautions in housing providing NHS-supported living in the community  (2001)</v>
      </c>
      <c r="S105" t="s">
        <v>756</v>
      </c>
      <c r="T105" t="s">
        <v>1088</v>
      </c>
      <c r="U105" t="s">
        <v>727</v>
      </c>
      <c r="V105" t="s">
        <v>1206</v>
      </c>
    </row>
    <row r="106" spans="1:22" x14ac:dyDescent="0.35">
      <c r="J106" t="s">
        <v>490</v>
      </c>
      <c r="K106" t="s">
        <v>491</v>
      </c>
      <c r="L106" t="s">
        <v>99</v>
      </c>
      <c r="M106" s="30">
        <v>35318</v>
      </c>
      <c r="N106">
        <f t="shared" si="3"/>
        <v>1996</v>
      </c>
      <c r="O106" s="31" t="str">
        <f>IF(J106="","",IF(Tbl_HTM[[#This Row],[Year]]&lt;&gt;"",_xlfn.CONCAT(J106," ",K106," (",N106,")"),_xlfn.CONCAT(J106," ",K106)))</f>
        <v>HTM 2005 Building management systems – Design considerations (1996)</v>
      </c>
      <c r="S106" t="s">
        <v>822</v>
      </c>
      <c r="T106" t="s">
        <v>1089</v>
      </c>
      <c r="U106" t="s">
        <v>724</v>
      </c>
      <c r="V106" t="s">
        <v>1205</v>
      </c>
    </row>
    <row r="107" spans="1:22" x14ac:dyDescent="0.35">
      <c r="K107" t="s">
        <v>492</v>
      </c>
      <c r="M107" s="30">
        <v>35309</v>
      </c>
      <c r="N107">
        <f t="shared" si="3"/>
        <v>1996</v>
      </c>
      <c r="O107" s="31" t="str">
        <f>IF(J107="","",IF(Tbl_HTM[[#This Row],[Year]]&lt;&gt;"",_xlfn.CONCAT(J107," ",K107," (",N107,")"),_xlfn.CONCAT(J107," ",K107)))</f>
        <v/>
      </c>
      <c r="S107" t="s">
        <v>804</v>
      </c>
      <c r="T107" t="s">
        <v>1090</v>
      </c>
      <c r="U107" t="s">
        <v>727</v>
      </c>
      <c r="V107" t="s">
        <v>1206</v>
      </c>
    </row>
    <row r="108" spans="1:22" x14ac:dyDescent="0.35">
      <c r="K108" t="s">
        <v>493</v>
      </c>
      <c r="M108" s="30">
        <v>35309</v>
      </c>
      <c r="N108">
        <f t="shared" si="3"/>
        <v>1996</v>
      </c>
      <c r="O108" s="31" t="str">
        <f>IF(J108="","",IF(Tbl_HTM[[#This Row],[Year]]&lt;&gt;"",_xlfn.CONCAT(J108," ",K108," (",N108,")"),_xlfn.CONCAT(J108," ",K108)))</f>
        <v/>
      </c>
      <c r="S108" t="s">
        <v>808</v>
      </c>
      <c r="T108" t="s">
        <v>1091</v>
      </c>
      <c r="U108" t="s">
        <v>727</v>
      </c>
      <c r="V108" t="s">
        <v>1206</v>
      </c>
    </row>
    <row r="109" spans="1:22" x14ac:dyDescent="0.35">
      <c r="K109" t="s">
        <v>494</v>
      </c>
      <c r="M109" s="30">
        <v>35309</v>
      </c>
      <c r="N109">
        <f t="shared" si="3"/>
        <v>1996</v>
      </c>
      <c r="O109" s="31" t="str">
        <f>IF(J109="","",IF(Tbl_HTM[[#This Row],[Year]]&lt;&gt;"",_xlfn.CONCAT(J109," ",K109," (",N109,")"),_xlfn.CONCAT(J109," ",K109)))</f>
        <v/>
      </c>
      <c r="S109" t="s">
        <v>907</v>
      </c>
      <c r="T109" t="s">
        <v>1092</v>
      </c>
      <c r="U109" t="s">
        <v>727</v>
      </c>
      <c r="V109" t="s">
        <v>1206</v>
      </c>
    </row>
    <row r="110" spans="1:22" x14ac:dyDescent="0.35">
      <c r="J110" t="s">
        <v>495</v>
      </c>
      <c r="K110" t="s">
        <v>496</v>
      </c>
      <c r="L110" t="s">
        <v>99</v>
      </c>
      <c r="M110" s="30">
        <v>33972</v>
      </c>
      <c r="N110">
        <f t="shared" si="3"/>
        <v>1993</v>
      </c>
      <c r="O110" s="31" t="str">
        <f>IF(J110="","",IF(Tbl_HTM[[#This Row],[Year]]&lt;&gt;"",_xlfn.CONCAT(J110," ",K110," (",N110,")"),_xlfn.CONCAT(J110," ",K110)))</f>
        <v>HTM 2007 Electrical services supply and distribution – Design considerations  (1993)</v>
      </c>
      <c r="S110" t="s">
        <v>858</v>
      </c>
      <c r="T110" t="s">
        <v>1093</v>
      </c>
      <c r="U110" t="s">
        <v>716</v>
      </c>
      <c r="V110" t="s">
        <v>1204</v>
      </c>
    </row>
    <row r="111" spans="1:22" x14ac:dyDescent="0.35">
      <c r="K111" t="s">
        <v>497</v>
      </c>
      <c r="M111" s="30">
        <v>33972</v>
      </c>
      <c r="N111">
        <f t="shared" si="3"/>
        <v>1993</v>
      </c>
      <c r="O111" s="31" t="str">
        <f>IF(J111="","",IF(Tbl_HTM[[#This Row],[Year]]&lt;&gt;"",_xlfn.CONCAT(J111," ",K111," (",N111,")"),_xlfn.CONCAT(J111," ",K111)))</f>
        <v/>
      </c>
      <c r="S111" t="s">
        <v>814</v>
      </c>
      <c r="T111" t="s">
        <v>1094</v>
      </c>
      <c r="U111" t="s">
        <v>714</v>
      </c>
      <c r="V111" t="s">
        <v>1201</v>
      </c>
    </row>
    <row r="112" spans="1:22" x14ac:dyDescent="0.35">
      <c r="K112" t="s">
        <v>498</v>
      </c>
      <c r="M112" s="30">
        <v>34245</v>
      </c>
      <c r="N112">
        <f t="shared" si="3"/>
        <v>1993</v>
      </c>
      <c r="O112" s="31" t="str">
        <f>IF(J112="","",IF(Tbl_HTM[[#This Row],[Year]]&lt;&gt;"",_xlfn.CONCAT(J112," ",K112," (",N112,")"),_xlfn.CONCAT(J112," ",K112)))</f>
        <v/>
      </c>
      <c r="S112" t="s">
        <v>885</v>
      </c>
      <c r="T112" t="s">
        <v>1095</v>
      </c>
      <c r="U112" t="s">
        <v>714</v>
      </c>
      <c r="V112" t="s">
        <v>1201</v>
      </c>
    </row>
    <row r="113" spans="10:22" x14ac:dyDescent="0.35">
      <c r="K113" t="s">
        <v>499</v>
      </c>
      <c r="M113" s="30">
        <v>34245</v>
      </c>
      <c r="N113">
        <f t="shared" si="3"/>
        <v>1993</v>
      </c>
      <c r="O113" s="31" t="str">
        <f>IF(J113="","",IF(Tbl_HTM[[#This Row],[Year]]&lt;&gt;"",_xlfn.CONCAT(J113," ",K113," (",N113,")"),_xlfn.CONCAT(J113," ",K113)))</f>
        <v/>
      </c>
      <c r="S113" t="s">
        <v>738</v>
      </c>
      <c r="T113" t="s">
        <v>1096</v>
      </c>
      <c r="U113" t="s">
        <v>724</v>
      </c>
      <c r="V113" t="s">
        <v>1205</v>
      </c>
    </row>
    <row r="114" spans="10:22" x14ac:dyDescent="0.35">
      <c r="J114" t="s">
        <v>500</v>
      </c>
      <c r="K114" t="s">
        <v>501</v>
      </c>
      <c r="L114" t="s">
        <v>99</v>
      </c>
      <c r="M114" s="30">
        <v>34800</v>
      </c>
      <c r="N114">
        <f t="shared" si="3"/>
        <v>1995</v>
      </c>
      <c r="O114" s="31" t="str">
        <f>IF(J114="","",IF(Tbl_HTM[[#This Row],[Year]]&lt;&gt;"",_xlfn.CONCAT(J114," ",K114," (",N114,")"),_xlfn.CONCAT(J114," ",K114)))</f>
        <v>HTM 2009 Pneumatic air tube transport systems – Design considerations and Good practice guide (1995)</v>
      </c>
      <c r="S114" t="s">
        <v>736</v>
      </c>
      <c r="T114" t="s">
        <v>1097</v>
      </c>
      <c r="U114" t="s">
        <v>724</v>
      </c>
      <c r="V114" t="s">
        <v>1205</v>
      </c>
    </row>
    <row r="115" spans="10:22" x14ac:dyDescent="0.35">
      <c r="K115" t="s">
        <v>502</v>
      </c>
      <c r="M115" s="30">
        <v>34791</v>
      </c>
      <c r="N115">
        <f t="shared" si="3"/>
        <v>1995</v>
      </c>
      <c r="O115" s="31" t="str">
        <f>IF(J115="","",IF(Tbl_HTM[[#This Row],[Year]]&lt;&gt;"",_xlfn.CONCAT(J115," ",K115," (",N115,")"),_xlfn.CONCAT(J115," ",K115)))</f>
        <v/>
      </c>
      <c r="S115" t="s">
        <v>803</v>
      </c>
      <c r="T115" t="s">
        <v>1098</v>
      </c>
      <c r="U115" t="s">
        <v>718</v>
      </c>
      <c r="V115" t="s">
        <v>1207</v>
      </c>
    </row>
    <row r="116" spans="10:22" x14ac:dyDescent="0.35">
      <c r="J116" t="s">
        <v>503</v>
      </c>
      <c r="K116" t="s">
        <v>504</v>
      </c>
      <c r="L116" t="s">
        <v>99</v>
      </c>
      <c r="M116" s="30">
        <v>34547</v>
      </c>
      <c r="N116">
        <f t="shared" si="3"/>
        <v>1994</v>
      </c>
      <c r="O116" s="31" t="str">
        <f>IF(J116="","",IF(Tbl_HTM[[#This Row],[Year]]&lt;&gt;"",_xlfn.CONCAT(J116," ",K116," (",N116,")"),_xlfn.CONCAT(J116," ",K116)))</f>
        <v>HTM 2010 Sterilization, Part 1 – Management policy (1994)</v>
      </c>
      <c r="S116" t="s">
        <v>862</v>
      </c>
      <c r="T116" t="s">
        <v>1099</v>
      </c>
      <c r="U116" t="s">
        <v>714</v>
      </c>
      <c r="V116" t="s">
        <v>1201</v>
      </c>
    </row>
    <row r="117" spans="10:22" x14ac:dyDescent="0.35">
      <c r="K117" t="s">
        <v>505</v>
      </c>
      <c r="M117" s="30">
        <v>34791</v>
      </c>
      <c r="N117">
        <f t="shared" si="3"/>
        <v>1995</v>
      </c>
      <c r="O117" s="31" t="str">
        <f>IF(J117="","",IF(Tbl_HTM[[#This Row],[Year]]&lt;&gt;"",_xlfn.CONCAT(J117," ",K117," (",N117,")"),_xlfn.CONCAT(J117," ",K117)))</f>
        <v/>
      </c>
      <c r="S117" t="s">
        <v>886</v>
      </c>
      <c r="T117" t="s">
        <v>1100</v>
      </c>
      <c r="U117" t="s">
        <v>712</v>
      </c>
      <c r="V117" t="s">
        <v>1202</v>
      </c>
    </row>
    <row r="118" spans="10:22" x14ac:dyDescent="0.35">
      <c r="K118" t="s">
        <v>506</v>
      </c>
      <c r="M118" s="30">
        <v>34791</v>
      </c>
      <c r="N118">
        <f t="shared" si="3"/>
        <v>1995</v>
      </c>
      <c r="O118" s="31" t="str">
        <f>IF(J118="","",IF(Tbl_HTM[[#This Row],[Year]]&lt;&gt;"",_xlfn.CONCAT(J118," ",K118," (",N118,")"),_xlfn.CONCAT(J118," ",K118)))</f>
        <v/>
      </c>
      <c r="S118" t="s">
        <v>772</v>
      </c>
      <c r="T118" t="s">
        <v>1101</v>
      </c>
      <c r="U118" t="s">
        <v>727</v>
      </c>
      <c r="V118" t="s">
        <v>1206</v>
      </c>
    </row>
    <row r="119" spans="10:22" x14ac:dyDescent="0.35">
      <c r="K119" t="s">
        <v>507</v>
      </c>
      <c r="M119" s="30">
        <v>35585</v>
      </c>
      <c r="N119">
        <f t="shared" si="3"/>
        <v>1997</v>
      </c>
      <c r="O119" s="31" t="str">
        <f>IF(J119="","",IF(Tbl_HTM[[#This Row],[Year]]&lt;&gt;"",_xlfn.CONCAT(J119," ",K119," (",N119,")"),_xlfn.CONCAT(J119," ",K119)))</f>
        <v/>
      </c>
      <c r="S119" t="s">
        <v>816</v>
      </c>
      <c r="T119" t="s">
        <v>1102</v>
      </c>
      <c r="U119" t="s">
        <v>718</v>
      </c>
      <c r="V119" t="s">
        <v>1207</v>
      </c>
    </row>
    <row r="120" spans="10:22" x14ac:dyDescent="0.35">
      <c r="K120" t="s">
        <v>508</v>
      </c>
      <c r="M120" s="30">
        <v>34800</v>
      </c>
      <c r="N120">
        <f t="shared" si="3"/>
        <v>1995</v>
      </c>
      <c r="O120" s="31" t="str">
        <f>IF(J120="","",IF(Tbl_HTM[[#This Row],[Year]]&lt;&gt;"",_xlfn.CONCAT(J120," ",K120," (",N120,")"),_xlfn.CONCAT(J120," ",K120)))</f>
        <v/>
      </c>
      <c r="S120" t="s">
        <v>819</v>
      </c>
      <c r="T120" t="s">
        <v>1103</v>
      </c>
      <c r="U120" t="s">
        <v>718</v>
      </c>
      <c r="V120" t="s">
        <v>1207</v>
      </c>
    </row>
    <row r="121" spans="10:22" x14ac:dyDescent="0.35">
      <c r="J121" t="s">
        <v>509</v>
      </c>
      <c r="K121" t="s">
        <v>510</v>
      </c>
      <c r="L121" t="s">
        <v>99</v>
      </c>
      <c r="M121" s="30">
        <v>33939</v>
      </c>
      <c r="N121">
        <f t="shared" si="3"/>
        <v>1992</v>
      </c>
      <c r="O121" s="31" t="str">
        <f>IF(J121="","",IF(Tbl_HTM[[#This Row],[Year]]&lt;&gt;"",_xlfn.CONCAT(J121," ",K121," (",N121,")"),_xlfn.CONCAT(J121," ",K121)))</f>
        <v>HTM 2011 Emergency electrical services – Design considerations  (1992)</v>
      </c>
      <c r="S121" t="s">
        <v>805</v>
      </c>
      <c r="T121" t="s">
        <v>1104</v>
      </c>
      <c r="U121" t="s">
        <v>712</v>
      </c>
      <c r="V121" t="s">
        <v>1202</v>
      </c>
    </row>
    <row r="122" spans="10:22" x14ac:dyDescent="0.35">
      <c r="K122" t="s">
        <v>511</v>
      </c>
      <c r="M122" s="30">
        <v>33944</v>
      </c>
      <c r="N122">
        <f t="shared" si="3"/>
        <v>1992</v>
      </c>
      <c r="O122" s="31" t="str">
        <f>IF(J122="","",IF(Tbl_HTM[[#This Row],[Year]]&lt;&gt;"",_xlfn.CONCAT(J122," ",K122," (",N122,")"),_xlfn.CONCAT(J122," ",K122)))</f>
        <v/>
      </c>
      <c r="S122" t="s">
        <v>748</v>
      </c>
      <c r="T122" t="s">
        <v>1105</v>
      </c>
      <c r="U122" t="s">
        <v>716</v>
      </c>
      <c r="V122" t="s">
        <v>1204</v>
      </c>
    </row>
    <row r="123" spans="10:22" x14ac:dyDescent="0.35">
      <c r="K123" t="s">
        <v>512</v>
      </c>
      <c r="M123" s="30">
        <v>33944</v>
      </c>
      <c r="N123">
        <f t="shared" si="3"/>
        <v>1992</v>
      </c>
      <c r="O123" s="31" t="str">
        <f>IF(J123="","",IF(Tbl_HTM[[#This Row],[Year]]&lt;&gt;"",_xlfn.CONCAT(J123," ",K123," (",N123,")"),_xlfn.CONCAT(J123," ",K123)))</f>
        <v/>
      </c>
      <c r="S123" t="s">
        <v>790</v>
      </c>
      <c r="T123" t="s">
        <v>1106</v>
      </c>
      <c r="U123" t="s">
        <v>714</v>
      </c>
      <c r="V123" t="s">
        <v>1201</v>
      </c>
    </row>
    <row r="124" spans="10:22" x14ac:dyDescent="0.35">
      <c r="K124" t="s">
        <v>513</v>
      </c>
      <c r="M124" s="30">
        <v>33944</v>
      </c>
      <c r="N124">
        <f t="shared" si="3"/>
        <v>1992</v>
      </c>
      <c r="O124" s="31" t="str">
        <f>IF(J124="","",IF(Tbl_HTM[[#This Row],[Year]]&lt;&gt;"",_xlfn.CONCAT(J124," ",K124," (",N124,")"),_xlfn.CONCAT(J124," ",K124)))</f>
        <v/>
      </c>
      <c r="S124" t="s">
        <v>847</v>
      </c>
      <c r="T124" t="s">
        <v>1107</v>
      </c>
      <c r="U124" t="s">
        <v>714</v>
      </c>
      <c r="V124" t="s">
        <v>1201</v>
      </c>
    </row>
    <row r="125" spans="10:22" x14ac:dyDescent="0.35">
      <c r="J125" t="s">
        <v>514</v>
      </c>
      <c r="K125" t="s">
        <v>515</v>
      </c>
      <c r="L125" t="s">
        <v>99</v>
      </c>
      <c r="M125" s="30">
        <v>34274</v>
      </c>
      <c r="N125">
        <f t="shared" si="3"/>
        <v>1993</v>
      </c>
      <c r="O125" s="31" t="str">
        <f>IF(J125="","",IF(Tbl_HTM[[#This Row],[Year]]&lt;&gt;"",_xlfn.CONCAT(J125," ",K125," (",N125,")"),_xlfn.CONCAT(J125," ",K125)))</f>
        <v>HTM 2014 Abatement of electrical interference – Design considerations  (1993)</v>
      </c>
      <c r="S125" t="s">
        <v>881</v>
      </c>
      <c r="T125" t="s">
        <v>1108</v>
      </c>
      <c r="U125" t="s">
        <v>718</v>
      </c>
      <c r="V125" t="s">
        <v>1207</v>
      </c>
    </row>
    <row r="126" spans="10:22" x14ac:dyDescent="0.35">
      <c r="K126" t="s">
        <v>516</v>
      </c>
      <c r="M126" s="30">
        <v>34280</v>
      </c>
      <c r="N126">
        <f t="shared" si="3"/>
        <v>1993</v>
      </c>
      <c r="O126" s="31" t="str">
        <f>IF(J126="","",IF(Tbl_HTM[[#This Row],[Year]]&lt;&gt;"",_xlfn.CONCAT(J126," ",K126," (",N126,")"),_xlfn.CONCAT(J126," ",K126)))</f>
        <v/>
      </c>
      <c r="S126" t="s">
        <v>778</v>
      </c>
      <c r="T126" t="s">
        <v>1109</v>
      </c>
      <c r="U126" t="s">
        <v>718</v>
      </c>
      <c r="V126" t="s">
        <v>1207</v>
      </c>
    </row>
    <row r="127" spans="10:22" x14ac:dyDescent="0.35">
      <c r="K127" t="s">
        <v>517</v>
      </c>
      <c r="M127" s="30">
        <v>34280</v>
      </c>
      <c r="N127">
        <f t="shared" si="3"/>
        <v>1993</v>
      </c>
      <c r="O127" s="31" t="str">
        <f>IF(J127="","",IF(Tbl_HTM[[#This Row],[Year]]&lt;&gt;"",_xlfn.CONCAT(J127," ",K127," (",N127,")"),_xlfn.CONCAT(J127," ",K127)))</f>
        <v/>
      </c>
      <c r="S127" t="s">
        <v>817</v>
      </c>
      <c r="T127" t="s">
        <v>1110</v>
      </c>
      <c r="U127" t="s">
        <v>720</v>
      </c>
      <c r="V127" t="s">
        <v>1203</v>
      </c>
    </row>
    <row r="128" spans="10:22" x14ac:dyDescent="0.35">
      <c r="K128" t="s">
        <v>518</v>
      </c>
      <c r="M128" s="30">
        <v>34280</v>
      </c>
      <c r="N128">
        <f t="shared" si="3"/>
        <v>1993</v>
      </c>
      <c r="O128" s="31" t="str">
        <f>IF(J128="","",IF(Tbl_HTM[[#This Row],[Year]]&lt;&gt;"",_xlfn.CONCAT(J128," ",K128," (",N128,")"),_xlfn.CONCAT(J128," ",K128)))</f>
        <v/>
      </c>
      <c r="S128" t="s">
        <v>849</v>
      </c>
      <c r="T128" t="s">
        <v>1111</v>
      </c>
      <c r="U128" t="s">
        <v>720</v>
      </c>
      <c r="V128" t="s">
        <v>1203</v>
      </c>
    </row>
    <row r="129" spans="10:22" x14ac:dyDescent="0.35">
      <c r="J129" t="s">
        <v>519</v>
      </c>
      <c r="K129" t="s">
        <v>520</v>
      </c>
      <c r="L129" t="s">
        <v>99</v>
      </c>
      <c r="M129" s="30">
        <v>34731</v>
      </c>
      <c r="N129">
        <f t="shared" si="3"/>
        <v>1995</v>
      </c>
      <c r="O129" s="31" t="str">
        <f>IF(J129="","",IF(Tbl_HTM[[#This Row],[Year]]&lt;&gt;"",_xlfn.CONCAT(J129," ",K129," (",N129,")"),_xlfn.CONCAT(J129," ",K129)))</f>
        <v>HTM 2015 Bedhead services – Design considerations  (1995)</v>
      </c>
      <c r="S129" t="s">
        <v>826</v>
      </c>
      <c r="T129" t="s">
        <v>1112</v>
      </c>
      <c r="U129" t="s">
        <v>724</v>
      </c>
      <c r="V129" t="s">
        <v>1205</v>
      </c>
    </row>
    <row r="130" spans="10:22" x14ac:dyDescent="0.35">
      <c r="K130" t="s">
        <v>521</v>
      </c>
      <c r="M130" s="30">
        <v>34399</v>
      </c>
      <c r="N130">
        <f t="shared" si="3"/>
        <v>1994</v>
      </c>
      <c r="O130" s="31" t="str">
        <f>IF(J130="","",IF(Tbl_HTM[[#This Row],[Year]]&lt;&gt;"",_xlfn.CONCAT(J130," ",K130," (",N130,")"),_xlfn.CONCAT(J130," ",K130)))</f>
        <v/>
      </c>
      <c r="S130" t="s">
        <v>843</v>
      </c>
      <c r="T130" t="s">
        <v>1113</v>
      </c>
      <c r="U130" t="s">
        <v>712</v>
      </c>
      <c r="V130" t="s">
        <v>1202</v>
      </c>
    </row>
    <row r="131" spans="10:22" x14ac:dyDescent="0.35">
      <c r="K131" t="s">
        <v>522</v>
      </c>
      <c r="M131" s="30">
        <v>34731</v>
      </c>
      <c r="N131">
        <f t="shared" si="3"/>
        <v>1995</v>
      </c>
      <c r="O131" s="31" t="str">
        <f>IF(J131="","",IF(Tbl_HTM[[#This Row],[Year]]&lt;&gt;"",_xlfn.CONCAT(J131," ",K131," (",N131,")"),_xlfn.CONCAT(J131," ",K131)))</f>
        <v/>
      </c>
      <c r="S131" t="s">
        <v>781</v>
      </c>
      <c r="T131" t="s">
        <v>1114</v>
      </c>
      <c r="U131" t="s">
        <v>720</v>
      </c>
      <c r="V131" t="s">
        <v>1203</v>
      </c>
    </row>
    <row r="132" spans="10:22" x14ac:dyDescent="0.35">
      <c r="J132" t="s">
        <v>523</v>
      </c>
      <c r="K132" t="s">
        <v>524</v>
      </c>
      <c r="L132" t="s">
        <v>99</v>
      </c>
      <c r="M132" s="30">
        <v>35855</v>
      </c>
      <c r="N132">
        <f t="shared" si="3"/>
        <v>1998</v>
      </c>
      <c r="O132" s="31" t="str">
        <f>IF(J132="","",IF(Tbl_HTM[[#This Row],[Year]]&lt;&gt;"",_xlfn.CONCAT(J132," ",K132," (",N132,")"),_xlfn.CONCAT(J132," ",K132)))</f>
        <v>HTM 2020 Electrical safety code for low voltage systems (Escode - LV), Vol 1 - Operational management  (1998)</v>
      </c>
      <c r="S132" t="s">
        <v>825</v>
      </c>
      <c r="T132" t="s">
        <v>1115</v>
      </c>
      <c r="U132" t="s">
        <v>720</v>
      </c>
      <c r="V132" t="s">
        <v>1203</v>
      </c>
    </row>
    <row r="133" spans="10:22" x14ac:dyDescent="0.35">
      <c r="K133" t="s">
        <v>525</v>
      </c>
      <c r="M133" s="30"/>
      <c r="N133" t="str">
        <f t="shared" si="3"/>
        <v/>
      </c>
      <c r="O133" s="31" t="str">
        <f>IF(J133="","",IF(Tbl_HTM[[#This Row],[Year]]&lt;&gt;"",_xlfn.CONCAT(J133," ",K133," (",N133,")"),_xlfn.CONCAT(J133," ",K133)))</f>
        <v/>
      </c>
      <c r="S133" t="s">
        <v>799</v>
      </c>
      <c r="T133" t="s">
        <v>1116</v>
      </c>
      <c r="U133" t="s">
        <v>718</v>
      </c>
      <c r="V133" t="s">
        <v>1207</v>
      </c>
    </row>
    <row r="134" spans="10:22" x14ac:dyDescent="0.35">
      <c r="J134" t="s">
        <v>526</v>
      </c>
      <c r="K134" t="s">
        <v>527</v>
      </c>
      <c r="L134" t="s">
        <v>99</v>
      </c>
      <c r="M134" s="30">
        <v>34029</v>
      </c>
      <c r="N134">
        <f t="shared" ref="N134:N181" si="4">IF(M134="","",YEAR(M134))</f>
        <v>1993</v>
      </c>
      <c r="O134" s="31" t="str">
        <f>IF(J134="","",IF(Tbl_HTM[[#This Row],[Year]]&lt;&gt;"",_xlfn.CONCAT(J134," ",K134," (",N134,")"),_xlfn.CONCAT(J134," ",K134)))</f>
        <v>HTM 2021 Electrical safety code for high voltage systems (Escode - HV) - Management policy (1993)</v>
      </c>
      <c r="S134" t="s">
        <v>891</v>
      </c>
      <c r="T134" t="s">
        <v>1117</v>
      </c>
      <c r="U134" t="s">
        <v>714</v>
      </c>
      <c r="V134" t="s">
        <v>1201</v>
      </c>
    </row>
    <row r="135" spans="10:22" x14ac:dyDescent="0.35">
      <c r="K135" t="s">
        <v>528</v>
      </c>
      <c r="M135" s="30">
        <v>34548</v>
      </c>
      <c r="N135">
        <f t="shared" si="4"/>
        <v>1994</v>
      </c>
      <c r="O135" s="31" t="str">
        <f>IF(J135="","",IF(Tbl_HTM[[#This Row],[Year]]&lt;&gt;"",_xlfn.CONCAT(J135," ",K135," (",N135,")"),_xlfn.CONCAT(J135," ",K135)))</f>
        <v/>
      </c>
      <c r="S135" t="s">
        <v>782</v>
      </c>
      <c r="T135" t="s">
        <v>1118</v>
      </c>
      <c r="U135" t="s">
        <v>720</v>
      </c>
      <c r="V135" t="s">
        <v>1203</v>
      </c>
    </row>
    <row r="136" spans="10:22" x14ac:dyDescent="0.35">
      <c r="J136" t="s">
        <v>529</v>
      </c>
      <c r="K136" t="s">
        <v>530</v>
      </c>
      <c r="L136" t="s">
        <v>99</v>
      </c>
      <c r="M136" s="30">
        <v>35708</v>
      </c>
      <c r="N136">
        <f t="shared" si="4"/>
        <v>1997</v>
      </c>
      <c r="O136" s="31" t="str">
        <f>IF(J136="","",IF(Tbl_HTM[[#This Row],[Year]]&lt;&gt;"",_xlfn.CONCAT(J136," ",K136," (",N136,")"),_xlfn.CONCAT(J136," ",K136)))</f>
        <v>HTM 2022 Medical gas pipeline systems – Operational management (1997)</v>
      </c>
      <c r="S136" t="s">
        <v>761</v>
      </c>
      <c r="T136" t="s">
        <v>1119</v>
      </c>
      <c r="U136" t="s">
        <v>716</v>
      </c>
      <c r="V136" t="s">
        <v>1204</v>
      </c>
    </row>
    <row r="137" spans="10:22" x14ac:dyDescent="0.35">
      <c r="K137" t="s">
        <v>531</v>
      </c>
      <c r="L137" t="s">
        <v>98</v>
      </c>
      <c r="M137" s="30">
        <v>37817</v>
      </c>
      <c r="N137">
        <f t="shared" si="4"/>
        <v>2003</v>
      </c>
      <c r="O137" s="31" t="str">
        <f>IF(J137="","",IF(Tbl_HTM[[#This Row],[Year]]&lt;&gt;"",_xlfn.CONCAT(J137," ",K137," (",N137,")"),_xlfn.CONCAT(J137," ",K137)))</f>
        <v/>
      </c>
      <c r="S137" t="s">
        <v>777</v>
      </c>
      <c r="T137" t="s">
        <v>1120</v>
      </c>
      <c r="U137" t="s">
        <v>716</v>
      </c>
      <c r="V137" t="s">
        <v>1204</v>
      </c>
    </row>
    <row r="138" spans="10:22" x14ac:dyDescent="0.35">
      <c r="K138" t="s">
        <v>532</v>
      </c>
      <c r="L138" t="s">
        <v>99</v>
      </c>
      <c r="M138" s="30">
        <v>35527</v>
      </c>
      <c r="N138">
        <f t="shared" si="4"/>
        <v>1997</v>
      </c>
      <c r="O138" s="31" t="str">
        <f>IF(J138="","",IF(Tbl_HTM[[#This Row],[Year]]&lt;&gt;"",_xlfn.CONCAT(J138," ",K138," (",N138,")"),_xlfn.CONCAT(J138," ",K138)))</f>
        <v/>
      </c>
      <c r="S138" t="s">
        <v>734</v>
      </c>
      <c r="T138" t="s">
        <v>1121</v>
      </c>
      <c r="U138" t="s">
        <v>724</v>
      </c>
      <c r="V138" t="s">
        <v>1205</v>
      </c>
    </row>
    <row r="139" spans="10:22" x14ac:dyDescent="0.35">
      <c r="K139" t="s">
        <v>533</v>
      </c>
      <c r="L139" t="s">
        <v>99</v>
      </c>
      <c r="M139" s="30">
        <v>35704</v>
      </c>
      <c r="N139">
        <f t="shared" si="4"/>
        <v>1997</v>
      </c>
      <c r="O139" s="31" t="str">
        <f>IF(J139="","",IF(Tbl_HTM[[#This Row],[Year]]&lt;&gt;"",_xlfn.CONCAT(J139," ",K139," (",N139,")"),_xlfn.CONCAT(J139," ",K139)))</f>
        <v/>
      </c>
      <c r="S139" t="s">
        <v>735</v>
      </c>
      <c r="T139" t="s">
        <v>1122</v>
      </c>
      <c r="U139" t="s">
        <v>724</v>
      </c>
      <c r="V139" t="s">
        <v>1205</v>
      </c>
    </row>
    <row r="140" spans="10:22" x14ac:dyDescent="0.35">
      <c r="K140" t="s">
        <v>534</v>
      </c>
      <c r="L140" t="s">
        <v>99</v>
      </c>
      <c r="M140" s="30">
        <v>35372</v>
      </c>
      <c r="N140">
        <f t="shared" si="4"/>
        <v>1996</v>
      </c>
      <c r="O140" s="31" t="str">
        <f>IF(J140="","",IF(Tbl_HTM[[#This Row],[Year]]&lt;&gt;"",_xlfn.CONCAT(J140," ",K140," (",N140,")"),_xlfn.CONCAT(J140," ",K140)))</f>
        <v/>
      </c>
      <c r="S140" t="s">
        <v>837</v>
      </c>
      <c r="T140" t="s">
        <v>1123</v>
      </c>
      <c r="U140" t="s">
        <v>718</v>
      </c>
      <c r="V140" t="s">
        <v>1207</v>
      </c>
    </row>
    <row r="141" spans="10:22" x14ac:dyDescent="0.35">
      <c r="J141" t="s">
        <v>535</v>
      </c>
      <c r="K141" t="s">
        <v>536</v>
      </c>
      <c r="L141" t="s">
        <v>99</v>
      </c>
      <c r="M141" s="30">
        <v>34791</v>
      </c>
      <c r="N141">
        <f t="shared" si="4"/>
        <v>1995</v>
      </c>
      <c r="O141" s="31" t="str">
        <f>IF(J141="","",IF(Tbl_HTM[[#This Row],[Year]]&lt;&gt;"",_xlfn.CONCAT(J141," ",K141," (",N141,")"),_xlfn.CONCAT(J141," ",K141)))</f>
        <v>HTM 2023 Access and accommodation for engineering services – Good practice guide  (1995)</v>
      </c>
      <c r="S141" t="s">
        <v>771</v>
      </c>
      <c r="T141" t="s">
        <v>1124</v>
      </c>
      <c r="U141" t="s">
        <v>727</v>
      </c>
      <c r="V141" t="s">
        <v>1206</v>
      </c>
    </row>
    <row r="142" spans="10:22" x14ac:dyDescent="0.35">
      <c r="K142" t="s">
        <v>537</v>
      </c>
      <c r="M142" s="30"/>
      <c r="N142" t="str">
        <f t="shared" si="4"/>
        <v/>
      </c>
      <c r="O142" s="31" t="str">
        <f>IF(J142="","",IF(Tbl_HTM[[#This Row],[Year]]&lt;&gt;"",_xlfn.CONCAT(J142," ",K142," (",N142,")"),_xlfn.CONCAT(J142," ",K142)))</f>
        <v/>
      </c>
      <c r="S142" t="s">
        <v>728</v>
      </c>
      <c r="T142" t="s">
        <v>1125</v>
      </c>
      <c r="U142" t="s">
        <v>720</v>
      </c>
      <c r="V142" t="s">
        <v>1203</v>
      </c>
    </row>
    <row r="143" spans="10:22" x14ac:dyDescent="0.35">
      <c r="J143" t="s">
        <v>538</v>
      </c>
      <c r="K143" t="s">
        <v>539</v>
      </c>
      <c r="L143" t="s">
        <v>99</v>
      </c>
      <c r="M143" s="30">
        <v>34977</v>
      </c>
      <c r="N143">
        <f t="shared" si="4"/>
        <v>1995</v>
      </c>
      <c r="O143" s="31" t="str">
        <f>IF(J143="","",IF(Tbl_HTM[[#This Row],[Year]]&lt;&gt;"",_xlfn.CONCAT(J143," ",K143," (",N143,")"),_xlfn.CONCAT(J143," ",K143)))</f>
        <v>HTM 2024  Lifts – Design considerations  (1995)</v>
      </c>
      <c r="S143" t="s">
        <v>755</v>
      </c>
      <c r="T143" t="s">
        <v>1126</v>
      </c>
      <c r="U143" t="s">
        <v>716</v>
      </c>
      <c r="V143" t="s">
        <v>1204</v>
      </c>
    </row>
    <row r="144" spans="10:22" x14ac:dyDescent="0.35">
      <c r="K144" t="s">
        <v>540</v>
      </c>
      <c r="M144" s="30">
        <v>34973</v>
      </c>
      <c r="N144">
        <f t="shared" si="4"/>
        <v>1995</v>
      </c>
      <c r="O144" s="31" t="str">
        <f>IF(J144="","",IF(Tbl_HTM[[#This Row],[Year]]&lt;&gt;"",_xlfn.CONCAT(J144," ",K144," (",N144,")"),_xlfn.CONCAT(J144," ",K144)))</f>
        <v/>
      </c>
      <c r="S144" t="s">
        <v>818</v>
      </c>
      <c r="T144" t="s">
        <v>1127</v>
      </c>
      <c r="U144" t="s">
        <v>716</v>
      </c>
      <c r="V144" t="s">
        <v>1204</v>
      </c>
    </row>
    <row r="145" spans="10:22" x14ac:dyDescent="0.35">
      <c r="K145" t="s">
        <v>541</v>
      </c>
      <c r="M145" s="30">
        <v>34973</v>
      </c>
      <c r="N145">
        <f t="shared" si="4"/>
        <v>1995</v>
      </c>
      <c r="O145" s="31" t="str">
        <f>IF(J145="","",IF(Tbl_HTM[[#This Row],[Year]]&lt;&gt;"",_xlfn.CONCAT(J145," ",K145," (",N145,")"),_xlfn.CONCAT(J145," ",K145)))</f>
        <v/>
      </c>
      <c r="S145" t="s">
        <v>894</v>
      </c>
      <c r="T145" t="s">
        <v>1128</v>
      </c>
      <c r="U145" t="s">
        <v>718</v>
      </c>
      <c r="V145" t="s">
        <v>1207</v>
      </c>
    </row>
    <row r="146" spans="10:22" x14ac:dyDescent="0.35">
      <c r="K146" t="s">
        <v>542</v>
      </c>
      <c r="M146" s="30">
        <v>34974</v>
      </c>
      <c r="N146">
        <f t="shared" si="4"/>
        <v>1995</v>
      </c>
      <c r="O146" s="31" t="str">
        <f>IF(J146="","",IF(Tbl_HTM[[#This Row],[Year]]&lt;&gt;"",_xlfn.CONCAT(J146," ",K146," (",N146,")"),_xlfn.CONCAT(J146," ",K146)))</f>
        <v/>
      </c>
      <c r="S146" t="s">
        <v>753</v>
      </c>
      <c r="T146" t="s">
        <v>1129</v>
      </c>
      <c r="U146" t="s">
        <v>714</v>
      </c>
      <c r="V146" t="s">
        <v>1201</v>
      </c>
    </row>
    <row r="147" spans="10:22" x14ac:dyDescent="0.35">
      <c r="J147" t="s">
        <v>543</v>
      </c>
      <c r="K147" t="s">
        <v>544</v>
      </c>
      <c r="L147" t="s">
        <v>99</v>
      </c>
      <c r="M147" s="30">
        <v>34427</v>
      </c>
      <c r="N147">
        <f t="shared" si="4"/>
        <v>1994</v>
      </c>
      <c r="O147" s="31" t="str">
        <f>IF(J147="","",IF(Tbl_HTM[[#This Row],[Year]]&lt;&gt;"",_xlfn.CONCAT(J147," ",K147," (",N147,")"),_xlfn.CONCAT(J147," ",K147)))</f>
        <v>HTM 2025 Ventilation in healthcare premises – Design considerations  (1994)</v>
      </c>
      <c r="S147" t="s">
        <v>928</v>
      </c>
      <c r="T147" t="s">
        <v>1130</v>
      </c>
      <c r="U147" t="s">
        <v>714</v>
      </c>
      <c r="V147" t="s">
        <v>1201</v>
      </c>
    </row>
    <row r="148" spans="10:22" x14ac:dyDescent="0.35">
      <c r="K148" t="s">
        <v>545</v>
      </c>
      <c r="M148" s="30"/>
      <c r="N148" t="str">
        <f t="shared" si="4"/>
        <v/>
      </c>
      <c r="O148" s="31" t="str">
        <f>IF(J148="","",IF(Tbl_HTM[[#This Row],[Year]]&lt;&gt;"",_xlfn.CONCAT(J148," ",K148," (",N148,")"),_xlfn.CONCAT(J148," ",K148)))</f>
        <v/>
      </c>
      <c r="S148" t="s">
        <v>780</v>
      </c>
      <c r="T148" t="s">
        <v>1131</v>
      </c>
      <c r="U148" t="s">
        <v>714</v>
      </c>
      <c r="V148" t="s">
        <v>1201</v>
      </c>
    </row>
    <row r="149" spans="10:22" x14ac:dyDescent="0.35">
      <c r="K149" t="s">
        <v>546</v>
      </c>
      <c r="M149" s="30"/>
      <c r="N149" t="str">
        <f t="shared" si="4"/>
        <v/>
      </c>
      <c r="O149" s="31" t="str">
        <f>IF(J149="","",IF(Tbl_HTM[[#This Row],[Year]]&lt;&gt;"",_xlfn.CONCAT(J149," ",K149," (",N149,")"),_xlfn.CONCAT(J149," ",K149)))</f>
        <v/>
      </c>
      <c r="S149" t="s">
        <v>794</v>
      </c>
      <c r="T149" t="s">
        <v>1132</v>
      </c>
      <c r="U149" t="s">
        <v>718</v>
      </c>
      <c r="V149" t="s">
        <v>1207</v>
      </c>
    </row>
    <row r="150" spans="10:22" x14ac:dyDescent="0.35">
      <c r="K150" t="s">
        <v>547</v>
      </c>
      <c r="M150" s="30"/>
      <c r="N150" t="str">
        <f t="shared" si="4"/>
        <v/>
      </c>
      <c r="O150" s="31" t="str">
        <f>IF(J150="","",IF(Tbl_HTM[[#This Row],[Year]]&lt;&gt;"",_xlfn.CONCAT(J150," ",K150," (",N150,")"),_xlfn.CONCAT(J150," ",K150)))</f>
        <v/>
      </c>
      <c r="S150" t="s">
        <v>903</v>
      </c>
      <c r="T150" t="s">
        <v>1133</v>
      </c>
      <c r="U150" t="s">
        <v>718</v>
      </c>
      <c r="V150" t="s">
        <v>1207</v>
      </c>
    </row>
    <row r="151" spans="10:22" x14ac:dyDescent="0.35">
      <c r="J151" t="s">
        <v>548</v>
      </c>
      <c r="K151" t="s">
        <v>549</v>
      </c>
      <c r="L151" t="s">
        <v>99</v>
      </c>
      <c r="M151" s="30">
        <v>34759</v>
      </c>
      <c r="N151">
        <f t="shared" si="4"/>
        <v>1995</v>
      </c>
      <c r="O151" s="31" t="str">
        <f>IF(J151="","",IF(Tbl_HTM[[#This Row],[Year]]&lt;&gt;"",_xlfn.CONCAT(J151," ",K151," (",N151,")"),_xlfn.CONCAT(J151," ",K151)))</f>
        <v>HTM 2027 Hot and cold water supply, storage and mains services – Design considerations  (1995)</v>
      </c>
      <c r="S151" t="s">
        <v>721</v>
      </c>
      <c r="T151" t="s">
        <v>1134</v>
      </c>
      <c r="U151" t="s">
        <v>718</v>
      </c>
      <c r="V151" t="s">
        <v>1207</v>
      </c>
    </row>
    <row r="152" spans="10:22" x14ac:dyDescent="0.35">
      <c r="K152" t="s">
        <v>550</v>
      </c>
      <c r="M152" s="30">
        <v>34763</v>
      </c>
      <c r="N152">
        <f t="shared" si="4"/>
        <v>1995</v>
      </c>
      <c r="O152" s="31" t="str">
        <f>IF(J152="","",IF(Tbl_HTM[[#This Row],[Year]]&lt;&gt;"",_xlfn.CONCAT(J152," ",K152," (",N152,")"),_xlfn.CONCAT(J152," ",K152)))</f>
        <v/>
      </c>
      <c r="S152" t="s">
        <v>719</v>
      </c>
      <c r="T152" t="s">
        <v>1135</v>
      </c>
      <c r="U152" t="s">
        <v>720</v>
      </c>
      <c r="V152" t="s">
        <v>1203</v>
      </c>
    </row>
    <row r="153" spans="10:22" x14ac:dyDescent="0.35">
      <c r="K153" t="s">
        <v>551</v>
      </c>
      <c r="M153" s="30">
        <v>34763</v>
      </c>
      <c r="N153">
        <f t="shared" si="4"/>
        <v>1995</v>
      </c>
      <c r="O153" s="31" t="str">
        <f>IF(J153="","",IF(Tbl_HTM[[#This Row],[Year]]&lt;&gt;"",_xlfn.CONCAT(J153," ",K153," (",N153,")"),_xlfn.CONCAT(J153," ",K153)))</f>
        <v/>
      </c>
      <c r="S153" t="s">
        <v>776</v>
      </c>
      <c r="T153" t="s">
        <v>1136</v>
      </c>
      <c r="U153" t="s">
        <v>716</v>
      </c>
      <c r="V153" t="s">
        <v>1204</v>
      </c>
    </row>
    <row r="154" spans="10:22" x14ac:dyDescent="0.35">
      <c r="K154" t="s">
        <v>552</v>
      </c>
      <c r="M154" s="30">
        <v>34763</v>
      </c>
      <c r="N154">
        <f t="shared" si="4"/>
        <v>1995</v>
      </c>
      <c r="O154" s="31" t="str">
        <f>IF(J154="","",IF(Tbl_HTM[[#This Row],[Year]]&lt;&gt;"",_xlfn.CONCAT(J154," ",K154," (",N154,")"),_xlfn.CONCAT(J154," ",K154)))</f>
        <v/>
      </c>
      <c r="S154" t="s">
        <v>917</v>
      </c>
      <c r="T154" t="s">
        <v>1137</v>
      </c>
      <c r="U154" t="s">
        <v>720</v>
      </c>
      <c r="V154" t="s">
        <v>1203</v>
      </c>
    </row>
    <row r="155" spans="10:22" x14ac:dyDescent="0.35">
      <c r="J155" t="s">
        <v>553</v>
      </c>
      <c r="K155" t="s">
        <v>554</v>
      </c>
      <c r="L155" t="s">
        <v>99</v>
      </c>
      <c r="M155" s="30">
        <v>35711</v>
      </c>
      <c r="N155">
        <f t="shared" si="4"/>
        <v>1997</v>
      </c>
      <c r="O155" s="31" t="str">
        <f>IF(J155="","",IF(Tbl_HTM[[#This Row],[Year]]&lt;&gt;"",_xlfn.CONCAT(J155," ",K155," (",N155,")"),_xlfn.CONCAT(J155," ",K155)))</f>
        <v>HTM 2030 Washer-disinfectors – Design considerations (1997)</v>
      </c>
      <c r="S155" t="s">
        <v>916</v>
      </c>
      <c r="T155" t="s">
        <v>1138</v>
      </c>
      <c r="U155" t="s">
        <v>720</v>
      </c>
      <c r="V155" t="s">
        <v>1203</v>
      </c>
    </row>
    <row r="156" spans="10:22" x14ac:dyDescent="0.35">
      <c r="K156" t="s">
        <v>555</v>
      </c>
      <c r="M156" s="30">
        <v>35708</v>
      </c>
      <c r="N156">
        <f t="shared" si="4"/>
        <v>1997</v>
      </c>
      <c r="O156" s="31" t="str">
        <f>IF(J156="","",IF(Tbl_HTM[[#This Row],[Year]]&lt;&gt;"",_xlfn.CONCAT(J156," ",K156," (",N156,")"),_xlfn.CONCAT(J156," ",K156)))</f>
        <v/>
      </c>
      <c r="S156" t="s">
        <v>856</v>
      </c>
      <c r="T156" t="s">
        <v>1139</v>
      </c>
      <c r="U156" t="s">
        <v>724</v>
      </c>
      <c r="V156" t="s">
        <v>1205</v>
      </c>
    </row>
    <row r="157" spans="10:22" x14ac:dyDescent="0.35">
      <c r="K157" t="s">
        <v>556</v>
      </c>
      <c r="M157" s="30">
        <v>35708</v>
      </c>
      <c r="N157">
        <f t="shared" si="4"/>
        <v>1997</v>
      </c>
      <c r="O157" s="31" t="str">
        <f>IF(J157="","",IF(Tbl_HTM[[#This Row],[Year]]&lt;&gt;"",_xlfn.CONCAT(J157," ",K157," (",N157,")"),_xlfn.CONCAT(J157," ",K157)))</f>
        <v/>
      </c>
      <c r="S157" t="s">
        <v>853</v>
      </c>
      <c r="T157" t="s">
        <v>1140</v>
      </c>
      <c r="U157" t="s">
        <v>714</v>
      </c>
      <c r="V157" t="s">
        <v>1201</v>
      </c>
    </row>
    <row r="158" spans="10:22" x14ac:dyDescent="0.35">
      <c r="J158" t="s">
        <v>557</v>
      </c>
      <c r="K158" t="s">
        <v>558</v>
      </c>
      <c r="L158" t="s">
        <v>99</v>
      </c>
      <c r="M158" s="30">
        <v>35576</v>
      </c>
      <c r="N158">
        <f t="shared" si="4"/>
        <v>1997</v>
      </c>
      <c r="O158" s="31" t="str">
        <f>IF(J158="","",IF(Tbl_HTM[[#This Row],[Year]]&lt;&gt;"",_xlfn.CONCAT(J158," ",K158," (",N158,")"),_xlfn.CONCAT(J158," ",K158)))</f>
        <v>HTM 2031 Clean steam for sterilization (1997)</v>
      </c>
      <c r="S158" t="s">
        <v>713</v>
      </c>
      <c r="T158" t="s">
        <v>1141</v>
      </c>
      <c r="U158" t="s">
        <v>714</v>
      </c>
      <c r="V158" t="s">
        <v>1201</v>
      </c>
    </row>
    <row r="159" spans="10:22" x14ac:dyDescent="0.35">
      <c r="J159" t="s">
        <v>559</v>
      </c>
      <c r="K159" t="s">
        <v>560</v>
      </c>
      <c r="L159" t="s">
        <v>99</v>
      </c>
      <c r="M159" s="30">
        <v>35162</v>
      </c>
      <c r="N159">
        <f t="shared" si="4"/>
        <v>1996</v>
      </c>
      <c r="O159" s="31" t="str">
        <f>IF(J159="","",IF(Tbl_HTM[[#This Row],[Year]]&lt;&gt;"",_xlfn.CONCAT(J159," ",K159," (",N159,")"),_xlfn.CONCAT(J159," ",K159)))</f>
        <v>HTM 2035 Mains signalling – Management policy  (1996)</v>
      </c>
      <c r="S159" t="s">
        <v>788</v>
      </c>
      <c r="T159" t="s">
        <v>1142</v>
      </c>
      <c r="U159" t="s">
        <v>718</v>
      </c>
      <c r="V159" t="s">
        <v>1207</v>
      </c>
    </row>
    <row r="160" spans="10:22" x14ac:dyDescent="0.35">
      <c r="K160" t="s">
        <v>561</v>
      </c>
      <c r="M160" s="30">
        <v>35186</v>
      </c>
      <c r="N160">
        <f t="shared" si="4"/>
        <v>1996</v>
      </c>
      <c r="O160" s="31" t="str">
        <f>IF(J160="","",IF(Tbl_HTM[[#This Row],[Year]]&lt;&gt;"",_xlfn.CONCAT(J160," ",K160," (",N160,")"),_xlfn.CONCAT(J160," ",K160)))</f>
        <v/>
      </c>
      <c r="S160" t="s">
        <v>832</v>
      </c>
      <c r="T160" t="s">
        <v>1143</v>
      </c>
      <c r="U160" t="s">
        <v>724</v>
      </c>
      <c r="V160" t="s">
        <v>1205</v>
      </c>
    </row>
    <row r="161" spans="10:22" x14ac:dyDescent="0.35">
      <c r="K161" t="s">
        <v>562</v>
      </c>
      <c r="M161" s="30">
        <v>35162</v>
      </c>
      <c r="N161">
        <f t="shared" si="4"/>
        <v>1996</v>
      </c>
      <c r="O161" s="31" t="str">
        <f>IF(J161="","",IF(Tbl_HTM[[#This Row],[Year]]&lt;&gt;"",_xlfn.CONCAT(J161," ",K161," (",N161,")"),_xlfn.CONCAT(J161," ",K161)))</f>
        <v/>
      </c>
      <c r="S161" t="s">
        <v>893</v>
      </c>
      <c r="T161" t="s">
        <v>1144</v>
      </c>
      <c r="U161" t="s">
        <v>714</v>
      </c>
      <c r="V161" t="s">
        <v>1201</v>
      </c>
    </row>
    <row r="162" spans="10:22" x14ac:dyDescent="0.35">
      <c r="J162" t="s">
        <v>563</v>
      </c>
      <c r="K162" t="s">
        <v>564</v>
      </c>
      <c r="L162" t="s">
        <v>99</v>
      </c>
      <c r="M162" s="30">
        <v>34350</v>
      </c>
      <c r="N162">
        <f t="shared" si="4"/>
        <v>1994</v>
      </c>
      <c r="O162" s="31" t="str">
        <f>IF(J162="","",IF(Tbl_HTM[[#This Row],[Year]]&lt;&gt;"",_xlfn.CONCAT(J162," ",K162," (",N162,")"),_xlfn.CONCAT(J162," ",K162)))</f>
        <v>HTM 2040 The control of legionellae in healthcare premises – A code of practice – Design considerations  (1994)</v>
      </c>
      <c r="S162" t="s">
        <v>918</v>
      </c>
      <c r="T162" t="s">
        <v>1145</v>
      </c>
      <c r="U162" t="s">
        <v>716</v>
      </c>
      <c r="V162" t="s">
        <v>1204</v>
      </c>
    </row>
    <row r="163" spans="10:22" x14ac:dyDescent="0.35">
      <c r="K163" t="s">
        <v>565</v>
      </c>
      <c r="M163" s="30">
        <v>34336</v>
      </c>
      <c r="N163">
        <f t="shared" si="4"/>
        <v>1994</v>
      </c>
      <c r="O163" s="31" t="str">
        <f>IF(J163="","",IF(Tbl_HTM[[#This Row],[Year]]&lt;&gt;"",_xlfn.CONCAT(J163," ",K163," (",N163,")"),_xlfn.CONCAT(J163," ",K163)))</f>
        <v/>
      </c>
      <c r="S163" t="s">
        <v>864</v>
      </c>
      <c r="T163" t="s">
        <v>1146</v>
      </c>
      <c r="U163" t="s">
        <v>720</v>
      </c>
      <c r="V163" t="s">
        <v>1203</v>
      </c>
    </row>
    <row r="164" spans="10:22" x14ac:dyDescent="0.35">
      <c r="K164" t="s">
        <v>566</v>
      </c>
      <c r="M164" s="30">
        <v>34336</v>
      </c>
      <c r="N164">
        <f t="shared" si="4"/>
        <v>1994</v>
      </c>
      <c r="O164" s="31" t="str">
        <f>IF(J164="","",IF(Tbl_HTM[[#This Row],[Year]]&lt;&gt;"",_xlfn.CONCAT(J164," ",K164," (",N164,")"),_xlfn.CONCAT(J164," ",K164)))</f>
        <v/>
      </c>
      <c r="S164" t="s">
        <v>863</v>
      </c>
      <c r="T164" t="s">
        <v>1147</v>
      </c>
      <c r="U164" t="s">
        <v>712</v>
      </c>
      <c r="V164" t="s">
        <v>1202</v>
      </c>
    </row>
    <row r="165" spans="10:22" x14ac:dyDescent="0.35">
      <c r="K165" t="s">
        <v>567</v>
      </c>
      <c r="M165" s="30">
        <v>34336</v>
      </c>
      <c r="N165">
        <f t="shared" si="4"/>
        <v>1994</v>
      </c>
      <c r="O165" s="31" t="str">
        <f>IF(J165="","",IF(Tbl_HTM[[#This Row],[Year]]&lt;&gt;"",_xlfn.CONCAT(J165," ",K165," (",N165,")"),_xlfn.CONCAT(J165," ",K165)))</f>
        <v/>
      </c>
      <c r="S165" t="s">
        <v>786</v>
      </c>
      <c r="T165" t="s">
        <v>1148</v>
      </c>
      <c r="U165" t="s">
        <v>724</v>
      </c>
      <c r="V165" t="s">
        <v>1205</v>
      </c>
    </row>
    <row r="166" spans="10:22" x14ac:dyDescent="0.35">
      <c r="K166" t="s">
        <v>568</v>
      </c>
      <c r="M166" s="30">
        <v>34336</v>
      </c>
      <c r="N166">
        <f t="shared" si="4"/>
        <v>1994</v>
      </c>
      <c r="O166" s="31" t="str">
        <f>IF(J166="","",IF(Tbl_HTM[[#This Row],[Year]]&lt;&gt;"",_xlfn.CONCAT(J166," ",K166," (",N166,")"),_xlfn.CONCAT(J166," ",K166)))</f>
        <v/>
      </c>
      <c r="S166" t="s">
        <v>743</v>
      </c>
      <c r="T166" t="s">
        <v>1149</v>
      </c>
      <c r="U166" t="s">
        <v>712</v>
      </c>
      <c r="V166" t="s">
        <v>1202</v>
      </c>
    </row>
    <row r="167" spans="10:22" x14ac:dyDescent="0.35">
      <c r="J167" t="s">
        <v>569</v>
      </c>
      <c r="K167" t="s">
        <v>570</v>
      </c>
      <c r="L167" t="s">
        <v>99</v>
      </c>
      <c r="M167" s="30">
        <v>35127</v>
      </c>
      <c r="N167">
        <f t="shared" si="4"/>
        <v>1996</v>
      </c>
      <c r="O167" s="31" t="str">
        <f>IF(J167="","",IF(Tbl_HTM[[#This Row],[Year]]&lt;&gt;"",_xlfn.CONCAT(J167," ",K167," (",N167,")"),_xlfn.CONCAT(J167," ",K167)))</f>
        <v>HTM 2045 Acoustics – Audiology  (1996)</v>
      </c>
      <c r="S167" t="s">
        <v>873</v>
      </c>
      <c r="T167" t="s">
        <v>1150</v>
      </c>
      <c r="U167" t="s">
        <v>712</v>
      </c>
      <c r="V167" t="s">
        <v>1202</v>
      </c>
    </row>
    <row r="168" spans="10:22" x14ac:dyDescent="0.35">
      <c r="K168" t="s">
        <v>571</v>
      </c>
      <c r="M168" s="30">
        <v>35127</v>
      </c>
      <c r="N168">
        <f t="shared" si="4"/>
        <v>1996</v>
      </c>
      <c r="O168" s="31" t="str">
        <f>IF(J168="","",IF(Tbl_HTM[[#This Row],[Year]]&lt;&gt;"",_xlfn.CONCAT(J168," ",K168," (",N168,")"),_xlfn.CONCAT(J168," ",K168)))</f>
        <v/>
      </c>
      <c r="S168" t="s">
        <v>904</v>
      </c>
      <c r="T168" t="s">
        <v>1151</v>
      </c>
      <c r="U168" t="s">
        <v>720</v>
      </c>
      <c r="V168" t="s">
        <v>1203</v>
      </c>
    </row>
    <row r="169" spans="10:22" x14ac:dyDescent="0.35">
      <c r="K169" t="s">
        <v>572</v>
      </c>
      <c r="M169" s="30">
        <v>35127</v>
      </c>
      <c r="N169">
        <f t="shared" si="4"/>
        <v>1996</v>
      </c>
      <c r="O169" s="31" t="str">
        <f>IF(J169="","",IF(Tbl_HTM[[#This Row],[Year]]&lt;&gt;"",_xlfn.CONCAT(J169," ",K169," (",N169,")"),_xlfn.CONCAT(J169," ",K169)))</f>
        <v/>
      </c>
      <c r="S169" t="s">
        <v>851</v>
      </c>
      <c r="T169" t="s">
        <v>1152</v>
      </c>
      <c r="U169" t="s">
        <v>720</v>
      </c>
      <c r="V169" t="s">
        <v>1203</v>
      </c>
    </row>
    <row r="170" spans="10:22" x14ac:dyDescent="0.35">
      <c r="K170" t="s">
        <v>573</v>
      </c>
      <c r="M170" s="30">
        <v>35127</v>
      </c>
      <c r="N170">
        <f t="shared" si="4"/>
        <v>1996</v>
      </c>
      <c r="O170" s="31" t="str">
        <f>IF(J170="","",IF(Tbl_HTM[[#This Row],[Year]]&lt;&gt;"",_xlfn.CONCAT(J170," ",K170," (",N170,")"),_xlfn.CONCAT(J170," ",K170)))</f>
        <v/>
      </c>
      <c r="S170" t="s">
        <v>758</v>
      </c>
      <c r="T170" t="s">
        <v>1153</v>
      </c>
      <c r="U170" t="s">
        <v>720</v>
      </c>
      <c r="V170" t="s">
        <v>1203</v>
      </c>
    </row>
    <row r="171" spans="10:22" x14ac:dyDescent="0.35">
      <c r="J171" t="s">
        <v>574</v>
      </c>
      <c r="K171" t="s">
        <v>575</v>
      </c>
      <c r="L171" t="s">
        <v>99</v>
      </c>
      <c r="M171" s="30">
        <v>34427</v>
      </c>
      <c r="N171">
        <f t="shared" si="4"/>
        <v>1994</v>
      </c>
      <c r="O171" s="31" t="str">
        <f>IF(J171="","",IF(Tbl_HTM[[#This Row],[Year]]&lt;&gt;"",_xlfn.CONCAT(J171," ",K171," (",N171,")"),_xlfn.CONCAT(J171," ",K171)))</f>
        <v>HTM 2050 Risk management in the NHS estate – Design considerations  (1994)</v>
      </c>
      <c r="S171" t="s">
        <v>882</v>
      </c>
      <c r="T171" t="s">
        <v>1154</v>
      </c>
      <c r="U171" t="s">
        <v>720</v>
      </c>
      <c r="V171" t="s">
        <v>1203</v>
      </c>
    </row>
    <row r="172" spans="10:22" x14ac:dyDescent="0.35">
      <c r="K172" t="s">
        <v>576</v>
      </c>
      <c r="M172" s="30">
        <v>34427</v>
      </c>
      <c r="N172">
        <f t="shared" si="4"/>
        <v>1994</v>
      </c>
      <c r="O172" s="31" t="str">
        <f>IF(J172="","",IF(Tbl_HTM[[#This Row],[Year]]&lt;&gt;"",_xlfn.CONCAT(J172," ",K172," (",N172,")"),_xlfn.CONCAT(J172," ",K172)))</f>
        <v/>
      </c>
      <c r="S172" t="s">
        <v>807</v>
      </c>
      <c r="T172" t="s">
        <v>1155</v>
      </c>
      <c r="U172" t="s">
        <v>712</v>
      </c>
      <c r="V172" t="s">
        <v>1202</v>
      </c>
    </row>
    <row r="173" spans="10:22" x14ac:dyDescent="0.35">
      <c r="K173" t="s">
        <v>577</v>
      </c>
      <c r="M173" s="30">
        <v>34427</v>
      </c>
      <c r="N173">
        <f t="shared" si="4"/>
        <v>1994</v>
      </c>
      <c r="O173" s="31" t="str">
        <f>IF(J173="","",IF(Tbl_HTM[[#This Row],[Year]]&lt;&gt;"",_xlfn.CONCAT(J173," ",K173," (",N173,")"),_xlfn.CONCAT(J173," ",K173)))</f>
        <v/>
      </c>
      <c r="S173" t="s">
        <v>813</v>
      </c>
      <c r="T173" t="s">
        <v>1156</v>
      </c>
      <c r="U173" t="s">
        <v>724</v>
      </c>
      <c r="V173" t="s">
        <v>1205</v>
      </c>
    </row>
    <row r="174" spans="10:22" x14ac:dyDescent="0.35">
      <c r="K174" t="s">
        <v>578</v>
      </c>
      <c r="M174" s="30">
        <v>34427</v>
      </c>
      <c r="N174">
        <f t="shared" si="4"/>
        <v>1994</v>
      </c>
      <c r="O174" s="31" t="str">
        <f>IF(J174="","",IF(Tbl_HTM[[#This Row],[Year]]&lt;&gt;"",_xlfn.CONCAT(J174," ",K174," (",N174,")"),_xlfn.CONCAT(J174," ",K174)))</f>
        <v/>
      </c>
      <c r="S174" t="s">
        <v>883</v>
      </c>
      <c r="T174" t="s">
        <v>1157</v>
      </c>
      <c r="U174" t="s">
        <v>714</v>
      </c>
      <c r="V174" t="s">
        <v>1201</v>
      </c>
    </row>
    <row r="175" spans="10:22" x14ac:dyDescent="0.35">
      <c r="J175" t="s">
        <v>579</v>
      </c>
      <c r="K175" t="s">
        <v>580</v>
      </c>
      <c r="L175" t="s">
        <v>99</v>
      </c>
      <c r="M175" s="30">
        <v>34427</v>
      </c>
      <c r="N175">
        <f t="shared" si="4"/>
        <v>1994</v>
      </c>
      <c r="O175" s="31" t="str">
        <f>IF(J175="","",IF(Tbl_HTM[[#This Row],[Year]]&lt;&gt;"",_xlfn.CONCAT(J175," ",K175," (",N175,")"),_xlfn.CONCAT(J175," ",K175)))</f>
        <v>HTM 2055 Telecommunications (telephone exchanges) Design considerations  (1994)</v>
      </c>
      <c r="S175" t="s">
        <v>747</v>
      </c>
      <c r="T175" t="s">
        <v>1158</v>
      </c>
      <c r="U175" t="s">
        <v>712</v>
      </c>
      <c r="V175" t="s">
        <v>1202</v>
      </c>
    </row>
    <row r="176" spans="10:22" x14ac:dyDescent="0.35">
      <c r="K176" t="s">
        <v>581</v>
      </c>
      <c r="M176" s="30">
        <v>34399</v>
      </c>
      <c r="N176">
        <f t="shared" si="4"/>
        <v>1994</v>
      </c>
      <c r="O176" s="31" t="str">
        <f>IF(J176="","",IF(Tbl_HTM[[#This Row],[Year]]&lt;&gt;"",_xlfn.CONCAT(J176," ",K176," (",N176,")"),_xlfn.CONCAT(J176," ",K176)))</f>
        <v/>
      </c>
      <c r="S176" t="s">
        <v>812</v>
      </c>
      <c r="T176" t="s">
        <v>1159</v>
      </c>
      <c r="U176" t="s">
        <v>718</v>
      </c>
      <c r="V176" t="s">
        <v>1207</v>
      </c>
    </row>
    <row r="177" spans="10:22" x14ac:dyDescent="0.35">
      <c r="K177" t="s">
        <v>582</v>
      </c>
      <c r="M177" s="30">
        <v>34399</v>
      </c>
      <c r="N177">
        <f t="shared" si="4"/>
        <v>1994</v>
      </c>
      <c r="O177" s="31" t="str">
        <f>IF(J177="","",IF(Tbl_HTM[[#This Row],[Year]]&lt;&gt;"",_xlfn.CONCAT(J177," ",K177," (",N177,")"),_xlfn.CONCAT(J177," ",K177)))</f>
        <v/>
      </c>
      <c r="S177" t="s">
        <v>737</v>
      </c>
      <c r="T177" t="s">
        <v>1160</v>
      </c>
      <c r="U177" t="s">
        <v>724</v>
      </c>
      <c r="V177" t="s">
        <v>1205</v>
      </c>
    </row>
    <row r="178" spans="10:22" x14ac:dyDescent="0.35">
      <c r="K178" t="s">
        <v>583</v>
      </c>
      <c r="M178" s="30">
        <v>34427</v>
      </c>
      <c r="N178">
        <f t="shared" si="4"/>
        <v>1994</v>
      </c>
      <c r="O178" s="31" t="str">
        <f>IF(J178="","",IF(Tbl_HTM[[#This Row],[Year]]&lt;&gt;"",_xlfn.CONCAT(J178," ",K178," (",N178,")"),_xlfn.CONCAT(J178," ",K178)))</f>
        <v/>
      </c>
      <c r="S178" t="s">
        <v>784</v>
      </c>
      <c r="T178" t="s">
        <v>1161</v>
      </c>
      <c r="U178" t="s">
        <v>724</v>
      </c>
      <c r="V178" t="s">
        <v>1205</v>
      </c>
    </row>
    <row r="179" spans="10:22" x14ac:dyDescent="0.35">
      <c r="J179" t="s">
        <v>584</v>
      </c>
      <c r="K179" t="s">
        <v>585</v>
      </c>
      <c r="L179" t="s">
        <v>99</v>
      </c>
      <c r="M179" s="30">
        <v>35708</v>
      </c>
      <c r="N179">
        <f t="shared" si="4"/>
        <v>1997</v>
      </c>
      <c r="O179" s="31" t="str">
        <f>IF(J179="","",IF(Tbl_HTM[[#This Row],[Year]]&lt;&gt;"",_xlfn.CONCAT(J179," ",K179," (",N179,")"),_xlfn.CONCAT(J179," ",K179)))</f>
        <v>HTM 2065 Healthcare waste management – segregation of waste streams in clinical areas  (1997)</v>
      </c>
      <c r="S179" t="s">
        <v>746</v>
      </c>
      <c r="T179" t="s">
        <v>1162</v>
      </c>
      <c r="U179" t="s">
        <v>712</v>
      </c>
      <c r="V179" t="s">
        <v>1202</v>
      </c>
    </row>
    <row r="180" spans="10:22" x14ac:dyDescent="0.35">
      <c r="J180" t="s">
        <v>586</v>
      </c>
      <c r="K180" t="s">
        <v>587</v>
      </c>
      <c r="L180" t="s">
        <v>99</v>
      </c>
      <c r="M180" s="30">
        <v>35708</v>
      </c>
      <c r="N180">
        <f t="shared" si="4"/>
        <v>1997</v>
      </c>
      <c r="O180" s="31" t="str">
        <f>IF(J180="","",IF(Tbl_HTM[[#This Row],[Year]]&lt;&gt;"",_xlfn.CONCAT(J180," ",K180," (",N180,")"),_xlfn.CONCAT(J180," ",K180)))</f>
        <v>HTM 2070 Estates emergency and contingency planning  (1997)</v>
      </c>
      <c r="S180" t="s">
        <v>845</v>
      </c>
      <c r="T180" t="s">
        <v>1163</v>
      </c>
      <c r="U180" t="s">
        <v>714</v>
      </c>
      <c r="V180" t="s">
        <v>1201</v>
      </c>
    </row>
    <row r="181" spans="10:22" x14ac:dyDescent="0.35">
      <c r="J181" t="s">
        <v>588</v>
      </c>
      <c r="K181" t="s">
        <v>589</v>
      </c>
      <c r="L181" t="s">
        <v>99</v>
      </c>
      <c r="M181" s="30">
        <v>36130</v>
      </c>
      <c r="N181">
        <f t="shared" si="4"/>
        <v>1998</v>
      </c>
      <c r="O181" s="31" t="str">
        <f>IF(J181="","",IF(Tbl_HTM[[#This Row],[Year]]&lt;&gt;"",_xlfn.CONCAT(J181," ",K181," (",N181,")"),_xlfn.CONCAT(J181," ",K181)))</f>
        <v>HTM 2075 Clinical waste disposal: treatment technologies (alternatives to incineration) (1998)</v>
      </c>
      <c r="S181" t="s">
        <v>830</v>
      </c>
      <c r="T181" t="s">
        <v>1164</v>
      </c>
      <c r="U181" t="s">
        <v>727</v>
      </c>
      <c r="V181" t="s">
        <v>1206</v>
      </c>
    </row>
    <row r="182" spans="10:22" x14ac:dyDescent="0.35">
      <c r="S182" t="s">
        <v>754</v>
      </c>
      <c r="T182" t="s">
        <v>1165</v>
      </c>
      <c r="U182" t="s">
        <v>727</v>
      </c>
      <c r="V182" t="s">
        <v>1206</v>
      </c>
    </row>
    <row r="183" spans="10:22" x14ac:dyDescent="0.35">
      <c r="S183" t="s">
        <v>768</v>
      </c>
      <c r="T183" t="s">
        <v>1166</v>
      </c>
      <c r="U183" t="s">
        <v>714</v>
      </c>
      <c r="V183" t="s">
        <v>1201</v>
      </c>
    </row>
    <row r="184" spans="10:22" x14ac:dyDescent="0.35">
      <c r="S184" t="s">
        <v>827</v>
      </c>
      <c r="T184" t="s">
        <v>1167</v>
      </c>
      <c r="U184" t="s">
        <v>724</v>
      </c>
      <c r="V184" t="s">
        <v>1205</v>
      </c>
    </row>
    <row r="185" spans="10:22" x14ac:dyDescent="0.35">
      <c r="S185" t="s">
        <v>800</v>
      </c>
      <c r="T185" t="s">
        <v>1168</v>
      </c>
      <c r="U185" t="s">
        <v>718</v>
      </c>
      <c r="V185" t="s">
        <v>1207</v>
      </c>
    </row>
    <row r="186" spans="10:22" x14ac:dyDescent="0.35">
      <c r="S186" t="s">
        <v>731</v>
      </c>
      <c r="T186" t="s">
        <v>1169</v>
      </c>
      <c r="U186" t="s">
        <v>716</v>
      </c>
      <c r="V186" t="s">
        <v>1204</v>
      </c>
    </row>
    <row r="187" spans="10:22" x14ac:dyDescent="0.35">
      <c r="S187" t="s">
        <v>868</v>
      </c>
      <c r="T187" t="s">
        <v>1170</v>
      </c>
      <c r="U187" t="s">
        <v>718</v>
      </c>
      <c r="V187" t="s">
        <v>1207</v>
      </c>
    </row>
    <row r="188" spans="10:22" x14ac:dyDescent="0.35">
      <c r="S188" t="s">
        <v>841</v>
      </c>
      <c r="T188" t="s">
        <v>1171</v>
      </c>
      <c r="U188" t="s">
        <v>724</v>
      </c>
      <c r="V188" t="s">
        <v>1205</v>
      </c>
    </row>
    <row r="189" spans="10:22" x14ac:dyDescent="0.35">
      <c r="S189" t="s">
        <v>789</v>
      </c>
      <c r="T189" t="s">
        <v>1172</v>
      </c>
      <c r="U189" t="s">
        <v>718</v>
      </c>
      <c r="V189" t="s">
        <v>1207</v>
      </c>
    </row>
    <row r="190" spans="10:22" x14ac:dyDescent="0.35">
      <c r="S190" t="s">
        <v>779</v>
      </c>
      <c r="T190" t="s">
        <v>1173</v>
      </c>
      <c r="U190" t="s">
        <v>720</v>
      </c>
      <c r="V190" t="s">
        <v>1203</v>
      </c>
    </row>
    <row r="191" spans="10:22" x14ac:dyDescent="0.35">
      <c r="S191" t="s">
        <v>838</v>
      </c>
      <c r="T191" t="s">
        <v>1174</v>
      </c>
      <c r="U191" t="s">
        <v>718</v>
      </c>
      <c r="V191" t="s">
        <v>1207</v>
      </c>
    </row>
    <row r="192" spans="10:22" x14ac:dyDescent="0.35">
      <c r="S192" t="s">
        <v>730</v>
      </c>
      <c r="T192" t="s">
        <v>1175</v>
      </c>
      <c r="U192" t="s">
        <v>716</v>
      </c>
      <c r="V192" t="s">
        <v>1204</v>
      </c>
    </row>
    <row r="193" spans="19:22" x14ac:dyDescent="0.35">
      <c r="S193" t="s">
        <v>796</v>
      </c>
      <c r="T193" t="s">
        <v>1176</v>
      </c>
      <c r="U193" t="s">
        <v>718</v>
      </c>
      <c r="V193" t="s">
        <v>1207</v>
      </c>
    </row>
    <row r="194" spans="19:22" x14ac:dyDescent="0.35">
      <c r="S194" t="s">
        <v>715</v>
      </c>
      <c r="T194" t="s">
        <v>1177</v>
      </c>
      <c r="U194" t="s">
        <v>716</v>
      </c>
      <c r="V194" t="s">
        <v>1204</v>
      </c>
    </row>
    <row r="195" spans="19:22" x14ac:dyDescent="0.35">
      <c r="S195" t="s">
        <v>848</v>
      </c>
      <c r="T195" t="s">
        <v>1178</v>
      </c>
      <c r="U195" t="s">
        <v>718</v>
      </c>
      <c r="V195" t="s">
        <v>1207</v>
      </c>
    </row>
    <row r="196" spans="19:22" x14ac:dyDescent="0.35">
      <c r="S196" t="s">
        <v>869</v>
      </c>
      <c r="T196" t="s">
        <v>1179</v>
      </c>
      <c r="U196" t="s">
        <v>718</v>
      </c>
      <c r="V196" t="s">
        <v>1207</v>
      </c>
    </row>
    <row r="197" spans="19:22" x14ac:dyDescent="0.35">
      <c r="S197" t="s">
        <v>854</v>
      </c>
      <c r="T197" t="s">
        <v>1180</v>
      </c>
      <c r="U197" t="s">
        <v>712</v>
      </c>
      <c r="V197" t="s">
        <v>1202</v>
      </c>
    </row>
    <row r="198" spans="19:22" x14ac:dyDescent="0.35">
      <c r="S198" t="s">
        <v>795</v>
      </c>
      <c r="T198" t="s">
        <v>1181</v>
      </c>
      <c r="U198" t="s">
        <v>716</v>
      </c>
      <c r="V198" t="s">
        <v>1204</v>
      </c>
    </row>
    <row r="199" spans="19:22" x14ac:dyDescent="0.35">
      <c r="S199" t="s">
        <v>921</v>
      </c>
      <c r="T199" t="s">
        <v>1182</v>
      </c>
      <c r="U199" t="s">
        <v>720</v>
      </c>
      <c r="V199" t="s">
        <v>1203</v>
      </c>
    </row>
    <row r="200" spans="19:22" x14ac:dyDescent="0.35">
      <c r="S200" t="s">
        <v>741</v>
      </c>
      <c r="T200" t="s">
        <v>1183</v>
      </c>
      <c r="U200" t="s">
        <v>718</v>
      </c>
      <c r="V200" t="s">
        <v>1207</v>
      </c>
    </row>
    <row r="201" spans="19:22" x14ac:dyDescent="0.35">
      <c r="S201" t="s">
        <v>765</v>
      </c>
      <c r="T201" t="s">
        <v>1184</v>
      </c>
      <c r="U201" t="s">
        <v>712</v>
      </c>
      <c r="V201" t="s">
        <v>1202</v>
      </c>
    </row>
    <row r="202" spans="19:22" x14ac:dyDescent="0.35">
      <c r="S202" t="s">
        <v>878</v>
      </c>
      <c r="T202" t="s">
        <v>1185</v>
      </c>
      <c r="U202" t="s">
        <v>712</v>
      </c>
      <c r="V202" t="s">
        <v>1202</v>
      </c>
    </row>
    <row r="203" spans="19:22" x14ac:dyDescent="0.35">
      <c r="S203" t="s">
        <v>871</v>
      </c>
      <c r="T203" t="s">
        <v>1186</v>
      </c>
      <c r="U203" t="s">
        <v>727</v>
      </c>
      <c r="V203" t="s">
        <v>1206</v>
      </c>
    </row>
    <row r="204" spans="19:22" x14ac:dyDescent="0.35">
      <c r="S204" t="s">
        <v>798</v>
      </c>
      <c r="T204" t="s">
        <v>1187</v>
      </c>
      <c r="U204" t="s">
        <v>724</v>
      </c>
      <c r="V204" t="s">
        <v>1205</v>
      </c>
    </row>
    <row r="205" spans="19:22" x14ac:dyDescent="0.35">
      <c r="S205" t="s">
        <v>914</v>
      </c>
      <c r="T205" t="s">
        <v>1188</v>
      </c>
      <c r="U205" t="s">
        <v>718</v>
      </c>
      <c r="V205" t="s">
        <v>1207</v>
      </c>
    </row>
    <row r="206" spans="19:22" x14ac:dyDescent="0.35">
      <c r="S206" t="s">
        <v>774</v>
      </c>
      <c r="T206" t="s">
        <v>1189</v>
      </c>
      <c r="U206" t="s">
        <v>727</v>
      </c>
      <c r="V206" t="s">
        <v>1206</v>
      </c>
    </row>
    <row r="207" spans="19:22" x14ac:dyDescent="0.35">
      <c r="S207" t="s">
        <v>797</v>
      </c>
      <c r="T207" t="s">
        <v>1190</v>
      </c>
      <c r="U207" t="s">
        <v>724</v>
      </c>
      <c r="V207" t="s">
        <v>1205</v>
      </c>
    </row>
    <row r="208" spans="19:22" x14ac:dyDescent="0.35">
      <c r="S208" t="s">
        <v>911</v>
      </c>
      <c r="T208" t="s">
        <v>1191</v>
      </c>
      <c r="U208" t="s">
        <v>712</v>
      </c>
      <c r="V208" t="s">
        <v>1202</v>
      </c>
    </row>
    <row r="209" spans="19:22" x14ac:dyDescent="0.35">
      <c r="S209" t="s">
        <v>742</v>
      </c>
      <c r="T209" t="s">
        <v>1192</v>
      </c>
      <c r="U209" t="s">
        <v>712</v>
      </c>
      <c r="V209" t="s">
        <v>1202</v>
      </c>
    </row>
    <row r="210" spans="19:22" x14ac:dyDescent="0.35">
      <c r="S210" t="s">
        <v>875</v>
      </c>
      <c r="T210" t="s">
        <v>1193</v>
      </c>
      <c r="U210" t="s">
        <v>718</v>
      </c>
      <c r="V210" t="s">
        <v>1207</v>
      </c>
    </row>
    <row r="211" spans="19:22" x14ac:dyDescent="0.35">
      <c r="S211" t="s">
        <v>836</v>
      </c>
      <c r="T211" t="s">
        <v>1194</v>
      </c>
      <c r="U211" t="s">
        <v>712</v>
      </c>
      <c r="V211" t="s">
        <v>1202</v>
      </c>
    </row>
    <row r="212" spans="19:22" x14ac:dyDescent="0.35">
      <c r="S212" t="s">
        <v>801</v>
      </c>
      <c r="T212" t="s">
        <v>1195</v>
      </c>
      <c r="U212" t="s">
        <v>718</v>
      </c>
      <c r="V212" t="s">
        <v>1207</v>
      </c>
    </row>
    <row r="213" spans="19:22" x14ac:dyDescent="0.35">
      <c r="S213" t="s">
        <v>729</v>
      </c>
      <c r="T213" t="s">
        <v>1196</v>
      </c>
      <c r="U213" t="s">
        <v>716</v>
      </c>
      <c r="V213" t="s">
        <v>1204</v>
      </c>
    </row>
    <row r="214" spans="19:22" x14ac:dyDescent="0.35">
      <c r="S214" t="s">
        <v>750</v>
      </c>
      <c r="T214" t="s">
        <v>1197</v>
      </c>
      <c r="U214" t="s">
        <v>714</v>
      </c>
      <c r="V214" t="s">
        <v>1201</v>
      </c>
    </row>
    <row r="215" spans="19:22" x14ac:dyDescent="0.35">
      <c r="S215" t="s">
        <v>887</v>
      </c>
      <c r="T215" t="s">
        <v>1198</v>
      </c>
      <c r="U215" t="s">
        <v>714</v>
      </c>
      <c r="V215" t="s">
        <v>1201</v>
      </c>
    </row>
  </sheetData>
  <pageMargins left="0.7" right="0.7" top="0.75" bottom="0.75" header="0.3" footer="0.3"/>
  <pageSetup paperSize="9" orientation="portrait" r:id="rId3"/>
  <tableParts count="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caf3ac-2de9-44d4-aa31-54302fceb5f7" xsi:nil="true"/>
    <lcf76f155ced4ddcb4097134ff3c332f xmlns="d505f77c-6a0c-4e7e-8fad-eba077b11af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D5263CAB2E9744A45654E749428A7C" ma:contentTypeVersion="16" ma:contentTypeDescription="Create a new document." ma:contentTypeScope="" ma:versionID="92ad45109a4b6ce3510e9f424e798980">
  <xsd:schema xmlns:xsd="http://www.w3.org/2001/XMLSchema" xmlns:xs="http://www.w3.org/2001/XMLSchema" xmlns:p="http://schemas.microsoft.com/office/2006/metadata/properties" xmlns:ns2="d505f77c-6a0c-4e7e-8fad-eba077b11af4" xmlns:ns3="1d66ccdd-0247-4226-95b7-e7ce1cee6f50" xmlns:ns4="cccaf3ac-2de9-44d4-aa31-54302fceb5f7" targetNamespace="http://schemas.microsoft.com/office/2006/metadata/properties" ma:root="true" ma:fieldsID="84eb0fd1c2067cf1da358d50e18f302a" ns2:_="" ns3:_="" ns4:_="">
    <xsd:import namespace="d505f77c-6a0c-4e7e-8fad-eba077b11af4"/>
    <xsd:import namespace="1d66ccdd-0247-4226-95b7-e7ce1cee6f50"/>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5f77c-6a0c-4e7e-8fad-eba077b11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66ccdd-0247-4226-95b7-e7ce1cee6f5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90f7ccd-c6aa-4c5d-95f8-81d634cbadc4}" ma:internalName="TaxCatchAll" ma:showField="CatchAllData" ma:web="1d66ccdd-0247-4226-95b7-e7ce1cee6f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12C998-A1C7-4523-9BA4-0199A6026E11}">
  <ds:schemaRefs>
    <ds:schemaRef ds:uri="http://schemas.microsoft.com/office/2006/metadata/properties"/>
    <ds:schemaRef ds:uri="http://schemas.microsoft.com/office/infopath/2007/PartnerControls"/>
    <ds:schemaRef ds:uri="http://schemas.microsoft.com/sharepoint/v3"/>
    <ds:schemaRef ds:uri="c27eab87-4e10-4685-a57a-31264319b744"/>
    <ds:schemaRef ds:uri="cccaf3ac-2de9-44d4-aa31-54302fceb5f7"/>
    <ds:schemaRef ds:uri="cbf4bfc9-f920-4325-b9b4-0b9924f48f53"/>
  </ds:schemaRefs>
</ds:datastoreItem>
</file>

<file path=customXml/itemProps2.xml><?xml version="1.0" encoding="utf-8"?>
<ds:datastoreItem xmlns:ds="http://schemas.openxmlformats.org/officeDocument/2006/customXml" ds:itemID="{34EA4E5A-41F0-44C0-9125-61229751D717}">
  <ds:schemaRefs>
    <ds:schemaRef ds:uri="http://schemas.microsoft.com/sharepoint/v3/contenttype/forms"/>
  </ds:schemaRefs>
</ds:datastoreItem>
</file>

<file path=customXml/itemProps3.xml><?xml version="1.0" encoding="utf-8"?>
<ds:datastoreItem xmlns:ds="http://schemas.openxmlformats.org/officeDocument/2006/customXml" ds:itemID="{C3CCCDD6-D390-4F4B-A0BE-D07F81005EA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Guidance</vt:lpstr>
      <vt:lpstr>Cover Page</vt:lpstr>
      <vt:lpstr>SoA HBN Derogations</vt:lpstr>
      <vt:lpstr>HBN Derogation (other than m²)</vt:lpstr>
      <vt:lpstr>HTM Derogation</vt:lpstr>
      <vt:lpstr>Other than HBN &amp; HTM</vt:lpstr>
      <vt:lpstr>NHS Net Zero Green Plans’ </vt:lpstr>
      <vt:lpstr>Lists</vt:lpstr>
      <vt:lpstr>Guidance!Print_Area</vt:lpstr>
      <vt:lpstr>'HBN Derogation (other than m²)'!Print_Area</vt:lpstr>
      <vt:lpstr>'HTM Derogation'!Print_Area</vt:lpstr>
      <vt:lpstr>'Other than HBN &amp; HTM'!Print_Area</vt:lpstr>
      <vt:lpstr>'SoA HBN Derogations'!Print_Area</vt:lpstr>
      <vt:lpstr>'HBN Derogation (other than m²)'!Print_Titles</vt:lpstr>
      <vt:lpstr>'HTM Derogation'!Print_Titles</vt:lpstr>
      <vt:lpstr>'Other than HBN &amp; HTM'!Print_Titles</vt:lpstr>
      <vt:lpstr>'SoA HBN Derogations'!Print_Titles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Saim Vohra</dc:creator>
  <cp:keywords/>
  <dc:description/>
  <cp:lastModifiedBy>Saim Vohra</cp:lastModifiedBy>
  <cp:revision/>
  <cp:lastPrinted>2023-04-03T13:35:47Z</cp:lastPrinted>
  <dcterms:created xsi:type="dcterms:W3CDTF">2020-06-02T12:36:30Z</dcterms:created>
  <dcterms:modified xsi:type="dcterms:W3CDTF">2023-04-03T13:52:14Z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0x010100B8D5263CAB2E9744A45654E749428A7C</vt:lpwstr>
  </property>
  <property fmtid="{D5CDD505-2E9C-101B-9397-08002B2CF9AE}" pid="3" name="MediaServiceImageTags">
    <vt:lpwstr/>
  </property>
</Properties>
</file>