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rchusuk.sharepoint.com/sites/North/Shared Documents/01 TECHGUIDANCE/04 Projects/04 HBN 03-04 L&amp;M Secure/03 Outputs/03 SOA/Finals/"/>
    </mc:Choice>
  </mc:AlternateContent>
  <xr:revisionPtr revIDLastSave="2" documentId="8_{52E781C1-5519-4232-8C55-C0207687E7A4}" xr6:coauthVersionLast="47" xr6:coauthVersionMax="47" xr10:uidLastSave="{3A07F6E5-F428-4F6D-96C7-910B66C7BDE1}"/>
  <bookViews>
    <workbookView xWindow="100" yWindow="380" windowWidth="19100" windowHeight="10050" xr2:uid="{00000000-000D-0000-FFFF-FFFF00000000}"/>
  </bookViews>
  <sheets>
    <sheet name="entrance" sheetId="2" r:id="rId1"/>
    <sheet name="visiting + tribunal" sheetId="1" r:id="rId2"/>
    <sheet name="central therapy activity" sheetId="4" r:id="rId3"/>
    <sheet name="Living Unit" sheetId="6" r:id="rId4"/>
    <sheet name="staff area" sheetId="5" r:id="rId5"/>
  </sheets>
  <definedNames>
    <definedName name="_xlnm.Print_Area" localSheetId="4">'staff area'!$A$1:$F$28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 l="1"/>
  <c r="E16" i="2"/>
  <c r="E15" i="2"/>
  <c r="E14" i="2"/>
  <c r="E13" i="2"/>
  <c r="E12" i="2"/>
  <c r="E10" i="2"/>
  <c r="E4" i="2"/>
  <c r="E7" i="2"/>
  <c r="E3" i="2"/>
  <c r="H54" i="6"/>
  <c r="E54" i="6"/>
  <c r="H44" i="6"/>
  <c r="H43" i="6"/>
  <c r="H42" i="6"/>
  <c r="H41" i="6"/>
  <c r="E44" i="6"/>
  <c r="E43" i="6"/>
  <c r="E42" i="6"/>
  <c r="E41" i="6"/>
  <c r="E14" i="5"/>
  <c r="E17" i="5"/>
  <c r="E18" i="5"/>
  <c r="E16" i="5"/>
  <c r="H15" i="6"/>
  <c r="E15" i="6"/>
  <c r="E45" i="4"/>
  <c r="E27" i="4"/>
  <c r="E10" i="4"/>
  <c r="E24" i="1"/>
  <c r="E9" i="2"/>
  <c r="E18" i="2" l="1"/>
  <c r="E47" i="4"/>
  <c r="E26" i="1"/>
  <c r="E48" i="4" l="1"/>
  <c r="E50" i="4"/>
  <c r="E49" i="4"/>
  <c r="E51" i="4" s="1"/>
  <c r="E27" i="1"/>
  <c r="E29" i="1" l="1"/>
  <c r="E28" i="1"/>
  <c r="E30" i="1" s="1"/>
  <c r="H13" i="6" l="1"/>
  <c r="E13" i="6"/>
  <c r="E22" i="4"/>
  <c r="E41" i="4" l="1"/>
  <c r="H51" i="6"/>
  <c r="E51" i="6"/>
  <c r="E13" i="5"/>
  <c r="E10" i="5"/>
  <c r="E11" i="5"/>
  <c r="E15" i="5"/>
  <c r="E12" i="5"/>
  <c r="E9" i="5"/>
  <c r="E8" i="5"/>
  <c r="E7" i="5"/>
  <c r="E6" i="5"/>
  <c r="E5" i="5"/>
  <c r="E4" i="5"/>
  <c r="E3" i="5"/>
  <c r="E3" i="6"/>
  <c r="E4" i="6"/>
  <c r="E5" i="6"/>
  <c r="E6" i="6"/>
  <c r="E7" i="6"/>
  <c r="E8" i="6"/>
  <c r="E9" i="6"/>
  <c r="E10" i="6"/>
  <c r="E11" i="6"/>
  <c r="E12" i="6"/>
  <c r="E14" i="6"/>
  <c r="E17" i="6"/>
  <c r="E18" i="6"/>
  <c r="E19" i="6"/>
  <c r="E21" i="6"/>
  <c r="E22" i="6"/>
  <c r="E24" i="6"/>
  <c r="E25" i="6"/>
  <c r="E26" i="6"/>
  <c r="E27" i="6"/>
  <c r="E28" i="6"/>
  <c r="E29" i="6"/>
  <c r="E30" i="6"/>
  <c r="E31" i="6"/>
  <c r="E32" i="6"/>
  <c r="E33" i="6"/>
  <c r="E34" i="6"/>
  <c r="E35" i="6"/>
  <c r="E36" i="6"/>
  <c r="E37" i="6"/>
  <c r="E38" i="6"/>
  <c r="E39" i="6"/>
  <c r="E40" i="6"/>
  <c r="E47" i="6"/>
  <c r="E48" i="6"/>
  <c r="E50" i="6"/>
  <c r="E53" i="6"/>
  <c r="E57" i="6"/>
  <c r="E58" i="6"/>
  <c r="E59" i="6"/>
  <c r="E60" i="6"/>
  <c r="H60" i="6"/>
  <c r="H59" i="6"/>
  <c r="H58" i="6"/>
  <c r="H57" i="6"/>
  <c r="H53" i="6"/>
  <c r="H50" i="6"/>
  <c r="H48" i="6"/>
  <c r="H47" i="6"/>
  <c r="H40" i="6"/>
  <c r="H39" i="6"/>
  <c r="H38" i="6"/>
  <c r="H37" i="6"/>
  <c r="H36" i="6"/>
  <c r="H35" i="6"/>
  <c r="H34" i="6"/>
  <c r="H33" i="6"/>
  <c r="H32" i="6"/>
  <c r="H31" i="6"/>
  <c r="H30" i="6"/>
  <c r="H29" i="6"/>
  <c r="H28" i="6"/>
  <c r="H27" i="6"/>
  <c r="H26" i="6"/>
  <c r="H25" i="6"/>
  <c r="H24" i="6"/>
  <c r="H22" i="6"/>
  <c r="H21" i="6"/>
  <c r="H19" i="6"/>
  <c r="H18" i="6"/>
  <c r="H17" i="6"/>
  <c r="H14" i="6"/>
  <c r="H12" i="6"/>
  <c r="H11" i="6"/>
  <c r="H10" i="6"/>
  <c r="H9" i="6"/>
  <c r="H8" i="6"/>
  <c r="H7" i="6"/>
  <c r="H6" i="6"/>
  <c r="H5" i="6"/>
  <c r="H4" i="6"/>
  <c r="H3" i="6"/>
  <c r="E17" i="1"/>
  <c r="E18" i="1"/>
  <c r="E20" i="1"/>
  <c r="E21" i="1"/>
  <c r="E22" i="1"/>
  <c r="E23" i="1"/>
  <c r="E16" i="1"/>
  <c r="E4" i="1"/>
  <c r="E5" i="1"/>
  <c r="E6" i="1"/>
  <c r="E7" i="1"/>
  <c r="E9" i="1"/>
  <c r="E10" i="1"/>
  <c r="E11" i="1"/>
  <c r="E12" i="1"/>
  <c r="E3" i="1"/>
  <c r="E5" i="2"/>
  <c r="E6" i="2"/>
  <c r="E8" i="2"/>
  <c r="E43" i="4"/>
  <c r="E44" i="4"/>
  <c r="E42" i="4"/>
  <c r="E40" i="4"/>
  <c r="E39" i="4"/>
  <c r="E38" i="4"/>
  <c r="E37" i="4"/>
  <c r="E36" i="4"/>
  <c r="E29" i="4"/>
  <c r="E30" i="4"/>
  <c r="E31" i="4"/>
  <c r="E32" i="4"/>
  <c r="E34" i="4"/>
  <c r="E35" i="4"/>
  <c r="E25" i="4"/>
  <c r="E26" i="4"/>
  <c r="E24" i="4"/>
  <c r="E23" i="4"/>
  <c r="E20" i="4"/>
  <c r="E19" i="4"/>
  <c r="E18" i="4"/>
  <c r="E17" i="4"/>
  <c r="E16" i="4"/>
  <c r="E15" i="4"/>
  <c r="E13" i="4"/>
  <c r="E9" i="4"/>
  <c r="E8" i="4"/>
  <c r="E7" i="4"/>
  <c r="E6" i="4"/>
  <c r="E5" i="4"/>
  <c r="E4" i="4"/>
  <c r="E3" i="4"/>
  <c r="H61" i="6" l="1"/>
  <c r="H63" i="6" s="1"/>
  <c r="H64" i="6" s="1"/>
  <c r="H65" i="6" s="1"/>
  <c r="E22" i="5"/>
  <c r="E61" i="6"/>
  <c r="E63" i="6" s="1"/>
  <c r="E64" i="6" s="1"/>
  <c r="E20" i="2" l="1"/>
  <c r="E21" i="2" s="1"/>
  <c r="H66" i="6"/>
  <c r="H67" i="6" s="1"/>
  <c r="E24" i="5"/>
  <c r="E25" i="5" s="1"/>
  <c r="E65" i="6"/>
  <c r="E66" i="6"/>
  <c r="E22" i="2" l="1"/>
  <c r="E23" i="2"/>
  <c r="E67" i="6"/>
  <c r="E27" i="5"/>
  <c r="E26" i="5"/>
  <c r="E24" i="2" l="1"/>
  <c r="E28" i="5"/>
</calcChain>
</file>

<file path=xl/sharedStrings.xml><?xml version="1.0" encoding="utf-8"?>
<sst xmlns="http://schemas.openxmlformats.org/spreadsheetml/2006/main" count="332" uniqueCount="242">
  <si>
    <t>area</t>
  </si>
  <si>
    <t>Cleaners’ rooms</t>
  </si>
  <si>
    <t>WC (independent wheelchair/semi-ambulant)</t>
  </si>
  <si>
    <t>Kitchen / beverage area</t>
  </si>
  <si>
    <t>Interview room (Tribunal Suite)</t>
  </si>
  <si>
    <t>tribunal suite</t>
  </si>
  <si>
    <t>Therapy office  (size based on number of places)</t>
  </si>
  <si>
    <t>Fitness store</t>
  </si>
  <si>
    <t>Therapy/ADL kitchen</t>
  </si>
  <si>
    <t xml:space="preserve">Single bedroom </t>
  </si>
  <si>
    <t>Single bedroom (Accessible)</t>
  </si>
  <si>
    <t xml:space="preserve">En-suite </t>
  </si>
  <si>
    <t>Mobile hoist storage</t>
  </si>
  <si>
    <t>Consider provision of a 'domestic'-type bathroom, feels like being at home. 
A domestic style bath may also be used, ensuring that there is sufficient room for a mobile hoist to operate.
Also consider DDA shower.</t>
  </si>
  <si>
    <t>Dining area  (size based on number of places)</t>
  </si>
  <si>
    <t>Dirty utility (with bed pan processing)</t>
  </si>
  <si>
    <t>Disposal hold</t>
  </si>
  <si>
    <t>Refer also to HBN 00-03 for this room</t>
  </si>
  <si>
    <t>Linen storage</t>
  </si>
  <si>
    <t>Outdoor storage</t>
  </si>
  <si>
    <t>support areas</t>
  </si>
  <si>
    <t>storage</t>
  </si>
  <si>
    <t>This can be one linen store or could be small cupboard areas located in bedroom corridors.</t>
  </si>
  <si>
    <t>Sockets may be required for equipment which requires charging.</t>
  </si>
  <si>
    <t>clinical therapy area</t>
  </si>
  <si>
    <t>Seclusion bedroom</t>
  </si>
  <si>
    <t>En-suite</t>
  </si>
  <si>
    <t>De-escalation area</t>
  </si>
  <si>
    <t>social hub</t>
  </si>
  <si>
    <t>IT hub</t>
  </si>
  <si>
    <t>Hall storage with desk space</t>
  </si>
  <si>
    <t>de-escalation</t>
  </si>
  <si>
    <t>ADL kitchen</t>
  </si>
  <si>
    <t>6.0sqm en-suite achieved if nested arrangement</t>
  </si>
  <si>
    <t>Night base</t>
  </si>
  <si>
    <t>Sitting area/room (size based on number of places) lounge tv room</t>
  </si>
  <si>
    <t>no.</t>
  </si>
  <si>
    <t>total</t>
  </si>
  <si>
    <t>Library/IT education room/research centre</t>
  </si>
  <si>
    <t>Staff communication base/ward base/office  (size based on number of places)</t>
  </si>
  <si>
    <t>Notes/explanation</t>
  </si>
  <si>
    <t>quantity, size and distribution to be determined by local Digital strategy and hub requirements</t>
  </si>
  <si>
    <t>Carer advocate information support hub</t>
  </si>
  <si>
    <t>linked to carer hub, make visitors feel welcome</t>
  </si>
  <si>
    <t>size to be determined locally</t>
  </si>
  <si>
    <t>size to be determined locally. private garden space for visits, and carer support, respite</t>
  </si>
  <si>
    <t>stored within assisted bathroom</t>
  </si>
  <si>
    <t>local policy re central staff base requirement and form</t>
  </si>
  <si>
    <t>dependent on numbers of bed clusters per ward</t>
  </si>
  <si>
    <t>WC (ambulant)</t>
  </si>
  <si>
    <t>Equipment store</t>
  </si>
  <si>
    <t>high care area</t>
  </si>
  <si>
    <t>Group therapy rooms/Learning + Therapy room</t>
  </si>
  <si>
    <t>staff admin/ support</t>
  </si>
  <si>
    <t>Chill out room/relaxation room</t>
  </si>
  <si>
    <t>Quiet room/quiet lounge</t>
  </si>
  <si>
    <t>Sensory room/soft play</t>
  </si>
  <si>
    <t>Assisted bathroom/ bathroom</t>
  </si>
  <si>
    <t>multi-function therapy activity rooms at 16sqm</t>
  </si>
  <si>
    <t>align rooms with staffing resource and utilisation</t>
  </si>
  <si>
    <t>multi-disciplinary and multi-agency collaboration, advocate one multi-disciplinary office, two person manager/co-ordinators office</t>
  </si>
  <si>
    <t>local policy to determine requirement within the secure line (1 per 6 YP)</t>
  </si>
  <si>
    <t>external covered barn, local option in place or additional to sports/activity hall 23.5m x 15m min for 5 aside football</t>
  </si>
  <si>
    <t>can be located within social hub</t>
  </si>
  <si>
    <t>Central staff rest room, whole unit</t>
  </si>
  <si>
    <t>MH Act office:  2 staff</t>
  </si>
  <si>
    <t>dining area multi-use, avoid single sitting institutional practices where possible, allow staff to dine with YP, local policy</t>
  </si>
  <si>
    <t>YP wc</t>
  </si>
  <si>
    <t>MDT meeting room/staff handover/ office</t>
  </si>
  <si>
    <t>Local policy to determine requirements</t>
  </si>
  <si>
    <t>outdoor segregation garden</t>
  </si>
  <si>
    <t>sized for all occupants plus staff in one place for community meetings (10 bed unit could be 10 YP + 10 staff/advocates)</t>
  </si>
  <si>
    <t>Consideration should be given to the space required if electronic exercise games are to be used in this area.  Likewise the use of table tennis and / or pool table requires a larger area.   Lockable storage may also be required for the tables and other equipment. An area to play games which require more space to allow for movement, such as table tennis, pool or computer games / exercise programmes. Low Secure could be central social/therapy area. MS on ward</t>
  </si>
  <si>
    <t>Low Secure could be central social/therapy area. MS on ward</t>
  </si>
  <si>
    <t>numbers to be determined locally</t>
  </si>
  <si>
    <t>provided locally to the wards and a central facility away from the ward, dependent on unit size</t>
  </si>
  <si>
    <t>to be sized according to staff numbers</t>
  </si>
  <si>
    <t>number to meet BS for anticipated occupancy levels, minimum shown</t>
  </si>
  <si>
    <t>additional central staff rest be considered off ward to encourage greater integration and peer support, linked to dedicated staff garden. Staff well-being zone</t>
  </si>
  <si>
    <t>local consideration</t>
  </si>
  <si>
    <t>requirements to be determined locally</t>
  </si>
  <si>
    <t>Assume digital, check local policy</t>
  </si>
  <si>
    <t>determine local requirements</t>
  </si>
  <si>
    <t>therapy</t>
  </si>
  <si>
    <t>sports + physical activity</t>
  </si>
  <si>
    <t>service user communal areas</t>
  </si>
  <si>
    <t>service user bed area</t>
  </si>
  <si>
    <t>The catering solution and the size of the unit will determine the requirements for either a kitchen for the unit and / or ward kitchens. Refer also to HBN 00-03 for this room.</t>
  </si>
  <si>
    <t>Refer also to HBN 00-03 for this room.</t>
  </si>
  <si>
    <t>observation area/lobby</t>
  </si>
  <si>
    <t>Access to hot water needs to be managed locally</t>
  </si>
  <si>
    <t>Treatment room</t>
  </si>
  <si>
    <t xml:space="preserve">To administer medicines to individual patients, allowing them to discuss the medication in a private area. Co-located to the clean utility/med prep and clinic room / treatment room. </t>
  </si>
  <si>
    <t>Sensory room/snoezelen</t>
  </si>
  <si>
    <t>area incl allowance for IPS</t>
  </si>
  <si>
    <r>
      <t>HBN 03.02 S1 C+YP  Low Secure</t>
    </r>
    <r>
      <rPr>
        <sz val="9"/>
        <color theme="1"/>
        <rFont val="Century Gothic"/>
        <family val="2"/>
      </rPr>
      <t xml:space="preserve"> (example based on 10 bed living units)</t>
    </r>
  </si>
  <si>
    <r>
      <t>HBN 03.04 C+YP</t>
    </r>
    <r>
      <rPr>
        <sz val="9"/>
        <color theme="1"/>
        <rFont val="Century Gothic"/>
        <family val="2"/>
      </rPr>
      <t xml:space="preserve"> </t>
    </r>
    <r>
      <rPr>
        <b/>
        <sz val="9"/>
        <color theme="1"/>
        <rFont val="Century Gothic"/>
        <family val="2"/>
      </rPr>
      <t xml:space="preserve">Medium Secure </t>
    </r>
    <r>
      <rPr>
        <sz val="9"/>
        <color theme="1"/>
        <rFont val="Century Gothic"/>
        <family val="2"/>
      </rPr>
      <t>(example based on 8 bed living units)</t>
    </r>
  </si>
  <si>
    <t>Refer also to HBN 00-03 for this room (without bedpan macerator) 9m2</t>
  </si>
  <si>
    <t>Clean utility/ medicine prep</t>
  </si>
  <si>
    <t>Note: if provided on the ward this may not be required within the central  therapy activity area</t>
  </si>
  <si>
    <t>HBN 03.02 recommends 12 bed living units, this Guide uses 10 bed units for Low Secure and 8 bed living units for Medium Secure</t>
  </si>
  <si>
    <t>security controlled</t>
  </si>
  <si>
    <t>Area based on similar exemplar schemes waiting clusters 10 seats incl space for wheelchair. Size to be based on number of places, to be determined locally</t>
  </si>
  <si>
    <t>Local option: can combine staff airlock with key pick-up @ 24sqm</t>
  </si>
  <si>
    <t>Net Departmental area</t>
  </si>
  <si>
    <t>Departmental Allowances</t>
  </si>
  <si>
    <t xml:space="preserve">Planning </t>
  </si>
  <si>
    <t>sub-total</t>
  </si>
  <si>
    <t>Circulation allowance</t>
  </si>
  <si>
    <t>Engineering</t>
  </si>
  <si>
    <t>Gross Departmental area</t>
  </si>
  <si>
    <t>dependent on local requirements, local hotel accommodation may be preferred policy</t>
  </si>
  <si>
    <t>Family/carer sitting/dining room</t>
  </si>
  <si>
    <t>multi-function</t>
  </si>
  <si>
    <t>Service users' beverage area</t>
  </si>
  <si>
    <t>Service users' property store</t>
  </si>
  <si>
    <t>Service users' laundry</t>
  </si>
  <si>
    <t>If one provided per ward then the ADL kitchen  may not be required within Central Therapies</t>
  </si>
  <si>
    <t xml:space="preserve">Notes/explanation </t>
  </si>
  <si>
    <t>Therapy accommodation: Size will be based on the number of wards served and total number of service users</t>
  </si>
  <si>
    <r>
      <t xml:space="preserve">HBN 03.02 Supplement 1 C+YP </t>
    </r>
    <r>
      <rPr>
        <sz val="9"/>
        <color theme="1"/>
        <rFont val="Century Gothic"/>
        <family val="2"/>
      </rPr>
      <t>(example based on circa 18-36 bed unit LS)</t>
    </r>
  </si>
  <si>
    <t xml:space="preserve">Notes/explanation: </t>
  </si>
  <si>
    <t>All staff support space and offices to be determined locally based on staffing numbers and local requirements</t>
  </si>
  <si>
    <t>emphasis on Carer's and families being welcome, incl tv for families to relax together, incl play area and toy storage</t>
  </si>
  <si>
    <t>This room and others within the suite should be designed in accordance with, and meet the requirements of, HM Courts and Tribunals Service - ROOM SPECIFICATION RECOMMENDATIONS FOR TRIBUNAL HEARINGS incl video conferencing</t>
  </si>
  <si>
    <t>private waiting room, consider separate waiting area for visitors and service user</t>
  </si>
  <si>
    <t>Occupancy: 2 persons</t>
  </si>
  <si>
    <t>Refer also to HBN 00-02 for this room (note scheduled area incl space for service zone)</t>
  </si>
  <si>
    <t>advocates/carers (2 person)</t>
  </si>
  <si>
    <t>WC ambulant</t>
  </si>
  <si>
    <t>size to be determined locally, dependent on site constraints. Recommend one dimension should be at least twice the height of the perimeter wall</t>
  </si>
  <si>
    <t>could these be individual IT pods, access overseen remotely.</t>
  </si>
  <si>
    <t>trolley storage to support multi-function rooms/therapy rooms, sized to suit number of rooms</t>
  </si>
  <si>
    <t>see note above re integrated multi-dis office, incl lockable store for exam papers</t>
  </si>
  <si>
    <t>Therapy garden</t>
  </si>
  <si>
    <t>either or sports barn or recreation hall (figure incl recreation hall and associated storage) in addition to external sports/play surface, dependent on local site constraints</t>
  </si>
  <si>
    <t>recognise importance of a healthy diet, one per wards. With one per ward then additional the ADL kitchen  may not be required within Central Therapies</t>
  </si>
  <si>
    <t>Note: P22 RR bedroom is 11.8 sqm</t>
  </si>
  <si>
    <t>Note: P22 RR en-suite is 3.1 sqm</t>
  </si>
  <si>
    <t>This does not need to be located within the building but could be an unheated external structure</t>
  </si>
  <si>
    <t>Storage of drugs, medicines and controlled drugs (HBN 14.02). Space to prepare medications.</t>
  </si>
  <si>
    <t>size to be determined locally. Recommend one dimension should be at least twice the height of the perimeter wall</t>
  </si>
  <si>
    <t>staff support</t>
  </si>
  <si>
    <t>incl under engineering percentage</t>
  </si>
  <si>
    <t>local decision size may range from 12sqm to 32sqm</t>
  </si>
  <si>
    <t>education/school facilities</t>
  </si>
  <si>
    <t>seclusion suite</t>
  </si>
  <si>
    <t>Lobby to safety suite</t>
  </si>
  <si>
    <t>Observation room</t>
  </si>
  <si>
    <t>incl area for staff to access IT, communication and room controls</t>
  </si>
  <si>
    <t xml:space="preserve">Access to safe and secure external space which is not overlooked by any other areas should be considered. Local option see exemplar arrangement with day and night area, increase space allowance to 30sqm. </t>
  </si>
  <si>
    <t>sized appropriately</t>
  </si>
  <si>
    <t>local option: combine with wheelchair wc</t>
  </si>
  <si>
    <t>Family/carer bedroom en-suite shower/wc</t>
  </si>
  <si>
    <t>306 m2 based on 18m x 17m Sports England 2 court hall.</t>
  </si>
  <si>
    <t>visiting</t>
  </si>
  <si>
    <t>Draught Lobby</t>
  </si>
  <si>
    <t>Entrance Foyer + Waiting area</t>
  </si>
  <si>
    <t>local decision re risk rating whether second exit required</t>
  </si>
  <si>
    <r>
      <t>entrance</t>
    </r>
    <r>
      <rPr>
        <b/>
        <sz val="8"/>
        <color theme="1"/>
        <rFont val="Century Gothic"/>
        <family val="2"/>
      </rPr>
      <t xml:space="preserve"> </t>
    </r>
    <r>
      <rPr>
        <sz val="8"/>
        <color theme="1"/>
        <rFont val="Century Gothic"/>
        <family val="2"/>
      </rPr>
      <t>(outside secure perimeter)</t>
    </r>
  </si>
  <si>
    <t>Control room</t>
  </si>
  <si>
    <t>Control room can be combined with reception, local choice see above</t>
  </si>
  <si>
    <r>
      <t xml:space="preserve">local decision whether accessed off, before or after the air-lock </t>
    </r>
    <r>
      <rPr>
        <b/>
        <i/>
        <sz val="10"/>
        <color theme="1"/>
        <rFont val="Century Gothic"/>
        <family val="2"/>
      </rPr>
      <t xml:space="preserve">- </t>
    </r>
    <r>
      <rPr>
        <sz val="10"/>
        <color theme="1"/>
        <rFont val="Century Gothic"/>
        <family val="2"/>
      </rPr>
      <t>EDG 2011 suggests a search area beyond the air-lock before entry to patient areas</t>
    </r>
  </si>
  <si>
    <t>Combined reception/control room. Local option: Control room can be separate, to create a 'calmer' reception and greater security resilience. Determined by staffing and operational policy</t>
  </si>
  <si>
    <t>Secure reception (2)</t>
  </si>
  <si>
    <r>
      <t xml:space="preserve">entrance </t>
    </r>
    <r>
      <rPr>
        <sz val="11"/>
        <color theme="1"/>
        <rFont val="Calibri"/>
        <family val="2"/>
        <scheme val="minor"/>
      </rPr>
      <t>(inside secure perimeter)</t>
    </r>
  </si>
  <si>
    <t>Staff airlock</t>
  </si>
  <si>
    <t>Service user/visitor airlock</t>
  </si>
  <si>
    <t>Search room (service user/visitor)</t>
  </si>
  <si>
    <t>Staff alarm/key pick-up</t>
  </si>
  <si>
    <r>
      <t xml:space="preserve">Ambulant wc </t>
    </r>
    <r>
      <rPr>
        <sz val="8"/>
        <color theme="1"/>
        <rFont val="Century Gothic"/>
        <family val="2"/>
      </rPr>
      <t>(off secure reception/control room)</t>
    </r>
  </si>
  <si>
    <r>
      <t>Beverage area</t>
    </r>
    <r>
      <rPr>
        <sz val="8"/>
        <color theme="1"/>
        <rFont val="Century Gothic"/>
        <family val="2"/>
      </rPr>
      <t xml:space="preserve"> (off secure reception/control room)</t>
    </r>
  </si>
  <si>
    <t>Visitor lockers</t>
  </si>
  <si>
    <t>Waiting play area</t>
  </si>
  <si>
    <t>Interview/meeting room</t>
  </si>
  <si>
    <t>Nappy changing room</t>
  </si>
  <si>
    <t>Waiting area</t>
  </si>
  <si>
    <t>Visit room</t>
  </si>
  <si>
    <t>Family therapy room</t>
  </si>
  <si>
    <t>Advocacy voluntary sector office</t>
  </si>
  <si>
    <t>Visitor/carer garden</t>
  </si>
  <si>
    <t>Overnight family bedroom</t>
  </si>
  <si>
    <t>Tribunal/Conference room</t>
  </si>
  <si>
    <t>Mental Health Act filing room</t>
  </si>
  <si>
    <t>Beverage bay</t>
  </si>
  <si>
    <t>Spiritual room</t>
  </si>
  <si>
    <t>Open area social/lounge/café</t>
  </si>
  <si>
    <t>Shop space/kiosk</t>
  </si>
  <si>
    <t>Beverage bay/vending</t>
  </si>
  <si>
    <t>Cleaners' room</t>
  </si>
  <si>
    <t>Service users' affairs office</t>
  </si>
  <si>
    <t>Social hub garden</t>
  </si>
  <si>
    <t>Music room</t>
  </si>
  <si>
    <t>Music/music therapy room</t>
  </si>
  <si>
    <t>Vocational workshop</t>
  </si>
  <si>
    <t>Arts and crafts room/art room multi-purpose</t>
  </si>
  <si>
    <t>Art/art therapy</t>
  </si>
  <si>
    <t>Interview room</t>
  </si>
  <si>
    <t>Therapy store</t>
  </si>
  <si>
    <t>Sports/activity hall</t>
  </si>
  <si>
    <t>Gym/fitness suite/fitness room</t>
  </si>
  <si>
    <t>Sports barn</t>
  </si>
  <si>
    <t>External store</t>
  </si>
  <si>
    <t>Art room</t>
  </si>
  <si>
    <t>Science room/experiment education</t>
  </si>
  <si>
    <t>Teaching room/classroom</t>
  </si>
  <si>
    <t>Learning resource area/snug/library</t>
  </si>
  <si>
    <t>Office space</t>
  </si>
  <si>
    <t>Staff rest room</t>
  </si>
  <si>
    <t>Store</t>
  </si>
  <si>
    <t>Ward airlock</t>
  </si>
  <si>
    <t>Games area/room</t>
  </si>
  <si>
    <t>Activities area/activity social room</t>
  </si>
  <si>
    <t>Sensory room</t>
  </si>
  <si>
    <t>Ward garden</t>
  </si>
  <si>
    <t>En-suite cupboard/riser</t>
  </si>
  <si>
    <t>En-suite (accessible) Independent wheelchair user</t>
  </si>
  <si>
    <t>Ward manager's office - 1 person with informal meeting space</t>
  </si>
  <si>
    <t>Unit kitchen/ward kitchen/servery</t>
  </si>
  <si>
    <t>Medicine reception lobby</t>
  </si>
  <si>
    <t>Small private room/area</t>
  </si>
  <si>
    <t>Seclusion garden</t>
  </si>
  <si>
    <t>Bedroom</t>
  </si>
  <si>
    <t>Living</t>
  </si>
  <si>
    <t>De-escalation outside area</t>
  </si>
  <si>
    <t>Staff wc</t>
  </si>
  <si>
    <t>Staff rest</t>
  </si>
  <si>
    <t>Staff shower/wc</t>
  </si>
  <si>
    <t>Cloaks/staff locker room</t>
  </si>
  <si>
    <t>Small waiting area</t>
  </si>
  <si>
    <t>Office 1 person with informal meeting space</t>
  </si>
  <si>
    <t>Office 1 person</t>
  </si>
  <si>
    <t>Multi-person office</t>
  </si>
  <si>
    <t>Resource room/library</t>
  </si>
  <si>
    <t>Staff whch wc</t>
  </si>
  <si>
    <t>Staff lockers</t>
  </si>
  <si>
    <t>Hub room</t>
  </si>
  <si>
    <t>Staff café</t>
  </si>
  <si>
    <t>Staff wcs changing rooms and showers</t>
  </si>
  <si>
    <t>Staff garden</t>
  </si>
  <si>
    <t>Meeting room/s</t>
  </si>
  <si>
    <t>Offices, on call, support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</si>
</sst>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9"/>
      <color theme="1"/>
      <name val="Century Gothic"/>
      <family val="2"/>
    </font>
    <font>
      <b/>
      <sz val="9"/>
      <color theme="1"/>
      <name val="Century Gothic"/>
      <family val="2"/>
    </font>
    <font>
      <sz val="10"/>
      <color theme="1"/>
      <name val="Century Gothic"/>
      <family val="2"/>
    </font>
    <font>
      <sz val="10"/>
      <name val="Century Gothic"/>
      <family val="2"/>
    </font>
    <font>
      <sz val="10"/>
      <color rgb="FF000000"/>
      <name val="Century Gothic"/>
      <family val="2"/>
    </font>
    <font>
      <sz val="10"/>
      <color rgb="FFFF0000"/>
      <name val="Century Gothic"/>
      <family val="2"/>
    </font>
    <font>
      <sz val="10"/>
      <color theme="1"/>
      <name val="Calibri"/>
      <family val="2"/>
      <scheme val="minor"/>
    </font>
    <font>
      <b/>
      <sz val="10"/>
      <color theme="1"/>
      <name val="Century Gothic"/>
      <family val="2"/>
    </font>
    <font>
      <b/>
      <i/>
      <sz val="10"/>
      <color rgb="FF041E42"/>
      <name val="Century Gothic"/>
      <family val="2"/>
    </font>
    <font>
      <b/>
      <sz val="10"/>
      <color theme="0"/>
      <name val="Century Gothic"/>
      <family val="2"/>
    </font>
    <font>
      <sz val="10"/>
      <color rgb="FF041E42"/>
      <name val="Century Gothic"/>
      <family val="2"/>
    </font>
    <font>
      <i/>
      <sz val="10"/>
      <color rgb="FF041E42"/>
      <name val="Century Gothic"/>
      <family val="2"/>
    </font>
    <font>
      <b/>
      <sz val="10"/>
      <color theme="1"/>
      <name val="Calibri"/>
      <family val="2"/>
      <scheme val="minor"/>
    </font>
    <font>
      <b/>
      <sz val="8"/>
      <color theme="1"/>
      <name val="Century Gothic"/>
      <family val="2"/>
    </font>
    <font>
      <sz val="8"/>
      <color theme="1"/>
      <name val="Century Gothic"/>
      <family val="2"/>
    </font>
    <font>
      <b/>
      <i/>
      <sz val="10"/>
      <color theme="1"/>
      <name val="Century Gothic"/>
      <family val="2"/>
    </font>
  </fonts>
  <fills count="5">
    <fill>
      <patternFill patternType="none"/>
    </fill>
    <fill>
      <patternFill patternType="gray125"/>
    </fill>
    <fill>
      <patternFill patternType="solid">
        <fgColor theme="0" tint="-0.14999847407452621"/>
        <bgColor indexed="64"/>
      </patternFill>
    </fill>
    <fill>
      <patternFill patternType="solid">
        <fgColor rgb="FFEDEDED"/>
        <bgColor indexed="64"/>
      </patternFill>
    </fill>
    <fill>
      <patternFill patternType="solid">
        <fgColor rgb="FF041E42"/>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thin">
        <color auto="1"/>
      </bottom>
      <diagonal/>
    </border>
    <border>
      <left/>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theme="3" tint="0.39994506668294322"/>
      </left>
      <right/>
      <top style="thin">
        <color theme="3" tint="0.39994506668294322"/>
      </top>
      <bottom style="thin">
        <color theme="3" tint="0.39994506668294322"/>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thin">
        <color theme="3" tint="0.39994506668294322"/>
      </left>
      <right/>
      <top/>
      <bottom style="thin">
        <color theme="3" tint="0.39994506668294322"/>
      </bottom>
      <diagonal/>
    </border>
    <border>
      <left style="medium">
        <color auto="1"/>
      </left>
      <right style="medium">
        <color auto="1"/>
      </right>
      <top/>
      <bottom/>
      <diagonal/>
    </border>
    <border>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s>
  <cellStyleXfs count="1">
    <xf numFmtId="0" fontId="0" fillId="0" borderId="0"/>
  </cellStyleXfs>
  <cellXfs count="218">
    <xf numFmtId="0" fontId="0" fillId="0" borderId="0" xfId="0"/>
    <xf numFmtId="0" fontId="2" fillId="0" borderId="0" xfId="0" applyFont="1"/>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xf numFmtId="164"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0" fontId="3" fillId="0" borderId="2" xfId="0" applyFont="1" applyBorder="1" applyAlignment="1">
      <alignment horizontal="center" vertical="center"/>
    </xf>
    <xf numFmtId="0" fontId="5" fillId="0" borderId="3" xfId="0" applyFont="1" applyBorder="1" applyAlignment="1">
      <alignment horizontal="left" vertical="center" wrapText="1"/>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164" fontId="4" fillId="2" borderId="11" xfId="0" applyNumberFormat="1" applyFont="1" applyFill="1" applyBorder="1" applyAlignment="1">
      <alignment horizontal="center" vertical="center"/>
    </xf>
    <xf numFmtId="0" fontId="4" fillId="0" borderId="3" xfId="0" applyFont="1" applyBorder="1"/>
    <xf numFmtId="0" fontId="5" fillId="0" borderId="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164" fontId="4" fillId="0" borderId="11" xfId="0" applyNumberFormat="1" applyFont="1" applyBorder="1" applyAlignment="1">
      <alignment horizontal="center" vertical="center"/>
    </xf>
    <xf numFmtId="0" fontId="3" fillId="0" borderId="0" xfId="0" applyFont="1"/>
    <xf numFmtId="164" fontId="3" fillId="0" borderId="0" xfId="0" applyNumberFormat="1" applyFont="1"/>
    <xf numFmtId="1" fontId="2" fillId="0" borderId="0" xfId="0" applyNumberFormat="1" applyFont="1"/>
    <xf numFmtId="164"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3" xfId="0" applyFont="1" applyBorder="1" applyAlignment="1">
      <alignment vertical="center"/>
    </xf>
    <xf numFmtId="164" fontId="4" fillId="0" borderId="16" xfId="0" applyNumberFormat="1" applyFont="1" applyBorder="1" applyAlignment="1">
      <alignment horizontal="center" vertical="center"/>
    </xf>
    <xf numFmtId="164" fontId="4" fillId="0" borderId="15" xfId="0" applyNumberFormat="1" applyFont="1" applyBorder="1" applyAlignment="1">
      <alignment horizontal="center" vertical="center"/>
    </xf>
    <xf numFmtId="1" fontId="4" fillId="0" borderId="2" xfId="0" applyNumberFormat="1" applyFont="1" applyBorder="1" applyAlignment="1">
      <alignment horizontal="center" vertical="center"/>
    </xf>
    <xf numFmtId="0" fontId="4" fillId="0" borderId="17" xfId="0" applyFont="1" applyBorder="1" applyAlignment="1">
      <alignment horizontal="left" vertical="center" wrapText="1"/>
    </xf>
    <xf numFmtId="164" fontId="4" fillId="0" borderId="4" xfId="0" applyNumberFormat="1" applyFont="1" applyBorder="1" applyAlignment="1">
      <alignment horizontal="center" vertical="center"/>
    </xf>
    <xf numFmtId="1"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2" borderId="4"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 fontId="4" fillId="2" borderId="10" xfId="0" applyNumberFormat="1" applyFont="1" applyFill="1" applyBorder="1" applyAlignment="1">
      <alignment horizontal="center" vertical="center"/>
    </xf>
    <xf numFmtId="0" fontId="4" fillId="0" borderId="17" xfId="0" applyFont="1" applyBorder="1" applyAlignment="1">
      <alignment vertical="center" wrapText="1"/>
    </xf>
    <xf numFmtId="164" fontId="2" fillId="0" borderId="7" xfId="0" applyNumberFormat="1" applyFont="1" applyBorder="1" applyAlignment="1">
      <alignment horizontal="center"/>
    </xf>
    <xf numFmtId="1" fontId="2" fillId="0" borderId="1" xfId="0" applyNumberFormat="1" applyFont="1" applyBorder="1" applyAlignment="1">
      <alignment horizontal="center"/>
    </xf>
    <xf numFmtId="0" fontId="5" fillId="0" borderId="21" xfId="0" applyFont="1" applyBorder="1" applyAlignment="1">
      <alignment vertical="center" wrapText="1"/>
    </xf>
    <xf numFmtId="0" fontId="4" fillId="0" borderId="21" xfId="0" applyFont="1" applyBorder="1" applyAlignment="1">
      <alignment horizontal="left" vertical="center" wrapText="1"/>
    </xf>
    <xf numFmtId="0" fontId="6" fillId="0" borderId="28" xfId="0" applyFont="1" applyBorder="1" applyAlignment="1">
      <alignment vertical="center" wrapText="1"/>
    </xf>
    <xf numFmtId="0" fontId="4" fillId="0" borderId="23" xfId="0" applyFont="1" applyBorder="1"/>
    <xf numFmtId="0" fontId="4" fillId="0" borderId="24" xfId="0" applyFont="1" applyBorder="1" applyAlignment="1">
      <alignment wrapText="1"/>
    </xf>
    <xf numFmtId="0" fontId="4" fillId="0" borderId="24" xfId="0" applyFont="1" applyBorder="1"/>
    <xf numFmtId="0" fontId="4" fillId="0" borderId="26" xfId="0" applyFont="1" applyBorder="1" applyAlignment="1">
      <alignment wrapText="1"/>
    </xf>
    <xf numFmtId="0" fontId="4" fillId="0" borderId="24" xfId="0" applyFont="1" applyBorder="1" applyAlignment="1">
      <alignment horizontal="left" vertical="center" wrapText="1"/>
    </xf>
    <xf numFmtId="0" fontId="4" fillId="0" borderId="7" xfId="0" applyFont="1" applyBorder="1"/>
    <xf numFmtId="1" fontId="4" fillId="0" borderId="1" xfId="0" applyNumberFormat="1" applyFont="1" applyBorder="1"/>
    <xf numFmtId="164" fontId="4" fillId="0" borderId="7" xfId="0" applyNumberFormat="1" applyFont="1" applyBorder="1"/>
    <xf numFmtId="164" fontId="4" fillId="0" borderId="9" xfId="0" applyNumberFormat="1" applyFont="1" applyBorder="1"/>
    <xf numFmtId="1" fontId="4" fillId="0" borderId="10" xfId="0" applyNumberFormat="1" applyFont="1" applyBorder="1"/>
    <xf numFmtId="0" fontId="6" fillId="0" borderId="31" xfId="0" applyFont="1" applyBorder="1" applyAlignment="1">
      <alignment vertical="center" wrapText="1"/>
    </xf>
    <xf numFmtId="164" fontId="4" fillId="0" borderId="27" xfId="0" applyNumberFormat="1" applyFont="1" applyBorder="1" applyAlignment="1">
      <alignment horizontal="center" vertical="center"/>
    </xf>
    <xf numFmtId="0" fontId="4" fillId="0" borderId="19" xfId="0" applyFont="1" applyBorder="1" applyAlignment="1">
      <alignment textRotation="90"/>
    </xf>
    <xf numFmtId="0" fontId="4" fillId="0" borderId="32" xfId="0" applyFont="1" applyBorder="1" applyAlignment="1">
      <alignment vertical="center" wrapText="1"/>
    </xf>
    <xf numFmtId="164" fontId="4" fillId="0" borderId="19" xfId="0" applyNumberFormat="1" applyFont="1" applyBorder="1" applyAlignment="1">
      <alignment horizontal="center" vertical="center"/>
    </xf>
    <xf numFmtId="1" fontId="4" fillId="0" borderId="33" xfId="0" applyNumberFormat="1" applyFont="1" applyBorder="1" applyAlignment="1">
      <alignment horizontal="center" vertical="center"/>
    </xf>
    <xf numFmtId="164" fontId="4" fillId="0" borderId="34" xfId="0" applyNumberFormat="1" applyFont="1" applyBorder="1" applyAlignment="1">
      <alignment horizontal="center" vertical="center"/>
    </xf>
    <xf numFmtId="0" fontId="4" fillId="0" borderId="26" xfId="0" applyFont="1" applyBorder="1" applyAlignment="1">
      <alignment horizontal="left" vertical="center" wrapText="1"/>
    </xf>
    <xf numFmtId="0" fontId="4" fillId="0" borderId="30" xfId="0" applyFont="1" applyBorder="1"/>
    <xf numFmtId="0" fontId="9" fillId="0" borderId="0" xfId="0" applyFont="1"/>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4" fillId="0" borderId="0" xfId="0" applyFont="1" applyAlignment="1">
      <alignment horizontal="left" vertical="center" wrapText="1"/>
    </xf>
    <xf numFmtId="164" fontId="5" fillId="0" borderId="7" xfId="0" applyNumberFormat="1" applyFont="1" applyBorder="1" applyAlignment="1">
      <alignment horizontal="center" vertical="center"/>
    </xf>
    <xf numFmtId="1" fontId="5" fillId="0" borderId="1"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0" xfId="0" applyFont="1" applyAlignment="1">
      <alignment wrapText="1"/>
    </xf>
    <xf numFmtId="2" fontId="5" fillId="0" borderId="7" xfId="0" applyNumberFormat="1" applyFont="1" applyBorder="1" applyAlignment="1">
      <alignment horizontal="center" vertical="center"/>
    </xf>
    <xf numFmtId="0" fontId="5" fillId="0" borderId="21" xfId="0" applyFont="1" applyBorder="1" applyAlignment="1">
      <alignment horizontal="left" vertical="center" wrapText="1"/>
    </xf>
    <xf numFmtId="164" fontId="4" fillId="0" borderId="0" xfId="0" applyNumberFormat="1" applyFont="1"/>
    <xf numFmtId="0" fontId="4" fillId="0" borderId="36" xfId="0" applyFont="1" applyBorder="1" applyAlignment="1">
      <alignment horizontal="left" vertical="center"/>
    </xf>
    <xf numFmtId="0" fontId="4" fillId="0" borderId="31" xfId="0" applyFont="1" applyBorder="1" applyAlignment="1">
      <alignment wrapText="1"/>
    </xf>
    <xf numFmtId="0" fontId="4" fillId="0" borderId="38" xfId="0" applyFont="1" applyBorder="1" applyAlignment="1">
      <alignment vertical="center" wrapText="1"/>
    </xf>
    <xf numFmtId="0" fontId="4" fillId="0" borderId="39" xfId="0" applyFont="1" applyBorder="1"/>
    <xf numFmtId="0" fontId="4" fillId="0" borderId="39" xfId="0" applyFont="1" applyBorder="1" applyAlignment="1">
      <alignment horizontal="left" vertical="center" wrapText="1"/>
    </xf>
    <xf numFmtId="0" fontId="4" fillId="0" borderId="39" xfId="0" applyFont="1" applyBorder="1" applyAlignment="1">
      <alignment horizontal="left" vertical="center"/>
    </xf>
    <xf numFmtId="0" fontId="5" fillId="0" borderId="39" xfId="0" applyFont="1" applyBorder="1"/>
    <xf numFmtId="0" fontId="8" fillId="0" borderId="0" xfId="0" applyFont="1"/>
    <xf numFmtId="0" fontId="5" fillId="0" borderId="0" xfId="0" applyFont="1" applyAlignment="1">
      <alignment wrapText="1"/>
    </xf>
    <xf numFmtId="0" fontId="10" fillId="3" borderId="41" xfId="0" applyFont="1" applyFill="1" applyBorder="1" applyAlignment="1">
      <alignment horizontal="right"/>
    </xf>
    <xf numFmtId="0" fontId="11" fillId="4" borderId="41" xfId="0" applyFont="1" applyFill="1" applyBorder="1"/>
    <xf numFmtId="0" fontId="12" fillId="0" borderId="41" xfId="0" applyFont="1" applyBorder="1"/>
    <xf numFmtId="9" fontId="4" fillId="0" borderId="0" xfId="0" applyNumberFormat="1" applyFont="1"/>
    <xf numFmtId="0" fontId="13" fillId="0" borderId="41" xfId="0" applyFont="1" applyBorder="1"/>
    <xf numFmtId="0" fontId="4" fillId="0" borderId="23" xfId="0" applyFont="1" applyBorder="1" applyAlignment="1">
      <alignment horizontal="left" vertical="center" wrapText="1"/>
    </xf>
    <xf numFmtId="0" fontId="4" fillId="0" borderId="0" xfId="0" applyFont="1" applyAlignment="1">
      <alignment vertical="center"/>
    </xf>
    <xf numFmtId="0" fontId="5" fillId="0" borderId="17" xfId="0" applyFont="1" applyBorder="1" applyAlignment="1">
      <alignment horizontal="left" vertical="center" wrapText="1"/>
    </xf>
    <xf numFmtId="164" fontId="4" fillId="2" borderId="7"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xf>
    <xf numFmtId="0" fontId="4" fillId="0" borderId="17" xfId="0" applyFont="1" applyBorder="1"/>
    <xf numFmtId="0" fontId="4" fillId="0" borderId="3" xfId="0" applyFont="1" applyBorder="1" applyAlignment="1">
      <alignment wrapText="1"/>
    </xf>
    <xf numFmtId="0" fontId="4" fillId="0" borderId="21" xfId="0" applyFont="1" applyBorder="1" applyAlignment="1">
      <alignment wrapText="1"/>
    </xf>
    <xf numFmtId="164" fontId="4" fillId="0" borderId="15" xfId="0" applyNumberFormat="1" applyFont="1" applyBorder="1" applyAlignment="1">
      <alignment horizontal="center"/>
    </xf>
    <xf numFmtId="1" fontId="4" fillId="0" borderId="2" xfId="0" applyNumberFormat="1" applyFont="1" applyBorder="1" applyAlignment="1">
      <alignment horizontal="center"/>
    </xf>
    <xf numFmtId="0" fontId="4" fillId="0" borderId="17" xfId="0" applyFont="1" applyBorder="1" applyAlignment="1">
      <alignment wrapText="1"/>
    </xf>
    <xf numFmtId="0" fontId="9" fillId="0" borderId="14" xfId="0" applyFont="1" applyBorder="1"/>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0" borderId="29" xfId="0" applyFont="1" applyBorder="1" applyAlignment="1">
      <alignment horizontal="left" vertical="center" wrapText="1"/>
    </xf>
    <xf numFmtId="0" fontId="9" fillId="0" borderId="14" xfId="0" applyFont="1" applyBorder="1" applyAlignment="1">
      <alignment vertical="center" wrapText="1"/>
    </xf>
    <xf numFmtId="0" fontId="3" fillId="0" borderId="42" xfId="0" applyFont="1" applyBorder="1" applyAlignment="1">
      <alignment vertical="center"/>
    </xf>
    <xf numFmtId="0" fontId="9" fillId="0" borderId="14" xfId="0" applyFont="1" applyBorder="1" applyAlignment="1">
      <alignment vertical="center"/>
    </xf>
    <xf numFmtId="0" fontId="4" fillId="0" borderId="29" xfId="0" applyFont="1" applyBorder="1" applyAlignment="1">
      <alignment horizontal="left" vertical="center"/>
    </xf>
    <xf numFmtId="0" fontId="9" fillId="0" borderId="0" xfId="0" applyFont="1" applyAlignment="1">
      <alignment horizontal="center" vertical="center" textRotation="90"/>
    </xf>
    <xf numFmtId="0" fontId="10" fillId="3" borderId="45" xfId="0" applyFont="1" applyFill="1" applyBorder="1" applyAlignment="1">
      <alignment horizontal="right"/>
    </xf>
    <xf numFmtId="0" fontId="4" fillId="0" borderId="22" xfId="0" applyFont="1" applyBorder="1"/>
    <xf numFmtId="0" fontId="4" fillId="0" borderId="21" xfId="0" applyFont="1" applyBorder="1" applyAlignment="1">
      <alignment vertical="center" wrapText="1"/>
    </xf>
    <xf numFmtId="0" fontId="4" fillId="0" borderId="38" xfId="0" applyFont="1" applyBorder="1" applyAlignment="1">
      <alignment horizontal="left" vertical="center"/>
    </xf>
    <xf numFmtId="164" fontId="4" fillId="2" borderId="6" xfId="0" applyNumberFormat="1" applyFont="1" applyFill="1" applyBorder="1" applyAlignment="1">
      <alignment horizontal="center" vertical="center"/>
    </xf>
    <xf numFmtId="0" fontId="4" fillId="0" borderId="44" xfId="0" applyFont="1" applyBorder="1" applyAlignment="1">
      <alignment horizontal="left" vertical="center"/>
    </xf>
    <xf numFmtId="0" fontId="4" fillId="0" borderId="36" xfId="0" applyFont="1" applyBorder="1" applyAlignment="1">
      <alignment vertical="center" wrapText="1"/>
    </xf>
    <xf numFmtId="0" fontId="4" fillId="0" borderId="36" xfId="0" applyFont="1" applyBorder="1" applyAlignment="1">
      <alignment vertical="center"/>
    </xf>
    <xf numFmtId="0" fontId="4" fillId="0" borderId="21" xfId="0" applyFont="1" applyBorder="1"/>
    <xf numFmtId="164" fontId="4" fillId="0" borderId="9" xfId="0" applyNumberFormat="1" applyFont="1" applyBorder="1" applyAlignment="1">
      <alignment horizontal="center"/>
    </xf>
    <xf numFmtId="1" fontId="4" fillId="0" borderId="10" xfId="0" applyNumberFormat="1" applyFont="1" applyBorder="1" applyAlignment="1">
      <alignment horizontal="center"/>
    </xf>
    <xf numFmtId="0" fontId="4" fillId="0" borderId="38" xfId="0" applyFont="1" applyBorder="1" applyAlignment="1">
      <alignment vertical="center"/>
    </xf>
    <xf numFmtId="0" fontId="4" fillId="0" borderId="39" xfId="0" applyFont="1" applyBorder="1" applyAlignment="1">
      <alignment vertical="center"/>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40" xfId="0" applyFont="1" applyBorder="1" applyAlignment="1">
      <alignment vertical="center"/>
    </xf>
    <xf numFmtId="0" fontId="7" fillId="0" borderId="39" xfId="0" applyFont="1" applyBorder="1" applyAlignment="1">
      <alignment vertical="center"/>
    </xf>
    <xf numFmtId="0" fontId="4" fillId="0" borderId="47" xfId="0" applyFont="1" applyBorder="1" applyAlignment="1">
      <alignment horizontal="left" vertical="center"/>
    </xf>
    <xf numFmtId="164" fontId="4" fillId="0" borderId="10" xfId="0" applyNumberFormat="1" applyFont="1" applyBorder="1" applyAlignment="1">
      <alignment horizontal="center" vertical="center"/>
    </xf>
    <xf numFmtId="0" fontId="4" fillId="0" borderId="11" xfId="0" applyFont="1" applyBorder="1" applyAlignment="1">
      <alignment horizontal="left" vertical="center" wrapText="1"/>
    </xf>
    <xf numFmtId="0" fontId="4" fillId="0" borderId="10" xfId="0" applyFont="1" applyBorder="1" applyAlignment="1">
      <alignment vertical="center" wrapText="1"/>
    </xf>
    <xf numFmtId="164" fontId="7" fillId="2" borderId="7" xfId="0" applyNumberFormat="1" applyFont="1" applyFill="1" applyBorder="1" applyAlignment="1">
      <alignment horizontal="center" vertical="center"/>
    </xf>
    <xf numFmtId="1" fontId="7" fillId="2" borderId="1" xfId="0" applyNumberFormat="1" applyFont="1" applyFill="1" applyBorder="1" applyAlignment="1">
      <alignment horizontal="center" vertical="center"/>
    </xf>
    <xf numFmtId="164" fontId="7" fillId="2" borderId="8" xfId="0" applyNumberFormat="1" applyFont="1" applyFill="1" applyBorder="1" applyAlignment="1">
      <alignment horizontal="center" vertical="center"/>
    </xf>
    <xf numFmtId="0" fontId="4" fillId="0" borderId="37" xfId="0" applyFont="1" applyBorder="1" applyAlignment="1">
      <alignment vertical="center"/>
    </xf>
    <xf numFmtId="0" fontId="4" fillId="0" borderId="35" xfId="0" applyFont="1" applyBorder="1" applyAlignment="1">
      <alignment vertical="center" wrapText="1"/>
    </xf>
    <xf numFmtId="0" fontId="4" fillId="0" borderId="0" xfId="0" applyFont="1" applyAlignment="1">
      <alignment horizontal="center" vertical="center" textRotation="90" wrapText="1"/>
    </xf>
    <xf numFmtId="0" fontId="0" fillId="0" borderId="0" xfId="0" applyAlignment="1">
      <alignment horizontal="center" vertical="center" textRotation="90" wrapText="1"/>
    </xf>
    <xf numFmtId="0" fontId="7" fillId="0" borderId="0" xfId="0" applyFont="1" applyAlignment="1">
      <alignment vertical="center"/>
    </xf>
    <xf numFmtId="0" fontId="7" fillId="0" borderId="42" xfId="0" applyFont="1" applyBorder="1" applyAlignment="1">
      <alignment vertical="center"/>
    </xf>
    <xf numFmtId="0" fontId="7" fillId="0" borderId="46" xfId="0" applyFont="1" applyBorder="1" applyAlignment="1">
      <alignment vertical="center"/>
    </xf>
    <xf numFmtId="164" fontId="2" fillId="0" borderId="9" xfId="0" applyNumberFormat="1" applyFont="1" applyBorder="1" applyAlignment="1">
      <alignment horizontal="center"/>
    </xf>
    <xf numFmtId="1" fontId="2" fillId="0" borderId="10" xfId="0" applyNumberFormat="1" applyFont="1" applyBorder="1" applyAlignment="1">
      <alignment horizontal="center"/>
    </xf>
    <xf numFmtId="0" fontId="7" fillId="0" borderId="43" xfId="0" applyFont="1" applyBorder="1" applyAlignment="1">
      <alignment vertical="center"/>
    </xf>
    <xf numFmtId="0" fontId="2" fillId="0" borderId="46" xfId="0" applyFont="1" applyBorder="1" applyAlignment="1">
      <alignment horizontal="left" vertical="center"/>
    </xf>
    <xf numFmtId="0" fontId="4" fillId="0" borderId="31" xfId="0" applyFont="1" applyBorder="1" applyAlignment="1">
      <alignment vertical="center" wrapText="1"/>
    </xf>
    <xf numFmtId="0" fontId="5" fillId="0" borderId="31"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7"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50" xfId="0" applyFont="1" applyBorder="1" applyAlignment="1">
      <alignment vertical="center" wrapText="1"/>
    </xf>
    <xf numFmtId="0" fontId="7" fillId="0" borderId="24" xfId="0" applyFont="1" applyBorder="1" applyAlignment="1">
      <alignment vertical="center" wrapText="1"/>
    </xf>
    <xf numFmtId="0" fontId="6" fillId="0" borderId="24"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4" fillId="0" borderId="22" xfId="0" applyFont="1" applyBorder="1" applyAlignment="1">
      <alignment vertical="center"/>
    </xf>
    <xf numFmtId="0" fontId="5" fillId="0" borderId="24" xfId="0" applyFont="1" applyBorder="1" applyAlignment="1">
      <alignment horizontal="left" vertical="center" wrapText="1"/>
    </xf>
    <xf numFmtId="0" fontId="6" fillId="0" borderId="35" xfId="0" applyFont="1" applyBorder="1" applyAlignment="1">
      <alignment vertical="center" wrapText="1"/>
    </xf>
    <xf numFmtId="0" fontId="5" fillId="0" borderId="17" xfId="0" applyFont="1" applyBorder="1" applyAlignment="1">
      <alignment vertical="center" wrapText="1"/>
    </xf>
    <xf numFmtId="0" fontId="6" fillId="0" borderId="48" xfId="0" applyFont="1" applyBorder="1" applyAlignment="1">
      <alignment vertical="center" wrapText="1"/>
    </xf>
    <xf numFmtId="0" fontId="4" fillId="0" borderId="38" xfId="0" applyFont="1" applyBorder="1"/>
    <xf numFmtId="0" fontId="4" fillId="2" borderId="24" xfId="0" applyFont="1" applyFill="1" applyBorder="1" applyAlignment="1">
      <alignment vertical="center" wrapText="1"/>
    </xf>
    <xf numFmtId="0" fontId="4" fillId="0" borderId="48" xfId="0" applyFont="1" applyBorder="1" applyAlignment="1">
      <alignment wrapText="1"/>
    </xf>
    <xf numFmtId="0" fontId="4" fillId="0" borderId="52" xfId="0" applyFont="1" applyBorder="1" applyAlignment="1">
      <alignment vertical="center" wrapText="1"/>
    </xf>
    <xf numFmtId="164" fontId="4" fillId="0" borderId="53" xfId="0" applyNumberFormat="1" applyFont="1" applyBorder="1" applyAlignment="1">
      <alignment horizontal="center" vertical="center"/>
    </xf>
    <xf numFmtId="1" fontId="4" fillId="0" borderId="54" xfId="0" applyNumberFormat="1" applyFont="1" applyBorder="1" applyAlignment="1">
      <alignment horizontal="center" vertical="center"/>
    </xf>
    <xf numFmtId="164" fontId="4" fillId="0" borderId="55" xfId="0" applyNumberFormat="1" applyFont="1" applyBorder="1" applyAlignment="1">
      <alignment horizontal="center" vertical="center"/>
    </xf>
    <xf numFmtId="0" fontId="4" fillId="0" borderId="56" xfId="0" applyFont="1" applyBorder="1" applyAlignment="1">
      <alignment wrapText="1"/>
    </xf>
    <xf numFmtId="0" fontId="4" fillId="0" borderId="35" xfId="0" applyFont="1" applyBorder="1" applyAlignment="1">
      <alignment wrapText="1"/>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5" fillId="0" borderId="26" xfId="0" applyFont="1" applyBorder="1" applyAlignment="1">
      <alignment horizontal="left" vertical="center" wrapText="1"/>
    </xf>
    <xf numFmtId="0" fontId="9" fillId="0" borderId="12" xfId="0" applyFont="1" applyBorder="1" applyAlignment="1">
      <alignment horizontal="center" wrapText="1"/>
    </xf>
    <xf numFmtId="0" fontId="4" fillId="0" borderId="13" xfId="0" applyFont="1" applyBorder="1" applyAlignment="1">
      <alignment wrapText="1"/>
    </xf>
    <xf numFmtId="0" fontId="4" fillId="0" borderId="14" xfId="0" applyFont="1" applyBorder="1" applyAlignment="1">
      <alignment wrapText="1"/>
    </xf>
    <xf numFmtId="0" fontId="9" fillId="0" borderId="42" xfId="0" applyFont="1" applyBorder="1" applyAlignment="1">
      <alignment horizontal="center" vertical="center" textRotation="90" wrapText="1"/>
    </xf>
    <xf numFmtId="0" fontId="1" fillId="0" borderId="46" xfId="0" applyFont="1" applyBorder="1" applyAlignment="1">
      <alignment horizontal="center" vertical="center" textRotation="90" wrapText="1"/>
    </xf>
    <xf numFmtId="0" fontId="1" fillId="0" borderId="43" xfId="0" applyFont="1" applyBorder="1" applyAlignment="1">
      <alignment horizontal="center" vertical="center" textRotation="90" wrapText="1"/>
    </xf>
    <xf numFmtId="0" fontId="1" fillId="0" borderId="42" xfId="0" applyFont="1" applyBorder="1" applyAlignment="1">
      <alignment horizontal="center" vertical="center" textRotation="90"/>
    </xf>
    <xf numFmtId="0" fontId="0" fillId="0" borderId="46" xfId="0" applyBorder="1" applyAlignment="1">
      <alignment horizontal="center" vertical="center" textRotation="90"/>
    </xf>
    <xf numFmtId="0" fontId="0" fillId="0" borderId="43" xfId="0" applyBorder="1" applyAlignment="1">
      <alignment horizontal="center" vertical="center" textRotation="90"/>
    </xf>
    <xf numFmtId="0" fontId="9" fillId="0" borderId="18" xfId="0" applyFont="1" applyBorder="1" applyAlignment="1">
      <alignment horizontal="center" vertical="center" textRotation="90"/>
    </xf>
    <xf numFmtId="0" fontId="9" fillId="0" borderId="19" xfId="0" applyFont="1" applyBorder="1" applyAlignment="1">
      <alignment horizontal="center" vertical="center" textRotation="90"/>
    </xf>
    <xf numFmtId="0" fontId="9" fillId="0" borderId="20" xfId="0" applyFont="1" applyBorder="1" applyAlignment="1">
      <alignment horizontal="center" vertical="center" textRotation="90"/>
    </xf>
    <xf numFmtId="0" fontId="4" fillId="0" borderId="31" xfId="0" applyFont="1" applyBorder="1" applyAlignment="1">
      <alignment vertical="center" wrapText="1"/>
    </xf>
    <xf numFmtId="0" fontId="8" fillId="0" borderId="31" xfId="0" applyFont="1" applyBorder="1" applyAlignment="1">
      <alignment vertical="center" wrapText="1"/>
    </xf>
    <xf numFmtId="0" fontId="8" fillId="0" borderId="35" xfId="0" applyFont="1" applyBorder="1" applyAlignment="1">
      <alignment vertical="center" wrapText="1"/>
    </xf>
    <xf numFmtId="0" fontId="8" fillId="0" borderId="20" xfId="0" applyFont="1" applyBorder="1" applyAlignment="1">
      <alignment horizontal="center" vertical="center" textRotation="90"/>
    </xf>
    <xf numFmtId="0" fontId="14" fillId="0" borderId="19" xfId="0" applyFont="1" applyBorder="1" applyAlignment="1">
      <alignment horizontal="center" vertical="center" textRotation="90"/>
    </xf>
    <xf numFmtId="0" fontId="4" fillId="0" borderId="18" xfId="0" applyFont="1" applyBorder="1" applyAlignment="1">
      <alignment horizontal="center" vertical="center" textRotation="90" wrapText="1"/>
    </xf>
    <xf numFmtId="0" fontId="4" fillId="0" borderId="19" xfId="0" applyFont="1" applyBorder="1" applyAlignment="1">
      <alignment horizontal="center" vertical="center" textRotation="90" wrapText="1"/>
    </xf>
    <xf numFmtId="0" fontId="4" fillId="0" borderId="20"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3" fillId="0" borderId="12" xfId="0" applyFont="1" applyBorder="1" applyAlignment="1">
      <alignment horizontal="center" wrapText="1"/>
    </xf>
    <xf numFmtId="0" fontId="2" fillId="0" borderId="13" xfId="0" applyFont="1" applyBorder="1" applyAlignment="1">
      <alignment wrapText="1"/>
    </xf>
    <xf numFmtId="0" fontId="2" fillId="0" borderId="14" xfId="0" applyFont="1" applyBorder="1" applyAlignment="1">
      <alignment wrapText="1"/>
    </xf>
    <xf numFmtId="0" fontId="4" fillId="0" borderId="4"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0" fillId="0" borderId="9" xfId="0" applyBorder="1" applyAlignment="1">
      <alignment horizontal="center" vertical="center" textRotation="90" wrapText="1"/>
    </xf>
    <xf numFmtId="0" fontId="0" fillId="0" borderId="18" xfId="0" applyBorder="1" applyAlignment="1">
      <alignment horizontal="center" vertical="center" textRotation="90" wrapText="1"/>
    </xf>
    <xf numFmtId="0" fontId="0" fillId="0" borderId="19" xfId="0" applyBorder="1" applyAlignment="1">
      <alignment horizontal="center" vertical="center" textRotation="90" wrapText="1"/>
    </xf>
    <xf numFmtId="0" fontId="0" fillId="0" borderId="20" xfId="0" applyBorder="1" applyAlignment="1">
      <alignment horizontal="center" vertical="center" textRotation="90" wrapText="1"/>
    </xf>
    <xf numFmtId="0" fontId="0" fillId="0" borderId="19" xfId="0" applyBorder="1" applyAlignment="1">
      <alignment horizontal="center" vertical="center" textRotation="90"/>
    </xf>
    <xf numFmtId="0" fontId="0" fillId="0" borderId="20" xfId="0" applyBorder="1" applyAlignment="1">
      <alignment horizontal="center" vertical="center" textRotation="90"/>
    </xf>
    <xf numFmtId="0" fontId="4" fillId="0" borderId="18" xfId="0" applyFont="1" applyBorder="1" applyAlignment="1">
      <alignment horizontal="center" vertical="center" textRotation="90"/>
    </xf>
    <xf numFmtId="0" fontId="4" fillId="0" borderId="19" xfId="0" applyFont="1" applyBorder="1" applyAlignment="1">
      <alignment horizontal="center" vertical="center" textRotation="90"/>
    </xf>
    <xf numFmtId="0" fontId="4" fillId="0" borderId="20" xfId="0" applyFont="1" applyBorder="1" applyAlignment="1">
      <alignment horizontal="center" vertical="center" textRotation="90"/>
    </xf>
    <xf numFmtId="0" fontId="4" fillId="0" borderId="28" xfId="0" applyFont="1" applyBorder="1" applyAlignment="1">
      <alignment horizontal="center" vertical="center" textRotation="90"/>
    </xf>
    <xf numFmtId="0" fontId="0" fillId="0" borderId="7" xfId="0" applyBorder="1" applyAlignment="1">
      <alignment horizontal="center" vertical="center" textRotation="90" wrapText="1"/>
    </xf>
    <xf numFmtId="0" fontId="1" fillId="0" borderId="19"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0" borderId="12"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5"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tabSelected="1" view="pageBreakPreview" topLeftCell="A8" zoomScaleNormal="100" zoomScaleSheetLayoutView="100" workbookViewId="0">
      <selection activeCell="E10" sqref="E10"/>
    </sheetView>
  </sheetViews>
  <sheetFormatPr defaultRowHeight="14.5" x14ac:dyDescent="0.35"/>
  <cols>
    <col min="1" max="1" width="5.81640625" customWidth="1"/>
    <col min="2" max="2" width="33.08984375" customWidth="1"/>
    <col min="3" max="5" width="7.6328125" customWidth="1"/>
    <col min="6" max="6" width="79.90625" customWidth="1"/>
  </cols>
  <sheetData>
    <row r="1" spans="1:15" ht="45.75" customHeight="1" x14ac:dyDescent="0.35">
      <c r="A1" s="4"/>
      <c r="B1" s="60"/>
      <c r="C1" s="173" t="s">
        <v>120</v>
      </c>
      <c r="D1" s="174"/>
      <c r="E1" s="175"/>
      <c r="F1" s="61" t="s">
        <v>40</v>
      </c>
    </row>
    <row r="2" spans="1:15" ht="25.5" thickBot="1" x14ac:dyDescent="0.4">
      <c r="A2" s="4"/>
      <c r="B2" s="60"/>
      <c r="C2" s="62" t="s">
        <v>0</v>
      </c>
      <c r="D2" s="63" t="s">
        <v>36</v>
      </c>
      <c r="E2" s="64" t="s">
        <v>37</v>
      </c>
      <c r="F2" s="65" t="s">
        <v>100</v>
      </c>
      <c r="G2" s="2"/>
      <c r="H2" s="2"/>
      <c r="I2" s="2"/>
      <c r="J2" s="2"/>
      <c r="K2" s="2"/>
      <c r="L2" s="2"/>
      <c r="M2" s="2"/>
      <c r="N2" s="3"/>
      <c r="O2" s="3"/>
    </row>
    <row r="3" spans="1:15" x14ac:dyDescent="0.35">
      <c r="A3" s="176" t="s">
        <v>159</v>
      </c>
      <c r="B3" s="87" t="s">
        <v>156</v>
      </c>
      <c r="C3" s="29">
        <v>10</v>
      </c>
      <c r="D3" s="30">
        <v>1</v>
      </c>
      <c r="E3" s="31">
        <f t="shared" ref="E3:E10" si="0">(C3*D3)</f>
        <v>10</v>
      </c>
      <c r="F3" s="146" t="s">
        <v>101</v>
      </c>
      <c r="G3" s="2"/>
      <c r="H3" s="2"/>
      <c r="I3" s="2"/>
      <c r="J3" s="2"/>
      <c r="K3" s="2"/>
      <c r="L3" s="2"/>
      <c r="M3" s="2"/>
      <c r="N3" s="3"/>
      <c r="O3" s="3"/>
    </row>
    <row r="4" spans="1:15" ht="25" x14ac:dyDescent="0.35">
      <c r="A4" s="177"/>
      <c r="B4" s="46" t="s">
        <v>157</v>
      </c>
      <c r="C4" s="70">
        <v>2.25</v>
      </c>
      <c r="D4" s="67">
        <v>10</v>
      </c>
      <c r="E4" s="68">
        <f t="shared" si="0"/>
        <v>22.5</v>
      </c>
      <c r="F4" s="77" t="s">
        <v>102</v>
      </c>
      <c r="G4" s="2"/>
      <c r="H4" s="2"/>
      <c r="I4" s="2"/>
      <c r="J4" s="2"/>
      <c r="K4" s="2"/>
      <c r="L4" s="2"/>
      <c r="M4" s="2"/>
      <c r="N4" s="3"/>
      <c r="O4" s="3"/>
    </row>
    <row r="5" spans="1:15" x14ac:dyDescent="0.35">
      <c r="A5" s="177"/>
      <c r="B5" s="46" t="s">
        <v>172</v>
      </c>
      <c r="C5" s="66">
        <v>2</v>
      </c>
      <c r="D5" s="67">
        <v>1</v>
      </c>
      <c r="E5" s="68">
        <f t="shared" si="0"/>
        <v>2</v>
      </c>
      <c r="F5" s="78"/>
      <c r="G5" s="2"/>
      <c r="H5" s="2"/>
      <c r="I5" s="2"/>
      <c r="J5" s="2"/>
      <c r="K5" s="2"/>
      <c r="L5" s="2"/>
      <c r="M5" s="2"/>
      <c r="N5" s="3"/>
      <c r="O5" s="3"/>
    </row>
    <row r="6" spans="1:15" x14ac:dyDescent="0.35">
      <c r="A6" s="177"/>
      <c r="B6" s="46" t="s">
        <v>173</v>
      </c>
      <c r="C6" s="66">
        <v>6</v>
      </c>
      <c r="D6" s="67">
        <v>1</v>
      </c>
      <c r="E6" s="68">
        <f t="shared" si="0"/>
        <v>6</v>
      </c>
      <c r="F6" s="78"/>
      <c r="G6" s="2"/>
      <c r="H6" s="2"/>
      <c r="I6" s="2"/>
      <c r="J6" s="2"/>
      <c r="K6" s="2"/>
      <c r="L6" s="2"/>
      <c r="M6" s="2"/>
      <c r="N6" s="3"/>
      <c r="O6" s="3"/>
    </row>
    <row r="7" spans="1:15" x14ac:dyDescent="0.35">
      <c r="A7" s="177"/>
      <c r="B7" s="46" t="s">
        <v>174</v>
      </c>
      <c r="C7" s="9">
        <v>12</v>
      </c>
      <c r="D7" s="6">
        <v>1</v>
      </c>
      <c r="E7" s="10">
        <f t="shared" si="0"/>
        <v>12</v>
      </c>
      <c r="F7" s="74" t="s">
        <v>158</v>
      </c>
      <c r="G7" s="2"/>
      <c r="H7" s="2"/>
      <c r="I7" s="2"/>
      <c r="J7" s="2"/>
      <c r="K7" s="2"/>
      <c r="L7" s="2"/>
      <c r="M7" s="2"/>
      <c r="N7" s="3"/>
      <c r="O7" s="3"/>
    </row>
    <row r="8" spans="1:15" ht="25" x14ac:dyDescent="0.35">
      <c r="A8" s="177"/>
      <c r="B8" s="46" t="s">
        <v>2</v>
      </c>
      <c r="C8" s="66">
        <v>5.5</v>
      </c>
      <c r="D8" s="67">
        <v>1</v>
      </c>
      <c r="E8" s="68">
        <f t="shared" si="0"/>
        <v>5.5</v>
      </c>
      <c r="F8" s="79" t="s">
        <v>94</v>
      </c>
      <c r="G8" s="2"/>
      <c r="H8" s="2"/>
      <c r="I8" s="2"/>
      <c r="J8" s="2"/>
      <c r="K8" s="2"/>
      <c r="L8" s="2"/>
      <c r="M8" s="2"/>
      <c r="N8" s="3"/>
      <c r="O8" s="3"/>
    </row>
    <row r="9" spans="1:15" ht="15" thickBot="1" x14ac:dyDescent="0.4">
      <c r="A9" s="178"/>
      <c r="B9" s="59" t="s">
        <v>175</v>
      </c>
      <c r="C9" s="20">
        <v>5</v>
      </c>
      <c r="D9" s="21">
        <v>1</v>
      </c>
      <c r="E9" s="16">
        <f t="shared" si="0"/>
        <v>5</v>
      </c>
      <c r="F9" s="169" t="s">
        <v>152</v>
      </c>
      <c r="G9" s="2"/>
      <c r="H9" s="2"/>
      <c r="I9" s="2"/>
      <c r="J9" s="2"/>
      <c r="K9" s="2"/>
      <c r="L9" s="2"/>
      <c r="M9" s="2"/>
      <c r="N9" s="3"/>
      <c r="O9" s="3"/>
    </row>
    <row r="10" spans="1:15" ht="38.5" x14ac:dyDescent="0.35">
      <c r="A10" s="179" t="s">
        <v>165</v>
      </c>
      <c r="B10" s="87" t="s">
        <v>164</v>
      </c>
      <c r="C10" s="29">
        <v>18</v>
      </c>
      <c r="D10" s="30">
        <v>1</v>
      </c>
      <c r="E10" s="31">
        <f t="shared" si="0"/>
        <v>18</v>
      </c>
      <c r="F10" s="163" t="s">
        <v>163</v>
      </c>
      <c r="G10" s="2"/>
      <c r="H10" s="2"/>
      <c r="I10" s="2"/>
      <c r="J10" s="2"/>
      <c r="K10" s="2"/>
      <c r="L10" s="2"/>
      <c r="M10" s="2"/>
      <c r="N10" s="3"/>
      <c r="O10" s="3"/>
    </row>
    <row r="11" spans="1:15" x14ac:dyDescent="0.35">
      <c r="A11" s="180"/>
      <c r="B11" s="44" t="s">
        <v>160</v>
      </c>
      <c r="C11" s="9">
        <v>10</v>
      </c>
      <c r="D11" s="170">
        <v>1</v>
      </c>
      <c r="E11" s="171"/>
      <c r="F11" s="74" t="s">
        <v>161</v>
      </c>
      <c r="G11" s="2"/>
      <c r="H11" s="2"/>
      <c r="I11" s="2"/>
      <c r="J11" s="2"/>
      <c r="K11" s="2"/>
      <c r="L11" s="2"/>
      <c r="M11" s="2"/>
      <c r="N11" s="3"/>
      <c r="O11" s="3"/>
    </row>
    <row r="12" spans="1:15" ht="24.5" x14ac:dyDescent="0.35">
      <c r="A12" s="180"/>
      <c r="B12" s="46" t="s">
        <v>171</v>
      </c>
      <c r="C12" s="9">
        <v>6</v>
      </c>
      <c r="D12" s="6">
        <v>1</v>
      </c>
      <c r="E12" s="10">
        <f t="shared" ref="E12:E17" si="1">(C12*D12)</f>
        <v>6</v>
      </c>
      <c r="F12" s="74"/>
      <c r="G12" s="2"/>
      <c r="H12" s="2"/>
      <c r="I12" s="2"/>
      <c r="J12" s="2"/>
      <c r="K12" s="2"/>
      <c r="L12" s="2"/>
      <c r="M12" s="2"/>
      <c r="N12" s="3"/>
      <c r="O12" s="3"/>
    </row>
    <row r="13" spans="1:15" ht="24.5" x14ac:dyDescent="0.35">
      <c r="A13" s="180"/>
      <c r="B13" s="46" t="s">
        <v>170</v>
      </c>
      <c r="C13" s="9">
        <v>2.5</v>
      </c>
      <c r="D13" s="6">
        <v>1</v>
      </c>
      <c r="E13" s="10">
        <f t="shared" si="1"/>
        <v>2.5</v>
      </c>
      <c r="F13" s="74"/>
      <c r="G13" s="2"/>
      <c r="H13" s="2"/>
      <c r="I13" s="2"/>
      <c r="J13" s="2"/>
      <c r="K13" s="2"/>
      <c r="L13" s="2"/>
      <c r="M13" s="2"/>
      <c r="N13" s="3"/>
      <c r="O13" s="3"/>
    </row>
    <row r="14" spans="1:15" x14ac:dyDescent="0.35">
      <c r="A14" s="180"/>
      <c r="B14" s="46" t="s">
        <v>166</v>
      </c>
      <c r="C14" s="9">
        <v>12</v>
      </c>
      <c r="D14" s="6">
        <v>1</v>
      </c>
      <c r="E14" s="10">
        <f t="shared" si="1"/>
        <v>12</v>
      </c>
      <c r="F14" s="74" t="s">
        <v>103</v>
      </c>
      <c r="G14" s="2"/>
      <c r="H14" s="2"/>
      <c r="I14" s="2"/>
      <c r="J14" s="2"/>
      <c r="K14" s="2"/>
      <c r="L14" s="2"/>
      <c r="M14" s="2"/>
      <c r="N14" s="3"/>
      <c r="O14" s="3"/>
    </row>
    <row r="15" spans="1:15" x14ac:dyDescent="0.35">
      <c r="A15" s="180"/>
      <c r="B15" s="46" t="s">
        <v>169</v>
      </c>
      <c r="C15" s="9">
        <v>12</v>
      </c>
      <c r="D15" s="6">
        <v>1</v>
      </c>
      <c r="E15" s="10">
        <f t="shared" si="1"/>
        <v>12</v>
      </c>
      <c r="F15" s="74"/>
      <c r="G15" s="2"/>
      <c r="H15" s="2"/>
      <c r="I15" s="2"/>
      <c r="J15" s="2"/>
      <c r="K15" s="2"/>
      <c r="L15" s="2"/>
      <c r="M15" s="2"/>
      <c r="N15" s="3"/>
      <c r="O15" s="3"/>
    </row>
    <row r="16" spans="1:15" x14ac:dyDescent="0.35">
      <c r="A16" s="180"/>
      <c r="B16" s="157" t="s">
        <v>167</v>
      </c>
      <c r="C16" s="9">
        <v>12</v>
      </c>
      <c r="D16" s="6">
        <v>1</v>
      </c>
      <c r="E16" s="10">
        <f t="shared" si="1"/>
        <v>12</v>
      </c>
      <c r="F16" s="74"/>
      <c r="G16" s="2"/>
      <c r="H16" s="2"/>
      <c r="I16" s="2"/>
      <c r="J16" s="2"/>
      <c r="K16" s="2"/>
      <c r="L16" s="2"/>
      <c r="M16" s="2"/>
      <c r="N16" s="3"/>
      <c r="O16" s="3"/>
    </row>
    <row r="17" spans="1:15" ht="26.5" thickBot="1" x14ac:dyDescent="0.4">
      <c r="A17" s="181"/>
      <c r="B17" s="172" t="s">
        <v>168</v>
      </c>
      <c r="C17" s="20">
        <v>12</v>
      </c>
      <c r="D17" s="21">
        <v>1</v>
      </c>
      <c r="E17" s="16">
        <f t="shared" si="1"/>
        <v>12</v>
      </c>
      <c r="F17" s="169" t="s">
        <v>162</v>
      </c>
      <c r="G17" s="2"/>
      <c r="H17" s="2"/>
      <c r="I17" s="2"/>
      <c r="J17" s="2"/>
      <c r="K17" s="2"/>
      <c r="L17" s="2"/>
      <c r="M17" s="2"/>
      <c r="N17" s="3"/>
      <c r="O17" s="3"/>
    </row>
    <row r="18" spans="1:15" x14ac:dyDescent="0.35">
      <c r="A18" s="80"/>
      <c r="B18" s="109" t="s">
        <v>104</v>
      </c>
      <c r="C18" s="72"/>
      <c r="D18" s="72"/>
      <c r="E18" s="72">
        <f>SUM(E3:E17)</f>
        <v>137.5</v>
      </c>
      <c r="F18" s="81"/>
      <c r="G18" s="1"/>
      <c r="H18" s="1"/>
      <c r="I18" s="1"/>
      <c r="J18" s="1"/>
      <c r="K18" s="1"/>
      <c r="L18" s="1"/>
      <c r="M18" s="1"/>
    </row>
    <row r="19" spans="1:15" x14ac:dyDescent="0.35">
      <c r="A19" s="80"/>
      <c r="B19" s="83" t="s">
        <v>105</v>
      </c>
      <c r="C19" s="4"/>
      <c r="D19" s="4"/>
      <c r="E19" s="72"/>
      <c r="F19" s="81"/>
      <c r="G19" s="1"/>
      <c r="H19" s="1"/>
      <c r="I19" s="1"/>
      <c r="J19" s="1"/>
      <c r="K19" s="1"/>
      <c r="L19" s="1"/>
      <c r="M19" s="1"/>
    </row>
    <row r="20" spans="1:15" x14ac:dyDescent="0.35">
      <c r="A20" s="80"/>
      <c r="B20" s="84" t="s">
        <v>106</v>
      </c>
      <c r="C20" s="85">
        <v>0.05</v>
      </c>
      <c r="D20" s="4"/>
      <c r="E20" s="72">
        <f>E18*C20</f>
        <v>6.875</v>
      </c>
      <c r="F20" s="81"/>
      <c r="G20" s="1"/>
      <c r="H20" s="1"/>
      <c r="I20" s="1"/>
      <c r="J20" s="1"/>
      <c r="K20" s="1"/>
      <c r="L20" s="1"/>
      <c r="M20" s="1"/>
    </row>
    <row r="21" spans="1:15" x14ac:dyDescent="0.35">
      <c r="A21" s="80"/>
      <c r="B21" s="86" t="s">
        <v>107</v>
      </c>
      <c r="C21" s="85"/>
      <c r="D21" s="4"/>
      <c r="E21" s="72">
        <f>SUM(E18:E20)</f>
        <v>144.375</v>
      </c>
      <c r="F21" s="81"/>
      <c r="G21" s="1"/>
      <c r="H21" s="1"/>
      <c r="I21" s="1"/>
      <c r="J21" s="1"/>
      <c r="K21" s="1"/>
      <c r="L21" s="1"/>
      <c r="M21" s="1"/>
    </row>
    <row r="22" spans="1:15" x14ac:dyDescent="0.35">
      <c r="A22" s="80"/>
      <c r="B22" s="84" t="s">
        <v>108</v>
      </c>
      <c r="C22" s="85">
        <v>0.4</v>
      </c>
      <c r="D22" s="4"/>
      <c r="E22" s="72">
        <f>E21*C22</f>
        <v>57.75</v>
      </c>
      <c r="F22" s="81"/>
      <c r="G22" s="1"/>
      <c r="H22" s="1"/>
      <c r="I22" s="1"/>
      <c r="J22" s="1"/>
      <c r="K22" s="1"/>
      <c r="L22" s="1"/>
      <c r="M22" s="1"/>
    </row>
    <row r="23" spans="1:15" x14ac:dyDescent="0.35">
      <c r="A23" s="4"/>
      <c r="B23" s="84" t="s">
        <v>109</v>
      </c>
      <c r="C23" s="85">
        <v>0.03</v>
      </c>
      <c r="D23" s="4"/>
      <c r="E23" s="72">
        <f>E21*C23</f>
        <v>4.3312499999999998</v>
      </c>
      <c r="F23" s="81"/>
      <c r="G23" s="1"/>
      <c r="H23" s="1"/>
      <c r="I23" s="1"/>
      <c r="J23" s="1"/>
      <c r="K23" s="1"/>
      <c r="L23" s="1"/>
      <c r="M23" s="1"/>
    </row>
    <row r="24" spans="1:15" x14ac:dyDescent="0.35">
      <c r="B24" s="82" t="s">
        <v>110</v>
      </c>
      <c r="C24" s="4"/>
      <c r="D24" s="4"/>
      <c r="E24" s="72">
        <f>SUM(E21:E23)</f>
        <v>206.45625000000001</v>
      </c>
      <c r="F24" s="4"/>
      <c r="G24" s="1"/>
      <c r="H24" s="1"/>
      <c r="I24" s="1"/>
      <c r="J24" s="1"/>
      <c r="K24" s="1"/>
      <c r="L24" s="1"/>
      <c r="M24" s="1"/>
    </row>
    <row r="25" spans="1:15" x14ac:dyDescent="0.35">
      <c r="B25" s="1"/>
      <c r="C25" s="1"/>
      <c r="D25" s="1"/>
      <c r="E25" s="1"/>
      <c r="F25" s="1"/>
      <c r="G25" s="1"/>
      <c r="H25" s="1"/>
      <c r="I25" s="1"/>
      <c r="J25" s="1"/>
      <c r="K25" s="1"/>
      <c r="L25" s="1"/>
      <c r="M25" s="1"/>
    </row>
    <row r="26" spans="1:15" x14ac:dyDescent="0.35">
      <c r="B26" s="1"/>
      <c r="C26" s="1"/>
      <c r="D26" s="1"/>
      <c r="E26" s="1"/>
      <c r="F26" s="1"/>
      <c r="G26" s="1"/>
      <c r="H26" s="1"/>
      <c r="I26" s="1"/>
      <c r="J26" s="1"/>
      <c r="K26" s="1"/>
      <c r="L26" s="1"/>
      <c r="M26" s="1"/>
    </row>
    <row r="27" spans="1:15" x14ac:dyDescent="0.35">
      <c r="B27" s="1"/>
      <c r="C27" s="1"/>
      <c r="D27" s="1"/>
      <c r="E27" s="1"/>
      <c r="F27" s="1"/>
      <c r="G27" s="1"/>
      <c r="H27" s="1"/>
      <c r="I27" s="1"/>
      <c r="J27" s="1"/>
      <c r="K27" s="1"/>
      <c r="L27" s="1"/>
      <c r="M27" s="1"/>
    </row>
    <row r="28" spans="1:15" x14ac:dyDescent="0.35">
      <c r="B28" s="1"/>
      <c r="C28" s="1"/>
      <c r="D28" s="1"/>
      <c r="E28" s="1"/>
      <c r="F28" s="1"/>
      <c r="G28" s="1"/>
      <c r="H28" s="1"/>
      <c r="I28" s="1"/>
      <c r="J28" s="1"/>
      <c r="K28" s="1"/>
      <c r="L28" s="1"/>
      <c r="M28" s="1"/>
    </row>
    <row r="29" spans="1:15" x14ac:dyDescent="0.35">
      <c r="B29" s="1"/>
      <c r="C29" s="1"/>
      <c r="D29" s="1"/>
      <c r="E29" s="1"/>
      <c r="F29" s="1"/>
      <c r="G29" s="1"/>
      <c r="H29" s="1"/>
      <c r="I29" s="1"/>
      <c r="J29" s="1"/>
      <c r="K29" s="1"/>
      <c r="L29" s="1"/>
      <c r="M29" s="1"/>
    </row>
    <row r="30" spans="1:15" x14ac:dyDescent="0.35">
      <c r="B30" s="1"/>
      <c r="C30" s="1"/>
      <c r="D30" s="1"/>
      <c r="E30" s="1"/>
      <c r="F30" s="1"/>
      <c r="G30" s="1"/>
      <c r="H30" s="1"/>
      <c r="I30" s="1"/>
      <c r="J30" s="1"/>
      <c r="K30" s="1"/>
      <c r="L30" s="1"/>
      <c r="M30" s="1"/>
    </row>
    <row r="31" spans="1:15" x14ac:dyDescent="0.35">
      <c r="B31" s="1"/>
      <c r="C31" s="1"/>
      <c r="D31" s="1"/>
      <c r="E31" s="1"/>
      <c r="F31" s="1"/>
      <c r="G31" s="1"/>
      <c r="H31" s="1"/>
      <c r="I31" s="1"/>
      <c r="J31" s="1"/>
      <c r="K31" s="1"/>
      <c r="L31" s="1"/>
      <c r="M31" s="1"/>
    </row>
    <row r="32" spans="1:15" x14ac:dyDescent="0.35">
      <c r="B32" s="1"/>
      <c r="C32" s="1"/>
      <c r="D32" s="1"/>
      <c r="E32" s="1"/>
      <c r="F32" s="1"/>
      <c r="G32" s="1"/>
      <c r="H32" s="1"/>
      <c r="I32" s="1"/>
      <c r="J32" s="1"/>
      <c r="K32" s="1"/>
      <c r="L32" s="1"/>
      <c r="M32" s="1"/>
    </row>
    <row r="33" spans="2:13" x14ac:dyDescent="0.35">
      <c r="B33" s="1"/>
      <c r="C33" s="1"/>
      <c r="D33" s="1"/>
      <c r="E33" s="1"/>
      <c r="F33" s="1"/>
      <c r="G33" s="1"/>
      <c r="H33" s="1"/>
      <c r="I33" s="1"/>
      <c r="J33" s="1"/>
      <c r="K33" s="1"/>
      <c r="L33" s="1"/>
      <c r="M33" s="1"/>
    </row>
    <row r="34" spans="2:13" x14ac:dyDescent="0.35">
      <c r="B34" s="1"/>
      <c r="C34" s="1"/>
      <c r="D34" s="1"/>
      <c r="E34" s="1"/>
      <c r="F34" s="1"/>
      <c r="G34" s="1"/>
      <c r="H34" s="1"/>
      <c r="I34" s="1"/>
      <c r="J34" s="1"/>
      <c r="K34" s="1"/>
      <c r="L34" s="1"/>
      <c r="M34" s="1"/>
    </row>
    <row r="35" spans="2:13" x14ac:dyDescent="0.35">
      <c r="B35" s="1"/>
      <c r="C35" s="1"/>
      <c r="D35" s="1"/>
      <c r="E35" s="1"/>
      <c r="F35" s="1"/>
      <c r="G35" s="1"/>
      <c r="H35" s="1"/>
      <c r="I35" s="1"/>
      <c r="J35" s="1"/>
      <c r="K35" s="1"/>
      <c r="L35" s="1"/>
      <c r="M35" s="1"/>
    </row>
    <row r="36" spans="2:13" x14ac:dyDescent="0.35">
      <c r="B36" s="1"/>
      <c r="C36" s="1"/>
      <c r="D36" s="1"/>
      <c r="E36" s="1"/>
      <c r="F36" s="1"/>
      <c r="G36" s="1"/>
      <c r="H36" s="1"/>
      <c r="I36" s="1"/>
      <c r="J36" s="1"/>
      <c r="K36" s="1"/>
      <c r="L36" s="1"/>
      <c r="M36" s="1"/>
    </row>
    <row r="37" spans="2:13" x14ac:dyDescent="0.35">
      <c r="B37" s="1"/>
      <c r="C37" s="1"/>
      <c r="D37" s="1"/>
      <c r="E37" s="1"/>
      <c r="F37" s="1"/>
      <c r="G37" s="1"/>
      <c r="H37" s="1"/>
      <c r="I37" s="1"/>
      <c r="J37" s="1"/>
      <c r="K37" s="1"/>
      <c r="L37" s="1"/>
      <c r="M37" s="1"/>
    </row>
    <row r="38" spans="2:13" x14ac:dyDescent="0.35">
      <c r="B38" s="1"/>
      <c r="C38" s="1"/>
      <c r="D38" s="1"/>
      <c r="E38" s="1"/>
      <c r="F38" s="1"/>
      <c r="G38" s="1"/>
      <c r="H38" s="1"/>
      <c r="I38" s="1"/>
      <c r="J38" s="1"/>
      <c r="K38" s="1"/>
      <c r="L38" s="1"/>
      <c r="M38" s="1"/>
    </row>
    <row r="39" spans="2:13" x14ac:dyDescent="0.35">
      <c r="B39" s="1"/>
      <c r="C39" s="1"/>
      <c r="D39" s="1"/>
      <c r="E39" s="1"/>
      <c r="F39" s="1"/>
      <c r="G39" s="1"/>
      <c r="H39" s="1"/>
      <c r="I39" s="1"/>
      <c r="J39" s="1"/>
      <c r="K39" s="1"/>
      <c r="L39" s="1"/>
      <c r="M39" s="1"/>
    </row>
    <row r="40" spans="2:13" x14ac:dyDescent="0.35">
      <c r="B40" s="1"/>
      <c r="C40" s="1"/>
      <c r="D40" s="1"/>
      <c r="E40" s="1"/>
      <c r="F40" s="1"/>
      <c r="G40" s="1"/>
      <c r="H40" s="1"/>
      <c r="I40" s="1"/>
      <c r="J40" s="1"/>
      <c r="K40" s="1"/>
      <c r="L40" s="1"/>
      <c r="M40" s="1"/>
    </row>
    <row r="41" spans="2:13" x14ac:dyDescent="0.35">
      <c r="B41" s="1"/>
      <c r="C41" s="1"/>
      <c r="D41" s="1"/>
      <c r="E41" s="1"/>
      <c r="F41" s="1"/>
      <c r="G41" s="1"/>
      <c r="H41" s="1"/>
      <c r="I41" s="1"/>
      <c r="J41" s="1"/>
      <c r="K41" s="1"/>
      <c r="L41" s="1"/>
      <c r="M41" s="1"/>
    </row>
    <row r="42" spans="2:13" x14ac:dyDescent="0.35">
      <c r="B42" s="1"/>
      <c r="C42" s="1"/>
      <c r="D42" s="1"/>
      <c r="E42" s="1"/>
      <c r="F42" s="1"/>
      <c r="G42" s="1"/>
      <c r="H42" s="1"/>
      <c r="I42" s="1"/>
      <c r="J42" s="1"/>
      <c r="K42" s="1"/>
      <c r="L42" s="1"/>
      <c r="M42" s="1"/>
    </row>
    <row r="43" spans="2:13" x14ac:dyDescent="0.35">
      <c r="B43" s="1"/>
      <c r="C43" s="1"/>
      <c r="D43" s="1"/>
      <c r="E43" s="1"/>
      <c r="F43" s="1"/>
      <c r="G43" s="1"/>
      <c r="H43" s="1"/>
      <c r="I43" s="1"/>
      <c r="J43" s="1"/>
      <c r="K43" s="1"/>
      <c r="L43" s="1"/>
      <c r="M43" s="1"/>
    </row>
    <row r="44" spans="2:13" x14ac:dyDescent="0.35">
      <c r="B44" s="1"/>
      <c r="C44" s="1"/>
      <c r="D44" s="1"/>
      <c r="E44" s="1"/>
      <c r="F44" s="1"/>
      <c r="G44" s="1"/>
      <c r="H44" s="1"/>
      <c r="I44" s="1"/>
      <c r="J44" s="1"/>
      <c r="K44" s="1"/>
      <c r="L44" s="1"/>
      <c r="M44" s="1"/>
    </row>
    <row r="45" spans="2:13" x14ac:dyDescent="0.35">
      <c r="B45" s="1"/>
      <c r="C45" s="1"/>
      <c r="D45" s="1"/>
      <c r="E45" s="1"/>
      <c r="F45" s="1"/>
      <c r="G45" s="1"/>
      <c r="H45" s="1"/>
      <c r="I45" s="1"/>
      <c r="J45" s="1"/>
      <c r="K45" s="1"/>
      <c r="L45" s="1"/>
      <c r="M45" s="1"/>
    </row>
    <row r="46" spans="2:13" x14ac:dyDescent="0.35">
      <c r="B46" s="1"/>
      <c r="C46" s="1"/>
      <c r="D46" s="1"/>
      <c r="E46" s="1"/>
      <c r="F46" s="1"/>
      <c r="G46" s="1"/>
      <c r="H46" s="1"/>
      <c r="I46" s="1"/>
      <c r="J46" s="1"/>
      <c r="K46" s="1"/>
      <c r="L46" s="1"/>
      <c r="M46" s="1"/>
    </row>
    <row r="47" spans="2:13" x14ac:dyDescent="0.35">
      <c r="B47" s="1"/>
      <c r="C47" s="1"/>
      <c r="D47" s="1"/>
      <c r="E47" s="1"/>
      <c r="F47" s="1"/>
      <c r="G47" s="1"/>
      <c r="H47" s="1"/>
      <c r="I47" s="1"/>
      <c r="J47" s="1"/>
      <c r="K47" s="1"/>
      <c r="L47" s="1"/>
      <c r="M47" s="1"/>
    </row>
    <row r="48" spans="2:13" x14ac:dyDescent="0.35">
      <c r="B48" s="1"/>
      <c r="C48" s="1"/>
      <c r="D48" s="1"/>
      <c r="E48" s="1"/>
      <c r="F48" s="1"/>
      <c r="G48" s="1"/>
      <c r="H48" s="1"/>
      <c r="I48" s="1"/>
      <c r="J48" s="1"/>
      <c r="K48" s="1"/>
      <c r="L48" s="1"/>
      <c r="M48" s="1"/>
    </row>
    <row r="49" spans="2:13" x14ac:dyDescent="0.35">
      <c r="B49" s="1"/>
      <c r="C49" s="1"/>
      <c r="D49" s="1"/>
      <c r="E49" s="1"/>
      <c r="F49" s="1"/>
      <c r="G49" s="1"/>
      <c r="H49" s="1"/>
      <c r="I49" s="1"/>
      <c r="J49" s="1"/>
      <c r="K49" s="1"/>
      <c r="L49" s="1"/>
      <c r="M49" s="1"/>
    </row>
    <row r="50" spans="2:13" x14ac:dyDescent="0.35">
      <c r="B50" s="1"/>
      <c r="C50" s="1"/>
      <c r="D50" s="1"/>
      <c r="E50" s="1"/>
      <c r="F50" s="1"/>
      <c r="G50" s="1"/>
      <c r="H50" s="1"/>
      <c r="I50" s="1"/>
      <c r="J50" s="1"/>
      <c r="K50" s="1"/>
      <c r="L50" s="1"/>
      <c r="M50" s="1"/>
    </row>
    <row r="51" spans="2:13" x14ac:dyDescent="0.35">
      <c r="B51" s="1"/>
      <c r="C51" s="1"/>
      <c r="D51" s="1"/>
      <c r="E51" s="1"/>
      <c r="F51" s="1"/>
      <c r="G51" s="1"/>
      <c r="H51" s="1"/>
      <c r="I51" s="1"/>
      <c r="J51" s="1"/>
      <c r="K51" s="1"/>
      <c r="L51" s="1"/>
      <c r="M51" s="1"/>
    </row>
    <row r="52" spans="2:13" x14ac:dyDescent="0.35">
      <c r="B52" s="1"/>
      <c r="C52" s="1"/>
      <c r="D52" s="1"/>
      <c r="E52" s="1"/>
      <c r="F52" s="1"/>
      <c r="G52" s="1"/>
      <c r="H52" s="1"/>
      <c r="I52" s="1"/>
      <c r="J52" s="1"/>
      <c r="K52" s="1"/>
      <c r="L52" s="1"/>
      <c r="M52" s="1"/>
    </row>
    <row r="53" spans="2:13" x14ac:dyDescent="0.35">
      <c r="B53" s="1"/>
      <c r="C53" s="1"/>
      <c r="D53" s="1"/>
      <c r="E53" s="1"/>
      <c r="F53" s="1"/>
      <c r="G53" s="1"/>
      <c r="H53" s="1"/>
      <c r="I53" s="1"/>
      <c r="J53" s="1"/>
      <c r="K53" s="1"/>
      <c r="L53" s="1"/>
      <c r="M53" s="1"/>
    </row>
    <row r="54" spans="2:13" x14ac:dyDescent="0.35">
      <c r="B54" s="1"/>
      <c r="C54" s="1"/>
      <c r="D54" s="1"/>
      <c r="E54" s="1"/>
      <c r="F54" s="1"/>
      <c r="G54" s="1"/>
      <c r="H54" s="1"/>
      <c r="I54" s="1"/>
      <c r="J54" s="1"/>
      <c r="K54" s="1"/>
      <c r="L54" s="1"/>
      <c r="M54" s="1"/>
    </row>
    <row r="55" spans="2:13" x14ac:dyDescent="0.35">
      <c r="B55" s="1"/>
      <c r="C55" s="1"/>
      <c r="D55" s="1"/>
      <c r="E55" s="1"/>
      <c r="F55" s="1"/>
      <c r="G55" s="1"/>
      <c r="H55" s="1"/>
      <c r="I55" s="1"/>
      <c r="J55" s="1"/>
      <c r="K55" s="1"/>
      <c r="L55" s="1"/>
      <c r="M55" s="1"/>
    </row>
    <row r="56" spans="2:13" x14ac:dyDescent="0.35">
      <c r="B56" s="1"/>
      <c r="C56" s="1"/>
      <c r="D56" s="1"/>
      <c r="E56" s="1"/>
      <c r="F56" s="1"/>
      <c r="G56" s="1"/>
      <c r="H56" s="1"/>
      <c r="I56" s="1"/>
      <c r="J56" s="1"/>
      <c r="K56" s="1"/>
      <c r="L56" s="1"/>
      <c r="M56" s="1"/>
    </row>
    <row r="57" spans="2:13" x14ac:dyDescent="0.35">
      <c r="B57" s="1"/>
      <c r="C57" s="1"/>
      <c r="D57" s="1"/>
      <c r="E57" s="1"/>
      <c r="F57" s="1"/>
      <c r="G57" s="1"/>
      <c r="H57" s="1"/>
      <c r="I57" s="1"/>
      <c r="J57" s="1"/>
      <c r="K57" s="1"/>
      <c r="L57" s="1"/>
      <c r="M57" s="1"/>
    </row>
    <row r="58" spans="2:13" x14ac:dyDescent="0.35">
      <c r="B58" s="1"/>
      <c r="C58" s="1"/>
      <c r="D58" s="1"/>
      <c r="E58" s="1"/>
      <c r="F58" s="1"/>
      <c r="G58" s="1"/>
      <c r="H58" s="1"/>
      <c r="I58" s="1"/>
      <c r="J58" s="1"/>
      <c r="K58" s="1"/>
      <c r="L58" s="1"/>
      <c r="M58" s="1"/>
    </row>
    <row r="59" spans="2:13" x14ac:dyDescent="0.35">
      <c r="B59" s="1"/>
      <c r="C59" s="1"/>
      <c r="D59" s="1"/>
      <c r="E59" s="1"/>
      <c r="F59" s="1"/>
      <c r="G59" s="1"/>
      <c r="H59" s="1"/>
      <c r="I59" s="1"/>
      <c r="J59" s="1"/>
      <c r="K59" s="1"/>
      <c r="L59" s="1"/>
      <c r="M59" s="1"/>
    </row>
    <row r="60" spans="2:13" x14ac:dyDescent="0.35">
      <c r="B60" s="1"/>
      <c r="C60" s="1"/>
      <c r="D60" s="1"/>
      <c r="E60" s="1"/>
      <c r="F60" s="1"/>
      <c r="G60" s="1"/>
      <c r="H60" s="1"/>
      <c r="I60" s="1"/>
      <c r="J60" s="1"/>
      <c r="K60" s="1"/>
      <c r="L60" s="1"/>
      <c r="M60" s="1"/>
    </row>
    <row r="61" spans="2:13" x14ac:dyDescent="0.35">
      <c r="B61" s="1"/>
      <c r="C61" s="1"/>
      <c r="D61" s="1"/>
      <c r="E61" s="1"/>
      <c r="F61" s="1"/>
      <c r="G61" s="1"/>
      <c r="H61" s="1"/>
      <c r="I61" s="1"/>
      <c r="J61" s="1"/>
      <c r="K61" s="1"/>
      <c r="L61" s="1"/>
      <c r="M61" s="1"/>
    </row>
    <row r="62" spans="2:13" x14ac:dyDescent="0.35">
      <c r="B62" s="1"/>
      <c r="C62" s="1"/>
      <c r="D62" s="1"/>
      <c r="E62" s="1"/>
      <c r="F62" s="1"/>
    </row>
  </sheetData>
  <mergeCells count="3">
    <mergeCell ref="C1:E1"/>
    <mergeCell ref="A3:A9"/>
    <mergeCell ref="A10:A17"/>
  </mergeCells>
  <pageMargins left="0.70866141732283472" right="0.70866141732283472" top="0.74803149606299213" bottom="0.74803149606299213" header="0.31496062992125984" footer="0.31496062992125984"/>
  <pageSetup scale="87"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9"/>
  <sheetViews>
    <sheetView view="pageBreakPreview" topLeftCell="A6" zoomScaleNormal="100" zoomScaleSheetLayoutView="100" workbookViewId="0">
      <selection activeCell="B21" sqref="B21"/>
    </sheetView>
  </sheetViews>
  <sheetFormatPr defaultRowHeight="14.5" x14ac:dyDescent="0.35"/>
  <cols>
    <col min="1" max="1" width="4.08984375" customWidth="1"/>
    <col min="2" max="2" width="33.08984375" customWidth="1"/>
    <col min="3" max="5" width="7.6328125" customWidth="1"/>
    <col min="6" max="6" width="79.90625" customWidth="1"/>
  </cols>
  <sheetData>
    <row r="1" spans="1:15" ht="47.25" customHeight="1" x14ac:dyDescent="0.35">
      <c r="A1" s="4"/>
      <c r="B1" s="4"/>
      <c r="C1" s="173" t="s">
        <v>120</v>
      </c>
      <c r="D1" s="174"/>
      <c r="E1" s="175"/>
      <c r="F1" s="99" t="s">
        <v>40</v>
      </c>
    </row>
    <row r="2" spans="1:15" ht="25.5" thickBot="1" x14ac:dyDescent="0.4">
      <c r="A2" s="4"/>
      <c r="B2" s="4"/>
      <c r="C2" s="100" t="s">
        <v>0</v>
      </c>
      <c r="D2" s="101" t="s">
        <v>36</v>
      </c>
      <c r="E2" s="102" t="s">
        <v>37</v>
      </c>
      <c r="F2" s="103" t="s">
        <v>100</v>
      </c>
      <c r="G2" s="2"/>
      <c r="H2" s="2"/>
      <c r="I2" s="2"/>
      <c r="J2" s="2"/>
      <c r="K2" s="2"/>
      <c r="L2" s="2"/>
      <c r="M2" s="2"/>
      <c r="N2" s="3"/>
      <c r="O2" s="3"/>
    </row>
    <row r="3" spans="1:15" ht="26.4" customHeight="1" x14ac:dyDescent="0.35">
      <c r="A3" s="182" t="s">
        <v>155</v>
      </c>
      <c r="B3" s="28" t="s">
        <v>177</v>
      </c>
      <c r="C3" s="29">
        <v>16</v>
      </c>
      <c r="D3" s="30">
        <v>1</v>
      </c>
      <c r="E3" s="31">
        <f>(C3*D3)</f>
        <v>16</v>
      </c>
      <c r="F3" s="75" t="s">
        <v>123</v>
      </c>
      <c r="G3" s="1"/>
      <c r="H3" s="1"/>
      <c r="I3" s="1"/>
      <c r="J3" s="1"/>
      <c r="K3" s="1"/>
      <c r="L3" s="1"/>
      <c r="M3" s="1"/>
    </row>
    <row r="4" spans="1:15" ht="15.75" customHeight="1" x14ac:dyDescent="0.35">
      <c r="A4" s="183"/>
      <c r="B4" s="22" t="s">
        <v>178</v>
      </c>
      <c r="C4" s="9">
        <v>18</v>
      </c>
      <c r="D4" s="6">
        <v>1</v>
      </c>
      <c r="E4" s="10">
        <f>(C4*D4)</f>
        <v>18</v>
      </c>
      <c r="F4" s="122"/>
      <c r="G4" s="1"/>
      <c r="H4" s="1"/>
      <c r="I4" s="1"/>
      <c r="J4" s="1"/>
      <c r="K4" s="1"/>
      <c r="L4" s="1"/>
      <c r="M4" s="1"/>
    </row>
    <row r="5" spans="1:15" ht="15.75" customHeight="1" x14ac:dyDescent="0.35">
      <c r="A5" s="183"/>
      <c r="B5" s="22" t="s">
        <v>148</v>
      </c>
      <c r="C5" s="9">
        <v>8</v>
      </c>
      <c r="D5" s="6">
        <v>1</v>
      </c>
      <c r="E5" s="10">
        <f>(C5*D5)</f>
        <v>8</v>
      </c>
      <c r="F5" s="122"/>
      <c r="G5" s="1"/>
      <c r="H5" s="1"/>
      <c r="I5" s="1"/>
      <c r="J5" s="1"/>
      <c r="K5" s="1"/>
      <c r="L5" s="1"/>
      <c r="M5" s="1"/>
    </row>
    <row r="6" spans="1:15" ht="15.75" customHeight="1" x14ac:dyDescent="0.35">
      <c r="A6" s="183"/>
      <c r="B6" s="22" t="s">
        <v>179</v>
      </c>
      <c r="C6" s="9">
        <v>10</v>
      </c>
      <c r="D6" s="6">
        <v>1</v>
      </c>
      <c r="E6" s="10">
        <f>(C6*D6)</f>
        <v>10</v>
      </c>
      <c r="F6" s="122" t="s">
        <v>63</v>
      </c>
      <c r="G6" s="1"/>
      <c r="H6" s="1"/>
      <c r="I6" s="1"/>
      <c r="J6" s="1"/>
      <c r="K6" s="1"/>
      <c r="L6" s="1"/>
      <c r="M6" s="1"/>
    </row>
    <row r="7" spans="1:15" ht="26.25" customHeight="1" x14ac:dyDescent="0.35">
      <c r="A7" s="183"/>
      <c r="B7" s="22" t="s">
        <v>42</v>
      </c>
      <c r="C7" s="9">
        <v>12</v>
      </c>
      <c r="D7" s="6">
        <v>1</v>
      </c>
      <c r="E7" s="10">
        <f>(C7*D7)</f>
        <v>12</v>
      </c>
      <c r="F7" s="122"/>
      <c r="G7" s="1"/>
      <c r="H7" s="1"/>
      <c r="I7" s="1"/>
      <c r="J7" s="1"/>
      <c r="K7" s="1"/>
      <c r="L7" s="1"/>
      <c r="M7" s="1"/>
    </row>
    <row r="8" spans="1:15" ht="30.75" customHeight="1" x14ac:dyDescent="0.35">
      <c r="A8" s="183"/>
      <c r="B8" s="22" t="s">
        <v>180</v>
      </c>
      <c r="C8" s="9"/>
      <c r="D8" s="6"/>
      <c r="E8" s="10"/>
      <c r="F8" s="122" t="s">
        <v>45</v>
      </c>
      <c r="G8" s="1"/>
      <c r="H8" s="1"/>
      <c r="I8" s="1"/>
      <c r="J8" s="1"/>
      <c r="K8" s="1"/>
      <c r="L8" s="1"/>
      <c r="M8" s="1"/>
    </row>
    <row r="9" spans="1:15" ht="15.75" customHeight="1" x14ac:dyDescent="0.35">
      <c r="A9" s="183"/>
      <c r="B9" s="22" t="s">
        <v>49</v>
      </c>
      <c r="C9" s="9">
        <v>2.5</v>
      </c>
      <c r="D9" s="6">
        <v>2</v>
      </c>
      <c r="E9" s="10">
        <f t="shared" ref="E9:E12" si="0">(C9*D9)</f>
        <v>5</v>
      </c>
      <c r="F9" s="122"/>
      <c r="G9" s="1"/>
      <c r="H9" s="1"/>
      <c r="I9" s="1"/>
      <c r="J9" s="1"/>
      <c r="K9" s="1"/>
      <c r="L9" s="1"/>
      <c r="M9" s="1"/>
    </row>
    <row r="10" spans="1:15" ht="42.75" customHeight="1" x14ac:dyDescent="0.35">
      <c r="A10" s="183"/>
      <c r="B10" s="22" t="s">
        <v>2</v>
      </c>
      <c r="C10" s="9">
        <v>5.5</v>
      </c>
      <c r="D10" s="6">
        <v>1</v>
      </c>
      <c r="E10" s="10">
        <f t="shared" si="0"/>
        <v>5.5</v>
      </c>
      <c r="F10" s="122"/>
      <c r="G10" s="1"/>
      <c r="H10" s="1"/>
      <c r="I10" s="1"/>
      <c r="J10" s="1"/>
      <c r="K10" s="1"/>
      <c r="L10" s="1"/>
      <c r="M10" s="1"/>
    </row>
    <row r="11" spans="1:15" x14ac:dyDescent="0.35">
      <c r="A11" s="183"/>
      <c r="B11" s="22" t="s">
        <v>175</v>
      </c>
      <c r="C11" s="9">
        <v>5</v>
      </c>
      <c r="D11" s="6">
        <v>1</v>
      </c>
      <c r="E11" s="10">
        <f t="shared" si="0"/>
        <v>5</v>
      </c>
      <c r="F11" s="121"/>
      <c r="G11" s="1"/>
      <c r="H11" s="1"/>
      <c r="I11" s="1"/>
      <c r="J11" s="1"/>
      <c r="K11" s="1"/>
      <c r="L11" s="1"/>
      <c r="M11" s="1"/>
    </row>
    <row r="12" spans="1:15" x14ac:dyDescent="0.35">
      <c r="A12" s="183"/>
      <c r="B12" s="22" t="s">
        <v>3</v>
      </c>
      <c r="C12" s="9">
        <v>6</v>
      </c>
      <c r="D12" s="6">
        <v>1</v>
      </c>
      <c r="E12" s="10">
        <f t="shared" si="0"/>
        <v>6</v>
      </c>
      <c r="F12" s="121" t="s">
        <v>43</v>
      </c>
      <c r="G12" s="1"/>
      <c r="H12" s="1"/>
      <c r="I12" s="1"/>
      <c r="J12" s="1"/>
      <c r="K12" s="1"/>
      <c r="L12" s="1"/>
      <c r="M12" s="1"/>
    </row>
    <row r="13" spans="1:15" x14ac:dyDescent="0.35">
      <c r="A13" s="183"/>
      <c r="B13" s="22" t="s">
        <v>181</v>
      </c>
      <c r="C13" s="90"/>
      <c r="D13" s="91"/>
      <c r="E13" s="92"/>
      <c r="F13" s="185" t="s">
        <v>111</v>
      </c>
      <c r="G13" s="1"/>
      <c r="H13" s="1"/>
      <c r="I13" s="1"/>
      <c r="J13" s="1"/>
      <c r="K13" s="1"/>
      <c r="L13" s="1"/>
      <c r="M13" s="1"/>
    </row>
    <row r="14" spans="1:15" ht="25" x14ac:dyDescent="0.35">
      <c r="A14" s="183"/>
      <c r="B14" s="22" t="s">
        <v>153</v>
      </c>
      <c r="C14" s="90"/>
      <c r="D14" s="91"/>
      <c r="E14" s="92"/>
      <c r="F14" s="186"/>
      <c r="G14" s="1"/>
      <c r="H14" s="1"/>
      <c r="I14" s="1"/>
      <c r="J14" s="1"/>
      <c r="K14" s="1"/>
      <c r="L14" s="1"/>
      <c r="M14" s="1"/>
    </row>
    <row r="15" spans="1:15" ht="15" thickBot="1" x14ac:dyDescent="0.4">
      <c r="A15" s="183"/>
      <c r="B15" s="40" t="s">
        <v>112</v>
      </c>
      <c r="C15" s="34"/>
      <c r="D15" s="35"/>
      <c r="E15" s="11"/>
      <c r="F15" s="187"/>
      <c r="G15" s="1"/>
      <c r="H15" s="1"/>
      <c r="I15" s="1"/>
      <c r="J15" s="1"/>
      <c r="K15" s="1"/>
      <c r="L15" s="1"/>
      <c r="M15" s="1"/>
    </row>
    <row r="16" spans="1:15" ht="37.5" x14ac:dyDescent="0.35">
      <c r="A16" s="182" t="s">
        <v>5</v>
      </c>
      <c r="B16" s="89" t="s">
        <v>182</v>
      </c>
      <c r="C16" s="29">
        <v>32</v>
      </c>
      <c r="D16" s="30">
        <v>1</v>
      </c>
      <c r="E16" s="31">
        <f t="shared" ref="E16:E23" si="1">(C16*D16)</f>
        <v>32</v>
      </c>
      <c r="F16" s="75" t="s">
        <v>124</v>
      </c>
      <c r="G16" s="1"/>
      <c r="H16" s="1"/>
      <c r="I16" s="1"/>
      <c r="J16" s="1"/>
      <c r="K16" s="1"/>
      <c r="L16" s="1"/>
      <c r="M16" s="1"/>
    </row>
    <row r="17" spans="1:13" x14ac:dyDescent="0.35">
      <c r="A17" s="183"/>
      <c r="B17" s="8" t="s">
        <v>176</v>
      </c>
      <c r="C17" s="9">
        <v>12</v>
      </c>
      <c r="D17" s="6">
        <v>1</v>
      </c>
      <c r="E17" s="10">
        <f t="shared" si="1"/>
        <v>12</v>
      </c>
      <c r="F17" s="122" t="s">
        <v>125</v>
      </c>
      <c r="G17" s="1"/>
      <c r="H17" s="1"/>
      <c r="I17" s="1"/>
      <c r="J17" s="1"/>
      <c r="K17" s="1"/>
      <c r="L17" s="1"/>
      <c r="M17" s="1"/>
    </row>
    <row r="18" spans="1:13" x14ac:dyDescent="0.35">
      <c r="A18" s="183"/>
      <c r="B18" s="8" t="s">
        <v>4</v>
      </c>
      <c r="C18" s="9">
        <v>12</v>
      </c>
      <c r="D18" s="6">
        <v>1</v>
      </c>
      <c r="E18" s="10">
        <f t="shared" si="1"/>
        <v>12</v>
      </c>
      <c r="F18" s="125"/>
      <c r="G18" s="1"/>
      <c r="H18" s="1"/>
      <c r="I18" s="1"/>
      <c r="J18" s="1"/>
      <c r="K18" s="1"/>
      <c r="L18" s="1"/>
      <c r="M18" s="1"/>
    </row>
    <row r="19" spans="1:13" x14ac:dyDescent="0.35">
      <c r="A19" s="183"/>
      <c r="B19" s="8" t="s">
        <v>183</v>
      </c>
      <c r="C19" s="90"/>
      <c r="D19" s="91"/>
      <c r="E19" s="92"/>
      <c r="F19" s="121" t="s">
        <v>81</v>
      </c>
      <c r="G19" s="1"/>
      <c r="H19" s="1"/>
      <c r="I19" s="1"/>
      <c r="J19" s="1"/>
      <c r="K19" s="1"/>
      <c r="L19" s="1"/>
      <c r="M19" s="1"/>
    </row>
    <row r="20" spans="1:13" x14ac:dyDescent="0.35">
      <c r="A20" s="183"/>
      <c r="B20" s="8" t="s">
        <v>65</v>
      </c>
      <c r="C20" s="9">
        <v>12</v>
      </c>
      <c r="D20" s="6">
        <v>1</v>
      </c>
      <c r="E20" s="10">
        <f t="shared" si="1"/>
        <v>12</v>
      </c>
      <c r="F20" s="121" t="s">
        <v>126</v>
      </c>
      <c r="G20" s="1"/>
      <c r="H20" s="1"/>
      <c r="I20" s="1"/>
      <c r="J20" s="1"/>
      <c r="K20" s="1"/>
      <c r="L20" s="1"/>
      <c r="M20" s="1"/>
    </row>
    <row r="21" spans="1:13" x14ac:dyDescent="0.35">
      <c r="A21" s="183"/>
      <c r="B21" s="8" t="s">
        <v>184</v>
      </c>
      <c r="C21" s="9">
        <v>3</v>
      </c>
      <c r="D21" s="6">
        <v>1</v>
      </c>
      <c r="E21" s="10">
        <f t="shared" si="1"/>
        <v>3</v>
      </c>
      <c r="F21" s="121"/>
      <c r="G21" s="1"/>
      <c r="H21" s="1"/>
      <c r="I21" s="1"/>
      <c r="J21" s="1"/>
      <c r="K21" s="1"/>
      <c r="L21" s="1"/>
      <c r="M21" s="1"/>
    </row>
    <row r="22" spans="1:13" ht="25" x14ac:dyDescent="0.35">
      <c r="A22" s="183"/>
      <c r="B22" s="8" t="s">
        <v>2</v>
      </c>
      <c r="C22" s="9">
        <v>5.5</v>
      </c>
      <c r="D22" s="6">
        <v>1</v>
      </c>
      <c r="E22" s="10">
        <f t="shared" si="1"/>
        <v>5.5</v>
      </c>
      <c r="F22" s="122" t="s">
        <v>127</v>
      </c>
      <c r="G22" s="1"/>
      <c r="H22" s="1"/>
      <c r="I22" s="1"/>
      <c r="J22" s="1"/>
      <c r="K22" s="1"/>
      <c r="L22" s="1"/>
      <c r="M22" s="1"/>
    </row>
    <row r="23" spans="1:13" ht="15" thickBot="1" x14ac:dyDescent="0.4">
      <c r="A23" s="184"/>
      <c r="B23" s="71" t="s">
        <v>49</v>
      </c>
      <c r="C23" s="20">
        <v>2.5</v>
      </c>
      <c r="D23" s="21">
        <v>1</v>
      </c>
      <c r="E23" s="16">
        <f t="shared" si="1"/>
        <v>2.5</v>
      </c>
      <c r="F23" s="124"/>
      <c r="G23" s="1"/>
      <c r="H23" s="1"/>
      <c r="I23" s="1"/>
      <c r="J23" s="1"/>
      <c r="K23" s="1"/>
      <c r="L23" s="1"/>
      <c r="M23" s="1"/>
    </row>
    <row r="24" spans="1:13" x14ac:dyDescent="0.35">
      <c r="A24" s="108"/>
      <c r="B24" s="109" t="s">
        <v>104</v>
      </c>
      <c r="C24" s="72"/>
      <c r="D24" s="72"/>
      <c r="E24" s="72">
        <f>SUM(E3:E23)</f>
        <v>164.5</v>
      </c>
      <c r="F24" s="88"/>
      <c r="G24" s="1"/>
      <c r="H24" s="1"/>
      <c r="I24" s="1"/>
      <c r="J24" s="1"/>
      <c r="K24" s="1"/>
      <c r="L24" s="1"/>
      <c r="M24" s="1"/>
    </row>
    <row r="25" spans="1:13" x14ac:dyDescent="0.35">
      <c r="A25" s="108"/>
      <c r="B25" s="83" t="s">
        <v>105</v>
      </c>
      <c r="C25" s="4"/>
      <c r="D25" s="4"/>
      <c r="E25" s="72"/>
      <c r="F25" s="88"/>
      <c r="G25" s="1"/>
      <c r="H25" s="1"/>
      <c r="I25" s="1"/>
      <c r="J25" s="1"/>
      <c r="K25" s="1"/>
      <c r="L25" s="1"/>
      <c r="M25" s="1"/>
    </row>
    <row r="26" spans="1:13" x14ac:dyDescent="0.35">
      <c r="A26" s="108"/>
      <c r="B26" s="84" t="s">
        <v>106</v>
      </c>
      <c r="C26" s="85">
        <v>0.05</v>
      </c>
      <c r="D26" s="4"/>
      <c r="E26" s="72">
        <f>E24*C26</f>
        <v>8.2249999999999996</v>
      </c>
      <c r="F26" s="88"/>
      <c r="G26" s="1"/>
      <c r="H26" s="1"/>
      <c r="I26" s="1"/>
      <c r="J26" s="1"/>
      <c r="K26" s="1"/>
      <c r="L26" s="1"/>
      <c r="M26" s="1"/>
    </row>
    <row r="27" spans="1:13" x14ac:dyDescent="0.35">
      <c r="A27" s="108"/>
      <c r="B27" s="86" t="s">
        <v>107</v>
      </c>
      <c r="C27" s="85"/>
      <c r="D27" s="4"/>
      <c r="E27" s="72">
        <f>SUM(E24:E26)</f>
        <v>172.72499999999999</v>
      </c>
      <c r="F27" s="88"/>
      <c r="G27" s="1"/>
      <c r="H27" s="1"/>
      <c r="I27" s="1"/>
      <c r="J27" s="1"/>
      <c r="K27" s="1"/>
      <c r="L27" s="1"/>
      <c r="M27" s="1"/>
    </row>
    <row r="28" spans="1:13" x14ac:dyDescent="0.35">
      <c r="A28" s="108"/>
      <c r="B28" s="84" t="s">
        <v>108</v>
      </c>
      <c r="C28" s="85">
        <v>0.4</v>
      </c>
      <c r="D28" s="4"/>
      <c r="E28" s="72">
        <f>E27*C28</f>
        <v>69.09</v>
      </c>
      <c r="F28" s="88"/>
      <c r="G28" s="1"/>
      <c r="H28" s="1"/>
      <c r="I28" s="1"/>
      <c r="J28" s="1"/>
      <c r="K28" s="1"/>
      <c r="L28" s="1"/>
      <c r="M28" s="1"/>
    </row>
    <row r="29" spans="1:13" x14ac:dyDescent="0.35">
      <c r="A29" s="108"/>
      <c r="B29" s="84" t="s">
        <v>109</v>
      </c>
      <c r="C29" s="85">
        <v>0.03</v>
      </c>
      <c r="D29" s="4"/>
      <c r="E29" s="72">
        <f>E27*C29</f>
        <v>5.1817500000000001</v>
      </c>
      <c r="F29" s="88"/>
      <c r="G29" s="1"/>
      <c r="H29" s="1"/>
      <c r="I29" s="1"/>
      <c r="J29" s="1"/>
      <c r="K29" s="1"/>
      <c r="L29" s="1"/>
      <c r="M29" s="1"/>
    </row>
    <row r="30" spans="1:13" x14ac:dyDescent="0.35">
      <c r="A30" s="108"/>
      <c r="B30" s="82" t="s">
        <v>110</v>
      </c>
      <c r="C30" s="4"/>
      <c r="D30" s="4"/>
      <c r="E30" s="72">
        <f>SUM(E27:E29)</f>
        <v>246.99674999999999</v>
      </c>
      <c r="F30" s="88"/>
      <c r="G30" s="1"/>
      <c r="H30" s="1"/>
      <c r="I30" s="1"/>
      <c r="J30" s="1"/>
      <c r="K30" s="1"/>
      <c r="L30" s="1"/>
      <c r="M30" s="1"/>
    </row>
    <row r="31" spans="1:13" x14ac:dyDescent="0.35">
      <c r="A31" s="4"/>
      <c r="B31" s="4"/>
      <c r="C31" s="72"/>
      <c r="D31" s="72"/>
      <c r="E31" s="72"/>
      <c r="F31" s="4"/>
      <c r="G31" s="1"/>
      <c r="H31" s="1"/>
      <c r="I31" s="1"/>
      <c r="J31" s="1"/>
      <c r="K31" s="1"/>
      <c r="L31" s="1"/>
      <c r="M31" s="1"/>
    </row>
    <row r="32" spans="1:13" x14ac:dyDescent="0.35">
      <c r="B32" s="1"/>
      <c r="C32" s="1"/>
      <c r="D32" s="1"/>
      <c r="E32" s="1"/>
      <c r="F32" s="1"/>
      <c r="G32" s="1"/>
      <c r="H32" s="1"/>
      <c r="I32" s="1"/>
      <c r="J32" s="1"/>
      <c r="K32" s="1"/>
      <c r="L32" s="1"/>
      <c r="M32" s="1"/>
    </row>
    <row r="33" spans="2:13" x14ac:dyDescent="0.35">
      <c r="B33" s="1"/>
      <c r="C33" s="1"/>
      <c r="D33" s="1"/>
      <c r="E33" s="1"/>
      <c r="F33" s="1"/>
      <c r="G33" s="1"/>
      <c r="H33" s="1"/>
      <c r="I33" s="1"/>
      <c r="J33" s="1"/>
      <c r="K33" s="1"/>
      <c r="L33" s="1"/>
      <c r="M33" s="1"/>
    </row>
    <row r="34" spans="2:13" x14ac:dyDescent="0.35">
      <c r="B34" s="1"/>
      <c r="C34" s="1"/>
      <c r="D34" s="1"/>
      <c r="E34" s="1"/>
      <c r="F34" s="1"/>
      <c r="G34" s="1"/>
      <c r="H34" s="1"/>
      <c r="I34" s="1"/>
      <c r="J34" s="1"/>
      <c r="K34" s="1"/>
      <c r="L34" s="1"/>
      <c r="M34" s="1"/>
    </row>
    <row r="35" spans="2:13" x14ac:dyDescent="0.35">
      <c r="B35" s="1"/>
      <c r="C35" s="1"/>
      <c r="D35" s="1"/>
      <c r="E35" s="1"/>
      <c r="F35" s="1"/>
      <c r="G35" s="1"/>
      <c r="H35" s="1"/>
      <c r="I35" s="1"/>
      <c r="J35" s="1"/>
      <c r="K35" s="1"/>
      <c r="L35" s="1"/>
      <c r="M35" s="1"/>
    </row>
    <row r="36" spans="2:13" x14ac:dyDescent="0.35">
      <c r="B36" s="1"/>
      <c r="C36" s="1"/>
      <c r="D36" s="1"/>
      <c r="E36" s="1"/>
      <c r="F36" s="1"/>
      <c r="G36" s="1"/>
      <c r="H36" s="1"/>
      <c r="I36" s="1"/>
      <c r="J36" s="1"/>
      <c r="K36" s="1"/>
      <c r="L36" s="1"/>
      <c r="M36" s="1"/>
    </row>
    <row r="37" spans="2:13" x14ac:dyDescent="0.35">
      <c r="B37" s="1"/>
      <c r="C37" s="1"/>
      <c r="D37" s="1"/>
      <c r="E37" s="1"/>
      <c r="F37" s="1"/>
      <c r="G37" s="1"/>
      <c r="H37" s="1"/>
      <c r="I37" s="1"/>
      <c r="J37" s="1"/>
      <c r="K37" s="1"/>
      <c r="L37" s="1"/>
      <c r="M37" s="1"/>
    </row>
    <row r="38" spans="2:13" x14ac:dyDescent="0.35">
      <c r="B38" s="1"/>
      <c r="C38" s="1"/>
      <c r="D38" s="1"/>
      <c r="E38" s="1"/>
      <c r="F38" s="1"/>
      <c r="G38" s="1"/>
      <c r="H38" s="1"/>
      <c r="I38" s="1"/>
      <c r="J38" s="1"/>
      <c r="K38" s="1"/>
      <c r="L38" s="1"/>
      <c r="M38" s="1"/>
    </row>
    <row r="39" spans="2:13" x14ac:dyDescent="0.35">
      <c r="B39" s="1"/>
      <c r="C39" s="1"/>
      <c r="D39" s="1"/>
      <c r="E39" s="1"/>
      <c r="F39" s="1"/>
      <c r="G39" s="1"/>
      <c r="H39" s="1"/>
      <c r="I39" s="1"/>
      <c r="J39" s="1"/>
      <c r="K39" s="1"/>
      <c r="L39" s="1"/>
      <c r="M39" s="1"/>
    </row>
    <row r="40" spans="2:13" x14ac:dyDescent="0.35">
      <c r="B40" s="1"/>
      <c r="C40" s="1"/>
      <c r="D40" s="1"/>
      <c r="E40" s="1"/>
      <c r="F40" s="1"/>
      <c r="G40" s="1"/>
      <c r="H40" s="1"/>
      <c r="I40" s="1"/>
      <c r="J40" s="1"/>
      <c r="K40" s="1"/>
      <c r="L40" s="1"/>
      <c r="M40" s="1"/>
    </row>
    <row r="41" spans="2:13" x14ac:dyDescent="0.35">
      <c r="B41" s="1"/>
      <c r="C41" s="1"/>
      <c r="D41" s="1"/>
      <c r="E41" s="1"/>
      <c r="F41" s="1"/>
      <c r="G41" s="1"/>
      <c r="H41" s="1"/>
      <c r="I41" s="1"/>
      <c r="J41" s="1"/>
      <c r="K41" s="1"/>
      <c r="L41" s="1"/>
      <c r="M41" s="1"/>
    </row>
    <row r="42" spans="2:13" x14ac:dyDescent="0.35">
      <c r="B42" s="1"/>
      <c r="C42" s="1"/>
      <c r="D42" s="1"/>
      <c r="E42" s="1"/>
      <c r="F42" s="1"/>
      <c r="G42" s="1"/>
      <c r="H42" s="1"/>
      <c r="I42" s="1"/>
      <c r="J42" s="1"/>
      <c r="K42" s="1"/>
      <c r="L42" s="1"/>
      <c r="M42" s="1"/>
    </row>
    <row r="43" spans="2:13" x14ac:dyDescent="0.35">
      <c r="B43" s="1"/>
      <c r="C43" s="1"/>
      <c r="D43" s="1"/>
      <c r="E43" s="1"/>
      <c r="F43" s="1"/>
      <c r="G43" s="1"/>
      <c r="H43" s="1"/>
      <c r="I43" s="1"/>
      <c r="J43" s="1"/>
      <c r="K43" s="1"/>
      <c r="L43" s="1"/>
      <c r="M43" s="1"/>
    </row>
    <row r="44" spans="2:13" x14ac:dyDescent="0.35">
      <c r="B44" s="1"/>
      <c r="C44" s="1"/>
      <c r="D44" s="1"/>
      <c r="E44" s="1"/>
      <c r="F44" s="1"/>
      <c r="G44" s="1"/>
      <c r="H44" s="1"/>
      <c r="I44" s="1"/>
      <c r="J44" s="1"/>
      <c r="K44" s="1"/>
      <c r="L44" s="1"/>
      <c r="M44" s="1"/>
    </row>
    <row r="45" spans="2:13" x14ac:dyDescent="0.35">
      <c r="B45" s="1"/>
      <c r="C45" s="1"/>
      <c r="D45" s="1"/>
      <c r="E45" s="1"/>
      <c r="F45" s="1"/>
      <c r="G45" s="1"/>
      <c r="H45" s="1"/>
      <c r="I45" s="1"/>
      <c r="J45" s="1"/>
      <c r="K45" s="1"/>
      <c r="L45" s="1"/>
      <c r="M45" s="1"/>
    </row>
    <row r="46" spans="2:13" x14ac:dyDescent="0.35">
      <c r="B46" s="1"/>
      <c r="C46" s="1"/>
      <c r="D46" s="1"/>
      <c r="E46" s="1"/>
      <c r="F46" s="1"/>
      <c r="G46" s="1"/>
      <c r="H46" s="1"/>
      <c r="I46" s="1"/>
      <c r="J46" s="1"/>
      <c r="K46" s="1"/>
      <c r="L46" s="1"/>
      <c r="M46" s="1"/>
    </row>
    <row r="47" spans="2:13" x14ac:dyDescent="0.35">
      <c r="B47" s="1"/>
      <c r="C47" s="1"/>
      <c r="D47" s="1"/>
      <c r="E47" s="1"/>
      <c r="F47" s="1"/>
      <c r="G47" s="1"/>
      <c r="H47" s="1"/>
      <c r="I47" s="1"/>
      <c r="J47" s="1"/>
      <c r="K47" s="1"/>
      <c r="L47" s="1"/>
      <c r="M47" s="1"/>
    </row>
    <row r="48" spans="2:13" x14ac:dyDescent="0.35">
      <c r="B48" s="1"/>
      <c r="C48" s="1"/>
      <c r="D48" s="1"/>
      <c r="E48" s="1"/>
      <c r="F48" s="1"/>
      <c r="G48" s="1"/>
      <c r="H48" s="1"/>
      <c r="I48" s="1"/>
      <c r="J48" s="1"/>
      <c r="K48" s="1"/>
      <c r="L48" s="1"/>
      <c r="M48" s="1"/>
    </row>
    <row r="49" spans="2:13" x14ac:dyDescent="0.35">
      <c r="B49" s="1"/>
      <c r="C49" s="1"/>
      <c r="D49" s="1"/>
      <c r="E49" s="1"/>
      <c r="F49" s="1"/>
      <c r="G49" s="1"/>
      <c r="H49" s="1"/>
      <c r="I49" s="1"/>
      <c r="J49" s="1"/>
      <c r="K49" s="1"/>
      <c r="L49" s="1"/>
      <c r="M49" s="1"/>
    </row>
    <row r="50" spans="2:13" x14ac:dyDescent="0.35">
      <c r="B50" s="1"/>
      <c r="C50" s="1"/>
      <c r="D50" s="1"/>
      <c r="E50" s="1"/>
      <c r="F50" s="1"/>
      <c r="G50" s="1"/>
      <c r="H50" s="1"/>
      <c r="I50" s="1"/>
      <c r="J50" s="1"/>
      <c r="K50" s="1"/>
      <c r="L50" s="1"/>
      <c r="M50" s="1"/>
    </row>
    <row r="51" spans="2:13" x14ac:dyDescent="0.35">
      <c r="B51" s="1"/>
      <c r="C51" s="1"/>
      <c r="D51" s="1"/>
      <c r="E51" s="1"/>
      <c r="F51" s="1"/>
      <c r="G51" s="1"/>
      <c r="H51" s="1"/>
      <c r="I51" s="1"/>
      <c r="J51" s="1"/>
      <c r="K51" s="1"/>
      <c r="L51" s="1"/>
      <c r="M51" s="1"/>
    </row>
    <row r="52" spans="2:13" x14ac:dyDescent="0.35">
      <c r="B52" s="1"/>
      <c r="C52" s="1"/>
      <c r="D52" s="1"/>
      <c r="E52" s="1"/>
      <c r="F52" s="1"/>
      <c r="G52" s="1"/>
      <c r="H52" s="1"/>
      <c r="I52" s="1"/>
      <c r="J52" s="1"/>
      <c r="K52" s="1"/>
      <c r="L52" s="1"/>
      <c r="M52" s="1"/>
    </row>
    <row r="53" spans="2:13" x14ac:dyDescent="0.35">
      <c r="B53" s="1"/>
      <c r="C53" s="1"/>
      <c r="D53" s="1"/>
      <c r="E53" s="1"/>
      <c r="F53" s="1"/>
      <c r="G53" s="1"/>
      <c r="H53" s="1"/>
      <c r="I53" s="1"/>
      <c r="J53" s="1"/>
      <c r="K53" s="1"/>
      <c r="L53" s="1"/>
      <c r="M53" s="1"/>
    </row>
    <row r="54" spans="2:13" x14ac:dyDescent="0.35">
      <c r="B54" s="1"/>
      <c r="C54" s="1"/>
      <c r="D54" s="1"/>
      <c r="E54" s="1"/>
      <c r="F54" s="1"/>
      <c r="G54" s="1"/>
      <c r="H54" s="1"/>
      <c r="I54" s="1"/>
      <c r="J54" s="1"/>
      <c r="K54" s="1"/>
      <c r="L54" s="1"/>
      <c r="M54" s="1"/>
    </row>
    <row r="55" spans="2:13" x14ac:dyDescent="0.35">
      <c r="B55" s="1"/>
      <c r="C55" s="1"/>
      <c r="D55" s="1"/>
      <c r="E55" s="1"/>
      <c r="F55" s="1"/>
      <c r="G55" s="1"/>
      <c r="H55" s="1"/>
      <c r="I55" s="1"/>
      <c r="J55" s="1"/>
      <c r="K55" s="1"/>
      <c r="L55" s="1"/>
      <c r="M55" s="1"/>
    </row>
    <row r="56" spans="2:13" x14ac:dyDescent="0.35">
      <c r="B56" s="1"/>
      <c r="C56" s="1"/>
      <c r="D56" s="1"/>
      <c r="E56" s="1"/>
      <c r="F56" s="1"/>
      <c r="G56" s="1"/>
      <c r="H56" s="1"/>
      <c r="I56" s="1"/>
      <c r="J56" s="1"/>
      <c r="K56" s="1"/>
      <c r="L56" s="1"/>
      <c r="M56" s="1"/>
    </row>
    <row r="57" spans="2:13" x14ac:dyDescent="0.35">
      <c r="B57" s="1"/>
      <c r="C57" s="1"/>
      <c r="D57" s="1"/>
      <c r="E57" s="1"/>
      <c r="F57" s="1"/>
      <c r="G57" s="1"/>
      <c r="H57" s="1"/>
      <c r="I57" s="1"/>
      <c r="J57" s="1"/>
      <c r="K57" s="1"/>
      <c r="L57" s="1"/>
      <c r="M57" s="1"/>
    </row>
    <row r="58" spans="2:13" x14ac:dyDescent="0.35">
      <c r="B58" s="1"/>
      <c r="C58" s="1"/>
      <c r="D58" s="1"/>
      <c r="E58" s="1"/>
      <c r="F58" s="1"/>
      <c r="G58" s="1"/>
      <c r="H58" s="1"/>
      <c r="I58" s="1"/>
      <c r="J58" s="1"/>
      <c r="K58" s="1"/>
      <c r="L58" s="1"/>
      <c r="M58" s="1"/>
    </row>
    <row r="59" spans="2:13" x14ac:dyDescent="0.35">
      <c r="B59" s="1"/>
      <c r="C59" s="1"/>
      <c r="D59" s="1"/>
      <c r="E59" s="1"/>
      <c r="F59" s="1"/>
      <c r="G59" s="1"/>
      <c r="H59" s="1"/>
      <c r="I59" s="1"/>
      <c r="J59" s="1"/>
      <c r="K59" s="1"/>
      <c r="L59" s="1"/>
      <c r="M59" s="1"/>
    </row>
    <row r="60" spans="2:13" x14ac:dyDescent="0.35">
      <c r="B60" s="1"/>
      <c r="C60" s="1"/>
      <c r="D60" s="1"/>
      <c r="E60" s="1"/>
      <c r="F60" s="1"/>
      <c r="G60" s="1"/>
      <c r="H60" s="1"/>
      <c r="I60" s="1"/>
      <c r="J60" s="1"/>
      <c r="K60" s="1"/>
      <c r="L60" s="1"/>
      <c r="M60" s="1"/>
    </row>
    <row r="61" spans="2:13" x14ac:dyDescent="0.35">
      <c r="B61" s="1"/>
      <c r="C61" s="1"/>
      <c r="D61" s="1"/>
      <c r="E61" s="1"/>
      <c r="F61" s="1"/>
      <c r="G61" s="1"/>
      <c r="H61" s="1"/>
      <c r="I61" s="1"/>
      <c r="J61" s="1"/>
      <c r="K61" s="1"/>
      <c r="L61" s="1"/>
      <c r="M61" s="1"/>
    </row>
    <row r="62" spans="2:13" x14ac:dyDescent="0.35">
      <c r="B62" s="1"/>
      <c r="C62" s="1"/>
      <c r="D62" s="1"/>
      <c r="E62" s="1"/>
      <c r="F62" s="1"/>
      <c r="G62" s="1"/>
      <c r="H62" s="1"/>
      <c r="I62" s="1"/>
      <c r="J62" s="1"/>
      <c r="K62" s="1"/>
      <c r="L62" s="1"/>
      <c r="M62" s="1"/>
    </row>
    <row r="63" spans="2:13" x14ac:dyDescent="0.35">
      <c r="B63" s="1"/>
      <c r="C63" s="1"/>
      <c r="D63" s="1"/>
      <c r="E63" s="1"/>
      <c r="F63" s="1"/>
      <c r="G63" s="1"/>
      <c r="H63" s="1"/>
      <c r="I63" s="1"/>
      <c r="J63" s="1"/>
      <c r="K63" s="1"/>
      <c r="L63" s="1"/>
      <c r="M63" s="1"/>
    </row>
    <row r="64" spans="2:13" x14ac:dyDescent="0.35">
      <c r="B64" s="1"/>
      <c r="C64" s="1"/>
      <c r="D64" s="1"/>
      <c r="E64" s="1"/>
      <c r="F64" s="1"/>
      <c r="G64" s="1"/>
      <c r="H64" s="1"/>
      <c r="I64" s="1"/>
      <c r="J64" s="1"/>
      <c r="K64" s="1"/>
      <c r="L64" s="1"/>
      <c r="M64" s="1"/>
    </row>
    <row r="65" spans="2:13" x14ac:dyDescent="0.35">
      <c r="B65" s="1"/>
      <c r="C65" s="1"/>
      <c r="D65" s="1"/>
      <c r="E65" s="1"/>
      <c r="F65" s="1"/>
      <c r="G65" s="1"/>
      <c r="H65" s="1"/>
      <c r="I65" s="1"/>
      <c r="J65" s="1"/>
      <c r="K65" s="1"/>
      <c r="L65" s="1"/>
      <c r="M65" s="1"/>
    </row>
    <row r="66" spans="2:13" x14ac:dyDescent="0.35">
      <c r="B66" s="1"/>
      <c r="C66" s="1"/>
      <c r="D66" s="1"/>
      <c r="E66" s="1"/>
      <c r="F66" s="1"/>
      <c r="G66" s="1"/>
      <c r="H66" s="1"/>
      <c r="I66" s="1"/>
      <c r="J66" s="1"/>
      <c r="K66" s="1"/>
      <c r="L66" s="1"/>
      <c r="M66" s="1"/>
    </row>
    <row r="67" spans="2:13" x14ac:dyDescent="0.35">
      <c r="B67" s="1"/>
      <c r="C67" s="1"/>
      <c r="D67" s="1"/>
      <c r="E67" s="1"/>
      <c r="F67" s="1"/>
      <c r="G67" s="1"/>
      <c r="H67" s="1"/>
      <c r="I67" s="1"/>
      <c r="J67" s="1"/>
      <c r="K67" s="1"/>
      <c r="L67" s="1"/>
      <c r="M67" s="1"/>
    </row>
    <row r="68" spans="2:13" x14ac:dyDescent="0.35">
      <c r="B68" s="1"/>
      <c r="C68" s="1"/>
      <c r="D68" s="1"/>
      <c r="E68" s="1"/>
      <c r="F68" s="1"/>
      <c r="G68" s="1"/>
      <c r="H68" s="1"/>
      <c r="I68" s="1"/>
      <c r="J68" s="1"/>
      <c r="K68" s="1"/>
      <c r="L68" s="1"/>
      <c r="M68" s="1"/>
    </row>
    <row r="69" spans="2:13" x14ac:dyDescent="0.35">
      <c r="B69" s="1"/>
      <c r="C69" s="1"/>
      <c r="D69" s="1"/>
      <c r="E69" s="1"/>
      <c r="F69" s="1"/>
      <c r="G69" s="1"/>
      <c r="H69" s="1"/>
      <c r="I69" s="1"/>
      <c r="J69" s="1"/>
      <c r="K69" s="1"/>
      <c r="L69" s="1"/>
      <c r="M69" s="1"/>
    </row>
  </sheetData>
  <mergeCells count="4">
    <mergeCell ref="A16:A23"/>
    <mergeCell ref="C1:E1"/>
    <mergeCell ref="A3:A15"/>
    <mergeCell ref="F13:F15"/>
  </mergeCells>
  <pageMargins left="0.70866141732283472" right="0.70866141732283472" top="0.74803149606299213" bottom="0.74803149606299213" header="0.31496062992125984" footer="0.31496062992125984"/>
  <pageSetup scale="84" orientation="landscape"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4"/>
  <sheetViews>
    <sheetView view="pageBreakPreview" topLeftCell="A34" zoomScaleNormal="100" zoomScaleSheetLayoutView="100" workbookViewId="0">
      <selection activeCell="B42" sqref="B42"/>
    </sheetView>
  </sheetViews>
  <sheetFormatPr defaultRowHeight="14.5" x14ac:dyDescent="0.35"/>
  <cols>
    <col min="1" max="1" width="4.08984375" customWidth="1"/>
    <col min="2" max="2" width="33.08984375" customWidth="1"/>
    <col min="3" max="5" width="7.6328125" customWidth="1"/>
    <col min="6" max="6" width="79.90625" customWidth="1"/>
  </cols>
  <sheetData>
    <row r="1" spans="1:15" ht="45" customHeight="1" x14ac:dyDescent="0.35">
      <c r="A1" s="4"/>
      <c r="B1" s="4"/>
      <c r="C1" s="173" t="s">
        <v>120</v>
      </c>
      <c r="D1" s="174"/>
      <c r="E1" s="175"/>
      <c r="F1" s="104" t="s">
        <v>118</v>
      </c>
    </row>
    <row r="2" spans="1:15" ht="25.5" thickBot="1" x14ac:dyDescent="0.4">
      <c r="A2" s="4"/>
      <c r="B2" s="4"/>
      <c r="C2" s="100" t="s">
        <v>0</v>
      </c>
      <c r="D2" s="101" t="s">
        <v>36</v>
      </c>
      <c r="E2" s="102" t="s">
        <v>37</v>
      </c>
      <c r="F2" s="103" t="s">
        <v>119</v>
      </c>
      <c r="G2" s="2"/>
      <c r="H2" s="2"/>
      <c r="I2" s="2"/>
      <c r="J2" s="2"/>
      <c r="K2" s="2"/>
      <c r="L2" s="2"/>
      <c r="M2" s="2"/>
      <c r="N2" s="3"/>
      <c r="O2" s="3"/>
    </row>
    <row r="3" spans="1:15" x14ac:dyDescent="0.35">
      <c r="A3" s="182" t="s">
        <v>28</v>
      </c>
      <c r="B3" s="93" t="s">
        <v>185</v>
      </c>
      <c r="C3" s="29">
        <v>16</v>
      </c>
      <c r="D3" s="30">
        <v>1</v>
      </c>
      <c r="E3" s="31">
        <f>(C3*D3)</f>
        <v>16</v>
      </c>
      <c r="F3" s="112"/>
      <c r="G3" s="2"/>
      <c r="H3" s="2"/>
      <c r="I3" s="2"/>
      <c r="J3" s="2"/>
      <c r="K3" s="2"/>
      <c r="L3" s="2"/>
      <c r="M3" s="2"/>
      <c r="N3" s="3"/>
      <c r="O3" s="3"/>
    </row>
    <row r="4" spans="1:15" x14ac:dyDescent="0.35">
      <c r="A4" s="183"/>
      <c r="B4" s="12" t="s">
        <v>186</v>
      </c>
      <c r="C4" s="9">
        <v>30</v>
      </c>
      <c r="D4" s="6">
        <v>1</v>
      </c>
      <c r="E4" s="10">
        <f t="shared" ref="E4:E9" si="0">(C4*D4)</f>
        <v>30</v>
      </c>
      <c r="F4" s="78" t="s">
        <v>113</v>
      </c>
      <c r="G4" s="2"/>
      <c r="H4" s="2"/>
      <c r="I4" s="2"/>
      <c r="J4" s="2"/>
      <c r="K4" s="2"/>
      <c r="L4" s="2"/>
      <c r="M4" s="2"/>
      <c r="N4" s="3"/>
      <c r="O4" s="3"/>
    </row>
    <row r="5" spans="1:15" x14ac:dyDescent="0.35">
      <c r="A5" s="183"/>
      <c r="B5" s="12" t="s">
        <v>187</v>
      </c>
      <c r="C5" s="9">
        <v>12</v>
      </c>
      <c r="D5" s="6">
        <v>1</v>
      </c>
      <c r="E5" s="10">
        <f t="shared" si="0"/>
        <v>12</v>
      </c>
      <c r="F5" s="78"/>
      <c r="G5" s="2"/>
      <c r="H5" s="2"/>
      <c r="I5" s="2"/>
      <c r="J5" s="2"/>
      <c r="K5" s="2"/>
      <c r="L5" s="2"/>
      <c r="M5" s="2"/>
      <c r="N5" s="3"/>
      <c r="O5" s="3"/>
    </row>
    <row r="6" spans="1:15" x14ac:dyDescent="0.35">
      <c r="A6" s="183"/>
      <c r="B6" s="12" t="s">
        <v>188</v>
      </c>
      <c r="C6" s="9">
        <v>3</v>
      </c>
      <c r="D6" s="6">
        <v>1</v>
      </c>
      <c r="E6" s="10">
        <f t="shared" si="0"/>
        <v>3</v>
      </c>
      <c r="F6" s="78"/>
      <c r="G6" s="2"/>
      <c r="H6" s="2"/>
      <c r="I6" s="2"/>
      <c r="J6" s="2"/>
      <c r="K6" s="2"/>
      <c r="L6" s="2"/>
      <c r="M6" s="2"/>
      <c r="N6" s="3"/>
      <c r="O6" s="3"/>
    </row>
    <row r="7" spans="1:15" x14ac:dyDescent="0.35">
      <c r="A7" s="183"/>
      <c r="B7" s="12" t="s">
        <v>189</v>
      </c>
      <c r="C7" s="9">
        <v>8</v>
      </c>
      <c r="D7" s="6">
        <v>1</v>
      </c>
      <c r="E7" s="10">
        <f t="shared" si="0"/>
        <v>8</v>
      </c>
      <c r="F7" s="78" t="s">
        <v>17</v>
      </c>
      <c r="G7" s="2"/>
      <c r="H7" s="2"/>
      <c r="I7" s="2"/>
      <c r="J7" s="2"/>
      <c r="K7" s="2"/>
      <c r="L7" s="2"/>
      <c r="M7" s="2"/>
      <c r="N7" s="3"/>
      <c r="O7" s="3"/>
    </row>
    <row r="8" spans="1:15" x14ac:dyDescent="0.35">
      <c r="A8" s="183"/>
      <c r="B8" s="94" t="s">
        <v>190</v>
      </c>
      <c r="C8" s="9">
        <v>12</v>
      </c>
      <c r="D8" s="6">
        <v>1</v>
      </c>
      <c r="E8" s="10">
        <f t="shared" si="0"/>
        <v>12</v>
      </c>
      <c r="F8" s="78" t="s">
        <v>128</v>
      </c>
      <c r="G8" s="2"/>
      <c r="H8" s="2"/>
      <c r="I8" s="2"/>
      <c r="J8" s="2"/>
      <c r="K8" s="2"/>
      <c r="L8" s="2"/>
      <c r="M8" s="2"/>
      <c r="N8" s="3"/>
      <c r="O8" s="3"/>
    </row>
    <row r="9" spans="1:15" x14ac:dyDescent="0.35">
      <c r="A9" s="183"/>
      <c r="B9" s="94" t="s">
        <v>129</v>
      </c>
      <c r="C9" s="9">
        <v>2.5</v>
      </c>
      <c r="D9" s="6">
        <v>2</v>
      </c>
      <c r="E9" s="10">
        <f t="shared" si="0"/>
        <v>5</v>
      </c>
      <c r="F9" s="78"/>
      <c r="G9" s="2"/>
      <c r="H9" s="2"/>
      <c r="I9" s="2"/>
      <c r="J9" s="2"/>
      <c r="K9" s="2"/>
      <c r="L9" s="2"/>
      <c r="M9" s="2"/>
      <c r="N9" s="3"/>
      <c r="O9" s="3"/>
    </row>
    <row r="10" spans="1:15" ht="26.5" thickBot="1" x14ac:dyDescent="0.4">
      <c r="A10" s="183"/>
      <c r="B10" s="95" t="s">
        <v>2</v>
      </c>
      <c r="C10" s="20">
        <v>5.5</v>
      </c>
      <c r="D10" s="21">
        <v>1</v>
      </c>
      <c r="E10" s="16">
        <f t="shared" ref="E10" si="1">(C10*D10)</f>
        <v>5.5</v>
      </c>
      <c r="F10" s="126"/>
      <c r="G10" s="2"/>
      <c r="H10" s="2"/>
      <c r="I10" s="2"/>
      <c r="J10" s="2"/>
      <c r="K10" s="2"/>
      <c r="L10" s="2"/>
      <c r="M10" s="2"/>
      <c r="N10" s="3"/>
      <c r="O10" s="3"/>
    </row>
    <row r="11" spans="1:15" ht="25.5" thickBot="1" x14ac:dyDescent="0.4">
      <c r="A11" s="188"/>
      <c r="B11" s="129" t="s">
        <v>191</v>
      </c>
      <c r="C11" s="127"/>
      <c r="D11" s="21">
        <v>1</v>
      </c>
      <c r="E11" s="127"/>
      <c r="F11" s="128" t="s">
        <v>130</v>
      </c>
      <c r="G11" s="2"/>
      <c r="H11" s="2"/>
      <c r="I11" s="2"/>
      <c r="J11" s="2"/>
      <c r="K11" s="2"/>
      <c r="L11" s="2"/>
      <c r="M11" s="2"/>
      <c r="N11" s="3"/>
      <c r="O11" s="3"/>
    </row>
    <row r="12" spans="1:15" x14ac:dyDescent="0.35">
      <c r="A12" s="183" t="s">
        <v>83</v>
      </c>
      <c r="B12" s="93" t="s">
        <v>192</v>
      </c>
      <c r="C12" s="32"/>
      <c r="D12" s="33"/>
      <c r="E12" s="113"/>
      <c r="F12" s="114" t="s">
        <v>82</v>
      </c>
      <c r="G12" s="2"/>
      <c r="H12" s="2"/>
      <c r="I12" s="2"/>
      <c r="J12" s="2"/>
      <c r="K12" s="2"/>
      <c r="L12" s="2"/>
      <c r="M12" s="2"/>
      <c r="N12" s="3"/>
      <c r="O12" s="3"/>
    </row>
    <row r="13" spans="1:15" x14ac:dyDescent="0.35">
      <c r="A13" s="183"/>
      <c r="B13" s="12" t="s">
        <v>193</v>
      </c>
      <c r="C13" s="9">
        <v>16</v>
      </c>
      <c r="D13" s="6">
        <v>1</v>
      </c>
      <c r="E13" s="10">
        <f>(C13*D13)</f>
        <v>16</v>
      </c>
      <c r="F13" s="73" t="s">
        <v>58</v>
      </c>
      <c r="G13" s="2"/>
      <c r="H13" s="2"/>
      <c r="I13" s="2"/>
      <c r="J13" s="2"/>
      <c r="K13" s="2"/>
      <c r="L13" s="2"/>
      <c r="M13" s="2"/>
      <c r="N13" s="3"/>
      <c r="O13" s="3"/>
    </row>
    <row r="14" spans="1:15" x14ac:dyDescent="0.35">
      <c r="A14" s="183"/>
      <c r="B14" s="12" t="s">
        <v>194</v>
      </c>
      <c r="C14" s="90"/>
      <c r="D14" s="91"/>
      <c r="E14" s="92"/>
      <c r="F14" s="73" t="s">
        <v>82</v>
      </c>
      <c r="G14" s="2"/>
      <c r="H14" s="2"/>
      <c r="I14" s="2"/>
      <c r="J14" s="2"/>
      <c r="K14" s="2"/>
      <c r="L14" s="2"/>
      <c r="M14" s="2"/>
      <c r="N14" s="3"/>
      <c r="O14" s="3"/>
    </row>
    <row r="15" spans="1:15" ht="30" customHeight="1" x14ac:dyDescent="0.35">
      <c r="A15" s="183"/>
      <c r="B15" s="23" t="s">
        <v>195</v>
      </c>
      <c r="C15" s="9">
        <v>16</v>
      </c>
      <c r="D15" s="6">
        <v>1</v>
      </c>
      <c r="E15" s="10">
        <f t="shared" ref="E15:E44" si="2">(C15*D15)</f>
        <v>16</v>
      </c>
      <c r="F15" s="115" t="s">
        <v>59</v>
      </c>
      <c r="G15" s="1"/>
      <c r="H15" s="1"/>
      <c r="I15" s="1"/>
      <c r="J15" s="1"/>
      <c r="K15" s="1"/>
      <c r="L15" s="1"/>
      <c r="M15" s="1"/>
    </row>
    <row r="16" spans="1:15" ht="30" customHeight="1" x14ac:dyDescent="0.35">
      <c r="A16" s="183"/>
      <c r="B16" s="23" t="s">
        <v>52</v>
      </c>
      <c r="C16" s="9">
        <v>16</v>
      </c>
      <c r="D16" s="6">
        <v>1</v>
      </c>
      <c r="E16" s="10">
        <f t="shared" si="2"/>
        <v>16</v>
      </c>
      <c r="F16" s="115"/>
      <c r="G16" s="1"/>
      <c r="H16" s="1"/>
      <c r="I16" s="1"/>
      <c r="J16" s="1"/>
      <c r="K16" s="1"/>
      <c r="L16" s="1"/>
      <c r="M16" s="1"/>
    </row>
    <row r="17" spans="1:13" ht="15.75" customHeight="1" x14ac:dyDescent="0.35">
      <c r="A17" s="183"/>
      <c r="B17" s="23" t="s">
        <v>196</v>
      </c>
      <c r="C17" s="9">
        <v>16</v>
      </c>
      <c r="D17" s="6">
        <v>1</v>
      </c>
      <c r="E17" s="10">
        <f t="shared" si="2"/>
        <v>16</v>
      </c>
      <c r="F17" s="115"/>
      <c r="G17" s="1"/>
      <c r="H17" s="1"/>
      <c r="I17" s="1"/>
      <c r="J17" s="1"/>
      <c r="K17" s="1"/>
      <c r="L17" s="1"/>
      <c r="M17" s="1"/>
    </row>
    <row r="18" spans="1:13" ht="15.75" customHeight="1" x14ac:dyDescent="0.35">
      <c r="A18" s="183"/>
      <c r="B18" s="23" t="s">
        <v>197</v>
      </c>
      <c r="C18" s="9">
        <v>10</v>
      </c>
      <c r="D18" s="6">
        <v>2</v>
      </c>
      <c r="E18" s="10">
        <f t="shared" si="2"/>
        <v>20</v>
      </c>
      <c r="F18" s="115"/>
      <c r="G18" s="1"/>
      <c r="H18" s="1"/>
      <c r="I18" s="1"/>
      <c r="J18" s="1"/>
      <c r="K18" s="1"/>
      <c r="L18" s="1"/>
      <c r="M18" s="1"/>
    </row>
    <row r="19" spans="1:13" ht="35.15" customHeight="1" x14ac:dyDescent="0.35">
      <c r="A19" s="183"/>
      <c r="B19" s="94" t="s">
        <v>38</v>
      </c>
      <c r="C19" s="9">
        <v>8</v>
      </c>
      <c r="D19" s="6">
        <v>2</v>
      </c>
      <c r="E19" s="10">
        <f t="shared" si="2"/>
        <v>16</v>
      </c>
      <c r="F19" s="115" t="s">
        <v>131</v>
      </c>
      <c r="G19" s="1"/>
      <c r="H19" s="1"/>
      <c r="I19" s="1"/>
      <c r="J19" s="1"/>
      <c r="K19" s="1"/>
      <c r="L19" s="1"/>
      <c r="M19" s="1"/>
    </row>
    <row r="20" spans="1:13" ht="28.5" customHeight="1" x14ac:dyDescent="0.35">
      <c r="A20" s="183"/>
      <c r="B20" s="23" t="s">
        <v>8</v>
      </c>
      <c r="C20" s="9">
        <v>24</v>
      </c>
      <c r="D20" s="6">
        <v>1</v>
      </c>
      <c r="E20" s="10">
        <f t="shared" si="2"/>
        <v>24</v>
      </c>
      <c r="F20" s="115" t="s">
        <v>117</v>
      </c>
      <c r="G20" s="1"/>
      <c r="H20" s="1"/>
      <c r="I20" s="1"/>
      <c r="J20" s="1"/>
      <c r="K20" s="1"/>
      <c r="L20" s="1"/>
      <c r="M20" s="1"/>
    </row>
    <row r="21" spans="1:13" x14ac:dyDescent="0.35">
      <c r="A21" s="183"/>
      <c r="B21" s="23" t="s">
        <v>56</v>
      </c>
      <c r="C21" s="130"/>
      <c r="D21" s="131"/>
      <c r="E21" s="132"/>
      <c r="F21" s="116" t="s">
        <v>144</v>
      </c>
      <c r="G21" s="1"/>
      <c r="H21" s="1"/>
      <c r="I21" s="1"/>
      <c r="J21" s="1"/>
      <c r="K21" s="1"/>
      <c r="L21" s="1"/>
      <c r="M21" s="1"/>
    </row>
    <row r="22" spans="1:13" x14ac:dyDescent="0.35">
      <c r="A22" s="183"/>
      <c r="B22" s="23" t="s">
        <v>93</v>
      </c>
      <c r="C22" s="9">
        <v>16</v>
      </c>
      <c r="D22" s="6">
        <v>1</v>
      </c>
      <c r="E22" s="10">
        <f t="shared" si="2"/>
        <v>16</v>
      </c>
      <c r="F22" s="116"/>
      <c r="G22" s="1"/>
      <c r="H22" s="1"/>
      <c r="I22" s="1"/>
      <c r="J22" s="1"/>
      <c r="K22" s="1"/>
      <c r="L22" s="1"/>
      <c r="M22" s="1"/>
    </row>
    <row r="23" spans="1:13" ht="25" x14ac:dyDescent="0.35">
      <c r="A23" s="189"/>
      <c r="B23" s="23" t="s">
        <v>6</v>
      </c>
      <c r="C23" s="9">
        <v>12</v>
      </c>
      <c r="D23" s="6">
        <v>1</v>
      </c>
      <c r="E23" s="10">
        <f t="shared" si="2"/>
        <v>12</v>
      </c>
      <c r="F23" s="115" t="s">
        <v>60</v>
      </c>
      <c r="G23" s="1"/>
      <c r="H23" s="1"/>
      <c r="I23" s="1"/>
      <c r="J23" s="1"/>
      <c r="K23" s="1"/>
      <c r="L23" s="1"/>
      <c r="M23" s="1"/>
    </row>
    <row r="24" spans="1:13" ht="25" x14ac:dyDescent="0.35">
      <c r="A24" s="189"/>
      <c r="B24" s="23" t="s">
        <v>198</v>
      </c>
      <c r="C24" s="9">
        <v>9</v>
      </c>
      <c r="D24" s="6">
        <v>1</v>
      </c>
      <c r="E24" s="10">
        <f t="shared" si="2"/>
        <v>9</v>
      </c>
      <c r="F24" s="115" t="s">
        <v>132</v>
      </c>
      <c r="G24" s="1"/>
      <c r="H24" s="1"/>
      <c r="I24" s="1"/>
      <c r="J24" s="1"/>
      <c r="K24" s="1"/>
      <c r="L24" s="1"/>
      <c r="M24" s="1"/>
    </row>
    <row r="25" spans="1:13" x14ac:dyDescent="0.35">
      <c r="A25" s="189"/>
      <c r="B25" s="22" t="s">
        <v>129</v>
      </c>
      <c r="C25" s="9">
        <v>2.5</v>
      </c>
      <c r="D25" s="6">
        <v>2</v>
      </c>
      <c r="E25" s="10">
        <f t="shared" si="2"/>
        <v>5</v>
      </c>
      <c r="F25" s="116"/>
      <c r="G25" s="1"/>
      <c r="H25" s="1"/>
      <c r="I25" s="1"/>
      <c r="J25" s="1"/>
      <c r="K25" s="1"/>
      <c r="L25" s="1"/>
      <c r="M25" s="1"/>
    </row>
    <row r="26" spans="1:13" ht="25" x14ac:dyDescent="0.35">
      <c r="A26" s="189"/>
      <c r="B26" s="22" t="s">
        <v>2</v>
      </c>
      <c r="C26" s="9">
        <v>5.5</v>
      </c>
      <c r="D26" s="6">
        <v>1</v>
      </c>
      <c r="E26" s="10">
        <f t="shared" si="2"/>
        <v>5.5</v>
      </c>
      <c r="F26" s="116"/>
      <c r="G26" s="1"/>
      <c r="H26" s="1"/>
      <c r="I26" s="1"/>
      <c r="J26" s="1"/>
      <c r="K26" s="1"/>
      <c r="L26" s="1"/>
      <c r="M26" s="1"/>
    </row>
    <row r="27" spans="1:13" x14ac:dyDescent="0.35">
      <c r="A27" s="189"/>
      <c r="B27" s="110" t="s">
        <v>29</v>
      </c>
      <c r="C27" s="96">
        <v>12</v>
      </c>
      <c r="D27" s="97">
        <v>1</v>
      </c>
      <c r="E27" s="25">
        <f t="shared" ref="E27" si="3">(C27*D27)</f>
        <v>12</v>
      </c>
      <c r="F27" s="133"/>
      <c r="G27" s="1"/>
      <c r="H27" s="1"/>
      <c r="I27" s="1"/>
      <c r="J27" s="1"/>
      <c r="K27" s="1"/>
      <c r="L27" s="1"/>
      <c r="M27" s="1"/>
    </row>
    <row r="28" spans="1:13" ht="25.5" thickBot="1" x14ac:dyDescent="0.4">
      <c r="A28" s="189"/>
      <c r="B28" s="117" t="s">
        <v>134</v>
      </c>
      <c r="C28" s="118"/>
      <c r="D28" s="119">
        <v>1</v>
      </c>
      <c r="E28" s="16"/>
      <c r="F28" s="134" t="s">
        <v>130</v>
      </c>
      <c r="G28" s="1"/>
      <c r="H28" s="1"/>
      <c r="I28" s="1"/>
      <c r="J28" s="1"/>
      <c r="K28" s="1"/>
      <c r="L28" s="1"/>
      <c r="M28" s="1"/>
    </row>
    <row r="29" spans="1:13" x14ac:dyDescent="0.35">
      <c r="A29" s="193" t="s">
        <v>84</v>
      </c>
      <c r="B29" s="36" t="s">
        <v>199</v>
      </c>
      <c r="C29" s="29">
        <v>306</v>
      </c>
      <c r="D29" s="30">
        <v>1</v>
      </c>
      <c r="E29" s="31">
        <f t="shared" si="2"/>
        <v>306</v>
      </c>
      <c r="F29" s="120" t="s">
        <v>154</v>
      </c>
      <c r="G29" s="1"/>
      <c r="H29" s="1"/>
      <c r="I29" s="1"/>
      <c r="J29" s="1"/>
      <c r="K29" s="1"/>
      <c r="L29" s="1"/>
      <c r="M29" s="1"/>
    </row>
    <row r="30" spans="1:13" x14ac:dyDescent="0.35">
      <c r="A30" s="194"/>
      <c r="B30" s="23" t="s">
        <v>30</v>
      </c>
      <c r="C30" s="9">
        <v>10</v>
      </c>
      <c r="D30" s="6">
        <v>1</v>
      </c>
      <c r="E30" s="10">
        <f t="shared" si="2"/>
        <v>10</v>
      </c>
      <c r="F30" s="121"/>
      <c r="G30" s="1"/>
      <c r="H30" s="1"/>
      <c r="I30" s="1"/>
      <c r="J30" s="1"/>
      <c r="K30" s="1"/>
      <c r="L30" s="1"/>
      <c r="M30" s="1"/>
    </row>
    <row r="31" spans="1:13" x14ac:dyDescent="0.35">
      <c r="A31" s="194"/>
      <c r="B31" s="23" t="s">
        <v>200</v>
      </c>
      <c r="C31" s="9">
        <v>30</v>
      </c>
      <c r="D31" s="6">
        <v>1</v>
      </c>
      <c r="E31" s="10">
        <f t="shared" si="2"/>
        <v>30</v>
      </c>
      <c r="F31" s="121"/>
      <c r="G31" s="1"/>
      <c r="H31" s="1"/>
      <c r="I31" s="1"/>
      <c r="J31" s="1"/>
      <c r="K31" s="1"/>
      <c r="L31" s="1"/>
      <c r="M31" s="1"/>
    </row>
    <row r="32" spans="1:13" x14ac:dyDescent="0.35">
      <c r="A32" s="194"/>
      <c r="B32" s="23" t="s">
        <v>7</v>
      </c>
      <c r="C32" s="9">
        <v>5</v>
      </c>
      <c r="D32" s="6">
        <v>1</v>
      </c>
      <c r="E32" s="10">
        <f t="shared" si="2"/>
        <v>5</v>
      </c>
      <c r="F32" s="121"/>
      <c r="G32" s="1"/>
      <c r="H32" s="1"/>
      <c r="I32" s="1"/>
      <c r="J32" s="1"/>
      <c r="K32" s="1"/>
      <c r="L32" s="1"/>
      <c r="M32" s="1"/>
    </row>
    <row r="33" spans="1:13" ht="25" x14ac:dyDescent="0.35">
      <c r="A33" s="194"/>
      <c r="B33" s="23" t="s">
        <v>201</v>
      </c>
      <c r="C33" s="90"/>
      <c r="D33" s="91"/>
      <c r="E33" s="92"/>
      <c r="F33" s="122" t="s">
        <v>62</v>
      </c>
      <c r="G33" s="1"/>
      <c r="H33" s="1"/>
      <c r="I33" s="1"/>
      <c r="J33" s="1"/>
      <c r="K33" s="1"/>
      <c r="L33" s="1"/>
      <c r="M33" s="1"/>
    </row>
    <row r="34" spans="1:13" x14ac:dyDescent="0.35">
      <c r="A34" s="194"/>
      <c r="B34" s="23" t="s">
        <v>202</v>
      </c>
      <c r="C34" s="9">
        <v>12</v>
      </c>
      <c r="D34" s="6">
        <v>1</v>
      </c>
      <c r="E34" s="10">
        <f t="shared" si="2"/>
        <v>12</v>
      </c>
      <c r="F34" s="122"/>
      <c r="G34" s="1"/>
      <c r="H34" s="1"/>
      <c r="I34" s="1"/>
      <c r="J34" s="1"/>
      <c r="K34" s="1"/>
      <c r="L34" s="1"/>
      <c r="M34" s="1"/>
    </row>
    <row r="35" spans="1:13" ht="15" thickBot="1" x14ac:dyDescent="0.4">
      <c r="A35" s="195"/>
      <c r="B35" s="111" t="s">
        <v>129</v>
      </c>
      <c r="C35" s="20">
        <v>2.5</v>
      </c>
      <c r="D35" s="21">
        <v>2</v>
      </c>
      <c r="E35" s="16">
        <f t="shared" si="2"/>
        <v>5</v>
      </c>
      <c r="F35" s="123"/>
      <c r="G35" s="1"/>
      <c r="H35" s="1"/>
      <c r="I35" s="1"/>
      <c r="J35" s="1"/>
      <c r="K35" s="1"/>
      <c r="L35" s="1"/>
      <c r="M35" s="1"/>
    </row>
    <row r="36" spans="1:13" x14ac:dyDescent="0.35">
      <c r="A36" s="190" t="s">
        <v>145</v>
      </c>
      <c r="B36" s="98" t="s">
        <v>205</v>
      </c>
      <c r="C36" s="29">
        <v>20</v>
      </c>
      <c r="D36" s="30">
        <v>5</v>
      </c>
      <c r="E36" s="31">
        <f t="shared" si="2"/>
        <v>100</v>
      </c>
      <c r="F36" s="75" t="s">
        <v>61</v>
      </c>
      <c r="G36" s="1"/>
      <c r="H36" s="1"/>
      <c r="I36" s="1"/>
      <c r="J36" s="1"/>
      <c r="K36" s="1"/>
      <c r="L36" s="1"/>
      <c r="M36" s="1"/>
    </row>
    <row r="37" spans="1:13" ht="26" x14ac:dyDescent="0.35">
      <c r="A37" s="191"/>
      <c r="B37" s="94" t="s">
        <v>204</v>
      </c>
      <c r="C37" s="9">
        <v>12</v>
      </c>
      <c r="D37" s="6">
        <v>1</v>
      </c>
      <c r="E37" s="10">
        <f t="shared" si="2"/>
        <v>12</v>
      </c>
      <c r="F37" s="121"/>
      <c r="G37" s="1"/>
      <c r="H37" s="1"/>
      <c r="I37" s="1"/>
      <c r="J37" s="1"/>
      <c r="K37" s="1"/>
      <c r="L37" s="1"/>
      <c r="M37" s="1"/>
    </row>
    <row r="38" spans="1:13" x14ac:dyDescent="0.35">
      <c r="A38" s="191"/>
      <c r="B38" s="94" t="s">
        <v>203</v>
      </c>
      <c r="C38" s="9">
        <v>20</v>
      </c>
      <c r="D38" s="6">
        <v>1</v>
      </c>
      <c r="E38" s="10">
        <f t="shared" si="2"/>
        <v>20</v>
      </c>
      <c r="F38" s="121"/>
      <c r="G38" s="1"/>
      <c r="H38" s="1"/>
      <c r="I38" s="1"/>
      <c r="J38" s="1"/>
      <c r="K38" s="1"/>
      <c r="L38" s="1"/>
      <c r="M38" s="1"/>
    </row>
    <row r="39" spans="1:13" x14ac:dyDescent="0.35">
      <c r="A39" s="191"/>
      <c r="B39" s="94" t="s">
        <v>206</v>
      </c>
      <c r="C39" s="9">
        <v>12</v>
      </c>
      <c r="D39" s="6">
        <v>1</v>
      </c>
      <c r="E39" s="10">
        <f t="shared" si="2"/>
        <v>12</v>
      </c>
      <c r="F39" s="121"/>
      <c r="G39" s="1"/>
      <c r="H39" s="1"/>
      <c r="I39" s="1"/>
      <c r="J39" s="1"/>
      <c r="K39" s="1"/>
      <c r="L39" s="1"/>
      <c r="M39" s="1"/>
    </row>
    <row r="40" spans="1:13" x14ac:dyDescent="0.35">
      <c r="A40" s="191"/>
      <c r="B40" s="94" t="s">
        <v>207</v>
      </c>
      <c r="C40" s="9">
        <v>12</v>
      </c>
      <c r="D40" s="6">
        <v>1</v>
      </c>
      <c r="E40" s="10">
        <f t="shared" si="2"/>
        <v>12</v>
      </c>
      <c r="F40" s="121" t="s">
        <v>133</v>
      </c>
      <c r="G40" s="1"/>
      <c r="H40" s="1"/>
      <c r="I40" s="1"/>
      <c r="J40" s="1"/>
      <c r="K40" s="1"/>
      <c r="L40" s="1"/>
      <c r="M40" s="1"/>
    </row>
    <row r="41" spans="1:13" x14ac:dyDescent="0.35">
      <c r="A41" s="191"/>
      <c r="B41" s="94" t="s">
        <v>208</v>
      </c>
      <c r="C41" s="9">
        <v>12</v>
      </c>
      <c r="D41" s="6">
        <v>1</v>
      </c>
      <c r="E41" s="10">
        <f t="shared" si="2"/>
        <v>12</v>
      </c>
      <c r="F41" s="121"/>
      <c r="G41" s="1"/>
      <c r="H41" s="1"/>
      <c r="I41" s="1"/>
      <c r="J41" s="1"/>
      <c r="K41" s="1"/>
      <c r="L41" s="1"/>
      <c r="M41" s="1"/>
    </row>
    <row r="42" spans="1:13" x14ac:dyDescent="0.35">
      <c r="A42" s="191"/>
      <c r="B42" s="94" t="s">
        <v>209</v>
      </c>
      <c r="C42" s="9">
        <v>6</v>
      </c>
      <c r="D42" s="6">
        <v>1</v>
      </c>
      <c r="E42" s="10">
        <f t="shared" si="2"/>
        <v>6</v>
      </c>
      <c r="F42" s="121"/>
      <c r="G42" s="1"/>
      <c r="H42" s="1"/>
      <c r="I42" s="1"/>
      <c r="J42" s="1"/>
      <c r="K42" s="1"/>
      <c r="L42" s="1"/>
      <c r="M42" s="1"/>
    </row>
    <row r="43" spans="1:13" x14ac:dyDescent="0.35">
      <c r="A43" s="191"/>
      <c r="B43" s="94" t="s">
        <v>129</v>
      </c>
      <c r="C43" s="9">
        <v>2.5</v>
      </c>
      <c r="D43" s="6">
        <v>2</v>
      </c>
      <c r="E43" s="10">
        <f t="shared" si="2"/>
        <v>5</v>
      </c>
      <c r="F43" s="121"/>
      <c r="G43" s="1"/>
      <c r="H43" s="1"/>
      <c r="I43" s="1"/>
      <c r="J43" s="1"/>
      <c r="K43" s="1"/>
      <c r="L43" s="1"/>
      <c r="M43" s="1"/>
    </row>
    <row r="44" spans="1:13" ht="26.5" thickBot="1" x14ac:dyDescent="0.4">
      <c r="A44" s="192"/>
      <c r="B44" s="95" t="s">
        <v>2</v>
      </c>
      <c r="C44" s="20">
        <v>5.5</v>
      </c>
      <c r="D44" s="21">
        <v>1</v>
      </c>
      <c r="E44" s="16">
        <f t="shared" si="2"/>
        <v>5.5</v>
      </c>
      <c r="F44" s="124"/>
      <c r="G44" s="1"/>
      <c r="H44" s="1"/>
      <c r="I44" s="1"/>
      <c r="J44" s="1"/>
      <c r="K44" s="1"/>
      <c r="L44" s="1"/>
      <c r="M44" s="1"/>
    </row>
    <row r="45" spans="1:13" ht="26" x14ac:dyDescent="0.35">
      <c r="A45" s="135"/>
      <c r="B45" s="82" t="s">
        <v>104</v>
      </c>
      <c r="C45" s="72"/>
      <c r="D45" s="72"/>
      <c r="E45" s="72">
        <f>SUM(E3:E44)</f>
        <v>827.5</v>
      </c>
      <c r="F45" s="69" t="s">
        <v>135</v>
      </c>
      <c r="G45" s="1"/>
      <c r="H45" s="1"/>
      <c r="I45" s="1"/>
      <c r="J45" s="1"/>
      <c r="K45" s="1"/>
      <c r="L45" s="1"/>
      <c r="M45" s="1"/>
    </row>
    <row r="46" spans="1:13" x14ac:dyDescent="0.35">
      <c r="A46" s="135"/>
      <c r="B46" s="83" t="s">
        <v>105</v>
      </c>
      <c r="C46" s="4"/>
      <c r="D46" s="4"/>
      <c r="E46" s="72"/>
      <c r="F46" s="69"/>
      <c r="G46" s="1"/>
      <c r="H46" s="1"/>
      <c r="I46" s="1"/>
      <c r="J46" s="1"/>
      <c r="K46" s="1"/>
      <c r="L46" s="1"/>
      <c r="M46" s="1"/>
    </row>
    <row r="47" spans="1:13" x14ac:dyDescent="0.35">
      <c r="A47" s="135"/>
      <c r="B47" s="84" t="s">
        <v>106</v>
      </c>
      <c r="C47" s="85">
        <v>0.05</v>
      </c>
      <c r="D47" s="4"/>
      <c r="E47" s="72">
        <f>E45*C47</f>
        <v>41.375</v>
      </c>
      <c r="F47" s="69"/>
      <c r="G47" s="1"/>
      <c r="H47" s="1"/>
      <c r="I47" s="1"/>
      <c r="J47" s="1"/>
      <c r="K47" s="1"/>
      <c r="L47" s="1"/>
      <c r="M47" s="1"/>
    </row>
    <row r="48" spans="1:13" x14ac:dyDescent="0.35">
      <c r="A48" s="135"/>
      <c r="B48" s="86" t="s">
        <v>107</v>
      </c>
      <c r="C48" s="85"/>
      <c r="D48" s="4"/>
      <c r="E48" s="72">
        <f>SUM(E45:E47)</f>
        <v>868.875</v>
      </c>
      <c r="F48" s="69"/>
      <c r="G48" s="1"/>
      <c r="H48" s="1"/>
      <c r="I48" s="1"/>
      <c r="J48" s="1"/>
      <c r="K48" s="1"/>
      <c r="L48" s="1"/>
      <c r="M48" s="1"/>
    </row>
    <row r="49" spans="1:13" x14ac:dyDescent="0.35">
      <c r="A49" s="135"/>
      <c r="B49" s="84" t="s">
        <v>108</v>
      </c>
      <c r="C49" s="85">
        <v>0.4</v>
      </c>
      <c r="D49" s="4"/>
      <c r="E49" s="72">
        <f>E48*C49</f>
        <v>347.55</v>
      </c>
      <c r="F49" s="69"/>
      <c r="G49" s="1"/>
      <c r="H49" s="1"/>
      <c r="I49" s="1"/>
      <c r="J49" s="1"/>
      <c r="K49" s="1"/>
      <c r="L49" s="1"/>
      <c r="M49" s="1"/>
    </row>
    <row r="50" spans="1:13" x14ac:dyDescent="0.35">
      <c r="A50" s="135"/>
      <c r="B50" s="84" t="s">
        <v>109</v>
      </c>
      <c r="C50" s="85">
        <v>0.03</v>
      </c>
      <c r="D50" s="4"/>
      <c r="E50" s="72">
        <f>E48*C50</f>
        <v>26.06625</v>
      </c>
      <c r="F50" s="69"/>
      <c r="G50" s="1"/>
      <c r="H50" s="1"/>
      <c r="I50" s="1"/>
      <c r="J50" s="1"/>
      <c r="K50" s="1"/>
      <c r="L50" s="1"/>
      <c r="M50" s="1"/>
    </row>
    <row r="51" spans="1:13" x14ac:dyDescent="0.35">
      <c r="A51" s="4"/>
      <c r="B51" s="82" t="s">
        <v>110</v>
      </c>
      <c r="C51" s="4"/>
      <c r="D51" s="4"/>
      <c r="E51" s="72">
        <f>SUM(E48:E50)</f>
        <v>1242.49125</v>
      </c>
      <c r="F51" s="69"/>
      <c r="G51" s="1"/>
      <c r="H51" s="1"/>
      <c r="I51" s="1"/>
      <c r="J51" s="1"/>
      <c r="K51" s="1"/>
      <c r="L51" s="1"/>
      <c r="M51" s="1"/>
    </row>
    <row r="52" spans="1:13" x14ac:dyDescent="0.35">
      <c r="A52" s="1"/>
      <c r="B52" s="1"/>
      <c r="C52" s="19"/>
      <c r="D52" s="19"/>
      <c r="E52" s="19"/>
      <c r="F52" s="1"/>
      <c r="G52" s="1"/>
      <c r="H52" s="1"/>
      <c r="I52" s="1"/>
      <c r="J52" s="1"/>
      <c r="K52" s="1"/>
      <c r="L52" s="1"/>
      <c r="M52" s="1"/>
    </row>
    <row r="53" spans="1:13" x14ac:dyDescent="0.35">
      <c r="A53" s="1"/>
      <c r="B53" s="17"/>
      <c r="C53" s="18"/>
      <c r="D53" s="18"/>
      <c r="E53" s="18"/>
      <c r="F53" s="1"/>
      <c r="G53" s="1"/>
      <c r="H53" s="1"/>
      <c r="I53" s="1"/>
      <c r="J53" s="1"/>
      <c r="K53" s="1"/>
      <c r="L53" s="1"/>
      <c r="M53" s="1"/>
    </row>
    <row r="54" spans="1:13" x14ac:dyDescent="0.35">
      <c r="B54" s="1"/>
      <c r="C54" s="1"/>
      <c r="D54" s="1"/>
      <c r="E54" s="1"/>
      <c r="F54" s="1"/>
      <c r="G54" s="1"/>
      <c r="H54" s="1"/>
      <c r="I54" s="1"/>
      <c r="J54" s="1"/>
      <c r="K54" s="1"/>
      <c r="L54" s="1"/>
      <c r="M54" s="1"/>
    </row>
    <row r="55" spans="1:13" x14ac:dyDescent="0.35">
      <c r="B55" s="1"/>
      <c r="C55" s="1"/>
      <c r="D55" s="1"/>
      <c r="E55" s="1"/>
      <c r="F55" s="1"/>
      <c r="G55" s="1"/>
      <c r="H55" s="1"/>
      <c r="I55" s="1"/>
      <c r="J55" s="1"/>
      <c r="K55" s="1"/>
      <c r="L55" s="1"/>
      <c r="M55" s="1"/>
    </row>
    <row r="56" spans="1:13" x14ac:dyDescent="0.35">
      <c r="B56" s="1"/>
      <c r="C56" s="1"/>
      <c r="D56" s="1"/>
      <c r="E56" s="1"/>
      <c r="F56" s="1"/>
      <c r="G56" s="1"/>
      <c r="H56" s="1"/>
      <c r="I56" s="1"/>
      <c r="J56" s="1"/>
      <c r="K56" s="1"/>
      <c r="L56" s="1"/>
      <c r="M56" s="1"/>
    </row>
    <row r="57" spans="1:13" x14ac:dyDescent="0.35">
      <c r="B57" s="1"/>
      <c r="C57" s="1"/>
      <c r="D57" s="1"/>
      <c r="E57" s="1"/>
      <c r="F57" s="1"/>
      <c r="G57" s="1"/>
      <c r="H57" s="1"/>
      <c r="I57" s="1"/>
      <c r="J57" s="1"/>
      <c r="K57" s="1"/>
      <c r="L57" s="1"/>
      <c r="M57" s="1"/>
    </row>
    <row r="58" spans="1:13" x14ac:dyDescent="0.35">
      <c r="B58" s="1"/>
      <c r="C58" s="1"/>
      <c r="D58" s="1"/>
      <c r="E58" s="1"/>
      <c r="F58" s="1"/>
      <c r="G58" s="1"/>
      <c r="H58" s="1"/>
      <c r="I58" s="1"/>
      <c r="J58" s="1"/>
      <c r="K58" s="1"/>
      <c r="L58" s="1"/>
      <c r="M58" s="1"/>
    </row>
    <row r="59" spans="1:13" x14ac:dyDescent="0.35">
      <c r="B59" s="1"/>
      <c r="C59" s="1"/>
      <c r="D59" s="1"/>
      <c r="E59" s="1"/>
      <c r="F59" s="1"/>
      <c r="G59" s="1"/>
      <c r="H59" s="1"/>
      <c r="I59" s="1"/>
      <c r="J59" s="1"/>
      <c r="K59" s="1"/>
      <c r="L59" s="1"/>
      <c r="M59" s="1"/>
    </row>
    <row r="60" spans="1:13" x14ac:dyDescent="0.35">
      <c r="B60" s="1"/>
      <c r="C60" s="1"/>
      <c r="D60" s="1"/>
      <c r="E60" s="1"/>
      <c r="F60" s="1"/>
      <c r="G60" s="1"/>
      <c r="H60" s="1"/>
      <c r="I60" s="1"/>
      <c r="J60" s="1"/>
      <c r="K60" s="1"/>
      <c r="L60" s="1"/>
      <c r="M60" s="1"/>
    </row>
    <row r="61" spans="1:13" x14ac:dyDescent="0.35">
      <c r="B61" s="1"/>
      <c r="C61" s="1"/>
      <c r="D61" s="1"/>
      <c r="E61" s="1"/>
      <c r="F61" s="1"/>
      <c r="G61" s="1"/>
      <c r="H61" s="1"/>
      <c r="I61" s="1"/>
      <c r="J61" s="1"/>
      <c r="K61" s="1"/>
      <c r="L61" s="1"/>
      <c r="M61" s="1"/>
    </row>
    <row r="62" spans="1:13" x14ac:dyDescent="0.35">
      <c r="B62" s="1"/>
      <c r="C62" s="1"/>
      <c r="D62" s="1"/>
      <c r="E62" s="1"/>
      <c r="F62" s="1"/>
      <c r="G62" s="1"/>
      <c r="H62" s="1"/>
      <c r="I62" s="1"/>
      <c r="J62" s="1"/>
      <c r="K62" s="1"/>
      <c r="L62" s="1"/>
      <c r="M62" s="1"/>
    </row>
    <row r="63" spans="1:13" x14ac:dyDescent="0.35">
      <c r="B63" s="1"/>
      <c r="C63" s="1"/>
      <c r="D63" s="1"/>
      <c r="E63" s="1"/>
      <c r="F63" s="1"/>
      <c r="G63" s="1"/>
      <c r="H63" s="1"/>
      <c r="I63" s="1"/>
      <c r="J63" s="1"/>
      <c r="K63" s="1"/>
      <c r="L63" s="1"/>
      <c r="M63" s="1"/>
    </row>
    <row r="64" spans="1:13" x14ac:dyDescent="0.35">
      <c r="B64" s="1"/>
      <c r="C64" s="1"/>
      <c r="D64" s="1"/>
      <c r="E64" s="1"/>
      <c r="F64" s="1"/>
      <c r="G64" s="1"/>
      <c r="H64" s="1"/>
      <c r="I64" s="1"/>
      <c r="J64" s="1"/>
      <c r="K64" s="1"/>
      <c r="L64" s="1"/>
      <c r="M64" s="1"/>
    </row>
    <row r="65" spans="2:13" x14ac:dyDescent="0.35">
      <c r="B65" s="1"/>
      <c r="C65" s="1"/>
      <c r="D65" s="1"/>
      <c r="E65" s="1"/>
      <c r="F65" s="1"/>
      <c r="G65" s="1"/>
      <c r="H65" s="1"/>
      <c r="I65" s="1"/>
      <c r="J65" s="1"/>
      <c r="K65" s="1"/>
      <c r="L65" s="1"/>
      <c r="M65" s="1"/>
    </row>
    <row r="66" spans="2:13" x14ac:dyDescent="0.35">
      <c r="B66" s="1"/>
      <c r="C66" s="1"/>
      <c r="D66" s="1"/>
      <c r="E66" s="1"/>
      <c r="F66" s="1"/>
      <c r="G66" s="1"/>
      <c r="H66" s="1"/>
      <c r="I66" s="1"/>
      <c r="J66" s="1"/>
      <c r="K66" s="1"/>
      <c r="L66" s="1"/>
      <c r="M66" s="1"/>
    </row>
    <row r="67" spans="2:13" x14ac:dyDescent="0.35">
      <c r="B67" s="1"/>
      <c r="C67" s="1"/>
      <c r="D67" s="1"/>
      <c r="E67" s="1"/>
      <c r="F67" s="1"/>
      <c r="G67" s="1"/>
      <c r="H67" s="1"/>
      <c r="I67" s="1"/>
      <c r="J67" s="1"/>
      <c r="K67" s="1"/>
      <c r="L67" s="1"/>
      <c r="M67" s="1"/>
    </row>
    <row r="68" spans="2:13" x14ac:dyDescent="0.35">
      <c r="B68" s="1"/>
      <c r="C68" s="1"/>
      <c r="D68" s="1"/>
      <c r="E68" s="1"/>
      <c r="F68" s="1"/>
      <c r="G68" s="1"/>
      <c r="H68" s="1"/>
      <c r="I68" s="1"/>
      <c r="J68" s="1"/>
      <c r="K68" s="1"/>
      <c r="L68" s="1"/>
      <c r="M68" s="1"/>
    </row>
    <row r="69" spans="2:13" x14ac:dyDescent="0.35">
      <c r="B69" s="1"/>
      <c r="C69" s="1"/>
      <c r="D69" s="1"/>
      <c r="E69" s="1"/>
      <c r="F69" s="1"/>
      <c r="G69" s="1"/>
      <c r="H69" s="1"/>
      <c r="I69" s="1"/>
      <c r="J69" s="1"/>
      <c r="K69" s="1"/>
      <c r="L69" s="1"/>
      <c r="M69" s="1"/>
    </row>
    <row r="70" spans="2:13" x14ac:dyDescent="0.35">
      <c r="B70" s="1"/>
      <c r="C70" s="1"/>
      <c r="D70" s="1"/>
      <c r="E70" s="1"/>
      <c r="F70" s="1"/>
      <c r="G70" s="1"/>
      <c r="H70" s="1"/>
      <c r="I70" s="1"/>
      <c r="J70" s="1"/>
      <c r="K70" s="1"/>
      <c r="L70" s="1"/>
      <c r="M70" s="1"/>
    </row>
    <row r="71" spans="2:13" x14ac:dyDescent="0.35">
      <c r="B71" s="1"/>
      <c r="C71" s="1"/>
      <c r="D71" s="1"/>
      <c r="E71" s="1"/>
      <c r="F71" s="1"/>
      <c r="G71" s="1"/>
      <c r="H71" s="1"/>
      <c r="I71" s="1"/>
      <c r="J71" s="1"/>
      <c r="K71" s="1"/>
      <c r="L71" s="1"/>
      <c r="M71" s="1"/>
    </row>
    <row r="72" spans="2:13" x14ac:dyDescent="0.35">
      <c r="B72" s="1"/>
      <c r="C72" s="1"/>
      <c r="D72" s="1"/>
      <c r="E72" s="1"/>
      <c r="F72" s="1"/>
      <c r="G72" s="1"/>
      <c r="H72" s="1"/>
      <c r="I72" s="1"/>
      <c r="J72" s="1"/>
      <c r="K72" s="1"/>
      <c r="L72" s="1"/>
      <c r="M72" s="1"/>
    </row>
    <row r="73" spans="2:13" x14ac:dyDescent="0.35">
      <c r="B73" s="1"/>
      <c r="C73" s="1"/>
      <c r="D73" s="1"/>
      <c r="E73" s="1"/>
      <c r="F73" s="1"/>
      <c r="G73" s="1"/>
      <c r="H73" s="1"/>
      <c r="I73" s="1"/>
      <c r="J73" s="1"/>
      <c r="K73" s="1"/>
      <c r="L73" s="1"/>
      <c r="M73" s="1"/>
    </row>
    <row r="74" spans="2:13" x14ac:dyDescent="0.35">
      <c r="B74" s="1"/>
      <c r="C74" s="1"/>
      <c r="D74" s="1"/>
      <c r="E74" s="1"/>
      <c r="F74" s="1"/>
      <c r="G74" s="1"/>
      <c r="H74" s="1"/>
      <c r="I74" s="1"/>
      <c r="J74" s="1"/>
      <c r="K74" s="1"/>
      <c r="L74" s="1"/>
      <c r="M74" s="1"/>
    </row>
    <row r="75" spans="2:13" x14ac:dyDescent="0.35">
      <c r="B75" s="1"/>
      <c r="C75" s="1"/>
      <c r="D75" s="1"/>
      <c r="E75" s="1"/>
      <c r="F75" s="1"/>
      <c r="G75" s="1"/>
      <c r="H75" s="1"/>
      <c r="I75" s="1"/>
      <c r="J75" s="1"/>
      <c r="K75" s="1"/>
      <c r="L75" s="1"/>
      <c r="M75" s="1"/>
    </row>
    <row r="76" spans="2:13" x14ac:dyDescent="0.35">
      <c r="B76" s="1"/>
      <c r="C76" s="1"/>
      <c r="D76" s="1"/>
      <c r="E76" s="1"/>
      <c r="F76" s="1"/>
      <c r="G76" s="1"/>
      <c r="H76" s="1"/>
      <c r="I76" s="1"/>
      <c r="J76" s="1"/>
      <c r="K76" s="1"/>
      <c r="L76" s="1"/>
      <c r="M76" s="1"/>
    </row>
    <row r="77" spans="2:13" x14ac:dyDescent="0.35">
      <c r="B77" s="1"/>
      <c r="C77" s="1"/>
      <c r="D77" s="1"/>
      <c r="E77" s="1"/>
      <c r="F77" s="1"/>
      <c r="G77" s="1"/>
      <c r="H77" s="1"/>
      <c r="I77" s="1"/>
      <c r="J77" s="1"/>
      <c r="K77" s="1"/>
      <c r="L77" s="1"/>
      <c r="M77" s="1"/>
    </row>
    <row r="78" spans="2:13" x14ac:dyDescent="0.35">
      <c r="B78" s="1"/>
      <c r="C78" s="1"/>
      <c r="D78" s="1"/>
      <c r="E78" s="1"/>
      <c r="F78" s="1"/>
      <c r="G78" s="1"/>
      <c r="H78" s="1"/>
      <c r="I78" s="1"/>
      <c r="J78" s="1"/>
      <c r="K78" s="1"/>
      <c r="L78" s="1"/>
      <c r="M78" s="1"/>
    </row>
    <row r="79" spans="2:13" x14ac:dyDescent="0.35">
      <c r="B79" s="1"/>
      <c r="C79" s="1"/>
      <c r="D79" s="1"/>
      <c r="E79" s="1"/>
      <c r="F79" s="1"/>
      <c r="G79" s="1"/>
      <c r="H79" s="1"/>
      <c r="I79" s="1"/>
      <c r="J79" s="1"/>
      <c r="K79" s="1"/>
      <c r="L79" s="1"/>
      <c r="M79" s="1"/>
    </row>
    <row r="80" spans="2:13" x14ac:dyDescent="0.35">
      <c r="B80" s="1"/>
      <c r="C80" s="1"/>
      <c r="D80" s="1"/>
      <c r="E80" s="1"/>
      <c r="F80" s="1"/>
      <c r="G80" s="1"/>
      <c r="H80" s="1"/>
      <c r="I80" s="1"/>
      <c r="J80" s="1"/>
      <c r="K80" s="1"/>
      <c r="L80" s="1"/>
      <c r="M80" s="1"/>
    </row>
    <row r="81" spans="2:13" x14ac:dyDescent="0.35">
      <c r="B81" s="1"/>
      <c r="C81" s="1"/>
      <c r="D81" s="1"/>
      <c r="E81" s="1"/>
      <c r="F81" s="1"/>
      <c r="G81" s="1"/>
      <c r="H81" s="1"/>
      <c r="I81" s="1"/>
      <c r="J81" s="1"/>
      <c r="K81" s="1"/>
      <c r="L81" s="1"/>
      <c r="M81" s="1"/>
    </row>
    <row r="82" spans="2:13" x14ac:dyDescent="0.35">
      <c r="B82" s="1"/>
      <c r="C82" s="1"/>
      <c r="D82" s="1"/>
      <c r="E82" s="1"/>
      <c r="F82" s="1"/>
      <c r="G82" s="1"/>
      <c r="H82" s="1"/>
      <c r="I82" s="1"/>
      <c r="J82" s="1"/>
      <c r="K82" s="1"/>
      <c r="L82" s="1"/>
      <c r="M82" s="1"/>
    </row>
    <row r="83" spans="2:13" x14ac:dyDescent="0.35">
      <c r="B83" s="1"/>
      <c r="C83" s="1"/>
      <c r="D83" s="1"/>
      <c r="E83" s="1"/>
      <c r="F83" s="1"/>
      <c r="G83" s="1"/>
      <c r="H83" s="1"/>
      <c r="I83" s="1"/>
      <c r="J83" s="1"/>
      <c r="K83" s="1"/>
      <c r="L83" s="1"/>
      <c r="M83" s="1"/>
    </row>
    <row r="84" spans="2:13" x14ac:dyDescent="0.35">
      <c r="B84" s="1"/>
      <c r="C84" s="1"/>
      <c r="D84" s="1"/>
      <c r="E84" s="1"/>
      <c r="F84" s="1"/>
      <c r="G84" s="1"/>
      <c r="H84" s="1"/>
      <c r="I84" s="1"/>
      <c r="J84" s="1"/>
      <c r="K84" s="1"/>
      <c r="L84" s="1"/>
      <c r="M84" s="1"/>
    </row>
  </sheetData>
  <mergeCells count="5">
    <mergeCell ref="C1:E1"/>
    <mergeCell ref="A3:A11"/>
    <mergeCell ref="A12:A28"/>
    <mergeCell ref="A36:A44"/>
    <mergeCell ref="A29:A35"/>
  </mergeCells>
  <pageMargins left="0.7" right="0.7" top="0.75" bottom="0.75" header="0.3" footer="0.3"/>
  <pageSetup scale="87" orientation="landscape" horizontalDpi="4294967293" verticalDpi="300"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9"/>
  <sheetViews>
    <sheetView view="pageBreakPreview" topLeftCell="A50" zoomScaleNormal="100" zoomScaleSheetLayoutView="100" workbookViewId="0">
      <selection activeCell="B60" sqref="B60"/>
    </sheetView>
  </sheetViews>
  <sheetFormatPr defaultRowHeight="14.5" x14ac:dyDescent="0.35"/>
  <cols>
    <col min="1" max="1" width="4.08984375" customWidth="1"/>
    <col min="2" max="2" width="33.08984375" customWidth="1"/>
    <col min="3" max="3" width="7.6328125" customWidth="1"/>
    <col min="4" max="4" width="4.6328125" customWidth="1"/>
    <col min="5" max="6" width="7.6328125" customWidth="1"/>
    <col min="7" max="7" width="4.6328125" customWidth="1"/>
    <col min="8" max="8" width="7.6328125" customWidth="1"/>
    <col min="9" max="9" width="116.08984375" customWidth="1"/>
  </cols>
  <sheetData>
    <row r="1" spans="1:18" ht="45" customHeight="1" x14ac:dyDescent="0.35">
      <c r="B1" s="4"/>
      <c r="C1" s="196" t="s">
        <v>95</v>
      </c>
      <c r="D1" s="197"/>
      <c r="E1" s="198"/>
      <c r="F1" s="196" t="s">
        <v>96</v>
      </c>
      <c r="G1" s="197"/>
      <c r="H1" s="198"/>
      <c r="I1" s="105" t="s">
        <v>40</v>
      </c>
    </row>
    <row r="2" spans="1:18" ht="15" thickBot="1" x14ac:dyDescent="0.4">
      <c r="B2" s="4"/>
      <c r="C2" s="14" t="s">
        <v>0</v>
      </c>
      <c r="D2" s="7" t="s">
        <v>36</v>
      </c>
      <c r="E2" s="15" t="s">
        <v>37</v>
      </c>
      <c r="F2" s="14" t="s">
        <v>0</v>
      </c>
      <c r="G2" s="7" t="s">
        <v>36</v>
      </c>
      <c r="H2" s="15" t="s">
        <v>37</v>
      </c>
      <c r="I2" s="143"/>
      <c r="J2" s="2"/>
      <c r="K2" s="2"/>
      <c r="L2" s="2"/>
      <c r="M2" s="2"/>
      <c r="N2" s="2"/>
      <c r="O2" s="2"/>
      <c r="P2" s="2"/>
      <c r="Q2" s="3"/>
      <c r="R2" s="3"/>
    </row>
    <row r="3" spans="1:18" x14ac:dyDescent="0.35">
      <c r="A3" s="182" t="s">
        <v>85</v>
      </c>
      <c r="B3" s="28" t="s">
        <v>210</v>
      </c>
      <c r="C3" s="29">
        <v>7.5</v>
      </c>
      <c r="D3" s="30">
        <v>1</v>
      </c>
      <c r="E3" s="31">
        <f t="shared" ref="E3:E13" si="0">(C3*D3)</f>
        <v>7.5</v>
      </c>
      <c r="F3" s="29">
        <v>7.5</v>
      </c>
      <c r="G3" s="30">
        <v>1</v>
      </c>
      <c r="H3" s="31">
        <f t="shared" ref="H3:H8" si="1">(F3*G3)</f>
        <v>7.5</v>
      </c>
      <c r="I3" s="146"/>
      <c r="J3" s="2"/>
      <c r="K3" s="2"/>
      <c r="L3" s="2"/>
      <c r="M3" s="2"/>
      <c r="N3" s="2"/>
      <c r="O3" s="2"/>
      <c r="P3" s="2"/>
      <c r="Q3" s="3"/>
      <c r="R3" s="3"/>
    </row>
    <row r="4" spans="1:18" ht="40.5" customHeight="1" x14ac:dyDescent="0.35">
      <c r="A4" s="213"/>
      <c r="B4" s="22" t="s">
        <v>35</v>
      </c>
      <c r="C4" s="9">
        <v>1.5</v>
      </c>
      <c r="D4" s="6">
        <v>20</v>
      </c>
      <c r="E4" s="10">
        <f t="shared" si="0"/>
        <v>30</v>
      </c>
      <c r="F4" s="9">
        <v>1.5</v>
      </c>
      <c r="G4" s="6">
        <v>16</v>
      </c>
      <c r="H4" s="10">
        <f t="shared" si="1"/>
        <v>24</v>
      </c>
      <c r="I4" s="144" t="s">
        <v>71</v>
      </c>
      <c r="J4" s="2"/>
      <c r="K4" s="2"/>
      <c r="L4" s="2"/>
      <c r="M4" s="2"/>
      <c r="N4" s="2"/>
      <c r="O4" s="2"/>
      <c r="P4" s="2"/>
      <c r="Q4" s="3"/>
      <c r="R4" s="3"/>
    </row>
    <row r="5" spans="1:18" ht="25" x14ac:dyDescent="0.35">
      <c r="A5" s="213"/>
      <c r="B5" s="22" t="s">
        <v>14</v>
      </c>
      <c r="C5" s="9">
        <v>2</v>
      </c>
      <c r="D5" s="6">
        <v>12</v>
      </c>
      <c r="E5" s="10">
        <f t="shared" si="0"/>
        <v>24</v>
      </c>
      <c r="F5" s="9">
        <v>2</v>
      </c>
      <c r="G5" s="6">
        <v>10</v>
      </c>
      <c r="H5" s="10">
        <f t="shared" si="1"/>
        <v>20</v>
      </c>
      <c r="I5" s="144" t="s">
        <v>66</v>
      </c>
      <c r="J5" s="2"/>
      <c r="K5" s="2"/>
      <c r="L5" s="2"/>
      <c r="M5" s="2"/>
      <c r="N5" s="2"/>
      <c r="O5" s="2"/>
      <c r="P5" s="2"/>
      <c r="Q5" s="3"/>
      <c r="R5" s="3"/>
    </row>
    <row r="6" spans="1:18" x14ac:dyDescent="0.35">
      <c r="A6" s="213"/>
      <c r="B6" s="22" t="s">
        <v>114</v>
      </c>
      <c r="C6" s="9">
        <v>6</v>
      </c>
      <c r="D6" s="6">
        <v>1</v>
      </c>
      <c r="E6" s="10">
        <f t="shared" si="0"/>
        <v>6</v>
      </c>
      <c r="F6" s="9">
        <v>6</v>
      </c>
      <c r="G6" s="6">
        <v>1</v>
      </c>
      <c r="H6" s="10">
        <f t="shared" si="1"/>
        <v>6</v>
      </c>
      <c r="I6" s="144" t="s">
        <v>90</v>
      </c>
      <c r="J6" s="2"/>
      <c r="K6" s="2"/>
      <c r="L6" s="2"/>
      <c r="M6" s="2"/>
      <c r="N6" s="2"/>
      <c r="O6" s="2"/>
      <c r="P6" s="2"/>
      <c r="Q6" s="3"/>
      <c r="R6" s="3"/>
    </row>
    <row r="7" spans="1:18" ht="25" x14ac:dyDescent="0.35">
      <c r="A7" s="213"/>
      <c r="B7" s="22" t="s">
        <v>32</v>
      </c>
      <c r="C7" s="9">
        <v>15</v>
      </c>
      <c r="D7" s="6">
        <v>1</v>
      </c>
      <c r="E7" s="10">
        <f t="shared" si="0"/>
        <v>15</v>
      </c>
      <c r="F7" s="9">
        <v>15</v>
      </c>
      <c r="G7" s="6">
        <v>1</v>
      </c>
      <c r="H7" s="10">
        <f t="shared" si="1"/>
        <v>15</v>
      </c>
      <c r="I7" s="144" t="s">
        <v>136</v>
      </c>
      <c r="J7" s="2"/>
      <c r="K7" s="2"/>
      <c r="L7" s="2"/>
      <c r="M7" s="2"/>
      <c r="N7" s="2"/>
      <c r="O7" s="2"/>
      <c r="P7" s="2"/>
      <c r="Q7" s="3"/>
      <c r="R7" s="3"/>
    </row>
    <row r="8" spans="1:18" x14ac:dyDescent="0.35">
      <c r="A8" s="213"/>
      <c r="B8" s="22" t="s">
        <v>55</v>
      </c>
      <c r="C8" s="9">
        <v>12</v>
      </c>
      <c r="D8" s="6">
        <v>2</v>
      </c>
      <c r="E8" s="10">
        <f t="shared" si="0"/>
        <v>24</v>
      </c>
      <c r="F8" s="9">
        <v>12</v>
      </c>
      <c r="G8" s="6">
        <v>1</v>
      </c>
      <c r="H8" s="10">
        <f t="shared" si="1"/>
        <v>12</v>
      </c>
      <c r="I8" s="144"/>
      <c r="J8" s="2"/>
      <c r="K8" s="2"/>
      <c r="L8" s="2"/>
      <c r="M8" s="2"/>
      <c r="N8" s="2"/>
      <c r="O8" s="2"/>
      <c r="P8" s="2"/>
      <c r="Q8" s="3"/>
      <c r="R8" s="3"/>
    </row>
    <row r="9" spans="1:18" x14ac:dyDescent="0.35">
      <c r="A9" s="213"/>
      <c r="B9" s="22" t="s">
        <v>54</v>
      </c>
      <c r="C9" s="9">
        <v>12</v>
      </c>
      <c r="D9" s="6">
        <v>1</v>
      </c>
      <c r="E9" s="10">
        <f t="shared" si="0"/>
        <v>12</v>
      </c>
      <c r="F9" s="9">
        <v>12</v>
      </c>
      <c r="G9" s="6">
        <v>1</v>
      </c>
      <c r="H9" s="10">
        <f t="shared" ref="H9:H13" si="2">(F9*G9)</f>
        <v>12</v>
      </c>
      <c r="I9" s="144"/>
      <c r="J9" s="2"/>
      <c r="K9" s="2"/>
      <c r="L9" s="2"/>
      <c r="M9" s="2"/>
      <c r="N9" s="2"/>
      <c r="O9" s="2"/>
      <c r="P9" s="2"/>
      <c r="Q9" s="3"/>
      <c r="R9" s="3"/>
    </row>
    <row r="10" spans="1:18" x14ac:dyDescent="0.35">
      <c r="A10" s="213"/>
      <c r="B10" s="22" t="s">
        <v>197</v>
      </c>
      <c r="C10" s="9">
        <v>10</v>
      </c>
      <c r="D10" s="6">
        <v>1</v>
      </c>
      <c r="E10" s="10">
        <f t="shared" si="0"/>
        <v>10</v>
      </c>
      <c r="F10" s="9">
        <v>10</v>
      </c>
      <c r="G10" s="6">
        <v>1</v>
      </c>
      <c r="H10" s="10">
        <f t="shared" si="2"/>
        <v>10</v>
      </c>
      <c r="I10" s="144"/>
      <c r="J10" s="2"/>
      <c r="K10" s="2"/>
      <c r="L10" s="2"/>
      <c r="M10" s="2"/>
      <c r="N10" s="2"/>
      <c r="O10" s="2"/>
      <c r="P10" s="2"/>
      <c r="Q10" s="3"/>
      <c r="R10" s="3"/>
    </row>
    <row r="11" spans="1:18" ht="50" x14ac:dyDescent="0.35">
      <c r="A11" s="213"/>
      <c r="B11" s="22" t="s">
        <v>211</v>
      </c>
      <c r="C11" s="9">
        <v>25</v>
      </c>
      <c r="D11" s="5">
        <v>0.5</v>
      </c>
      <c r="E11" s="10">
        <f t="shared" si="0"/>
        <v>12.5</v>
      </c>
      <c r="F11" s="9">
        <v>25</v>
      </c>
      <c r="G11" s="6">
        <v>1</v>
      </c>
      <c r="H11" s="10">
        <f t="shared" si="2"/>
        <v>25</v>
      </c>
      <c r="I11" s="144" t="s">
        <v>72</v>
      </c>
      <c r="J11" s="2"/>
      <c r="K11" s="2"/>
      <c r="L11" s="2"/>
      <c r="M11" s="2"/>
      <c r="N11" s="2"/>
      <c r="O11" s="2"/>
      <c r="P11" s="2"/>
      <c r="Q11" s="3"/>
      <c r="R11" s="3"/>
    </row>
    <row r="12" spans="1:18" x14ac:dyDescent="0.35">
      <c r="A12" s="213"/>
      <c r="B12" s="22" t="s">
        <v>212</v>
      </c>
      <c r="C12" s="9">
        <v>16</v>
      </c>
      <c r="D12" s="5">
        <v>0.5</v>
      </c>
      <c r="E12" s="10">
        <f t="shared" si="0"/>
        <v>8</v>
      </c>
      <c r="F12" s="9">
        <v>16</v>
      </c>
      <c r="G12" s="6">
        <v>1</v>
      </c>
      <c r="H12" s="10">
        <f t="shared" si="2"/>
        <v>16</v>
      </c>
      <c r="I12" s="144" t="s">
        <v>73</v>
      </c>
      <c r="J12" s="2"/>
      <c r="K12" s="2"/>
      <c r="L12" s="2"/>
      <c r="M12" s="2"/>
      <c r="N12" s="2"/>
      <c r="O12" s="2"/>
      <c r="P12" s="2"/>
      <c r="Q12" s="3"/>
      <c r="R12" s="3"/>
    </row>
    <row r="13" spans="1:18" x14ac:dyDescent="0.35">
      <c r="A13" s="213"/>
      <c r="B13" s="22" t="s">
        <v>213</v>
      </c>
      <c r="C13" s="9">
        <v>12</v>
      </c>
      <c r="D13" s="6">
        <v>1</v>
      </c>
      <c r="E13" s="10">
        <f t="shared" si="0"/>
        <v>12</v>
      </c>
      <c r="F13" s="9">
        <v>12</v>
      </c>
      <c r="G13" s="6">
        <v>1</v>
      </c>
      <c r="H13" s="10">
        <f t="shared" si="2"/>
        <v>12</v>
      </c>
      <c r="I13" s="144" t="s">
        <v>99</v>
      </c>
      <c r="J13" s="2"/>
      <c r="K13" s="2"/>
      <c r="L13" s="2"/>
      <c r="M13" s="2"/>
      <c r="N13" s="2"/>
      <c r="O13" s="2"/>
      <c r="P13" s="2"/>
      <c r="Q13" s="3"/>
      <c r="R13" s="3"/>
    </row>
    <row r="14" spans="1:18" x14ac:dyDescent="0.35">
      <c r="A14" s="213"/>
      <c r="B14" s="22" t="s">
        <v>67</v>
      </c>
      <c r="C14" s="9">
        <v>2.5</v>
      </c>
      <c r="D14" s="6">
        <v>2</v>
      </c>
      <c r="E14" s="10">
        <f t="shared" ref="E14:E15" si="3">(C14*D14)</f>
        <v>5</v>
      </c>
      <c r="F14" s="9">
        <v>2.5</v>
      </c>
      <c r="G14" s="6">
        <v>2</v>
      </c>
      <c r="H14" s="10">
        <f t="shared" ref="H14:H15" si="4">(F14*G14)</f>
        <v>5</v>
      </c>
      <c r="I14" s="144"/>
      <c r="J14" s="2"/>
      <c r="K14" s="2"/>
      <c r="L14" s="2"/>
      <c r="M14" s="2"/>
      <c r="N14" s="2"/>
      <c r="O14" s="2"/>
      <c r="P14" s="2"/>
      <c r="Q14" s="3"/>
      <c r="R14" s="3"/>
    </row>
    <row r="15" spans="1:18" ht="25" x14ac:dyDescent="0.35">
      <c r="A15" s="213"/>
      <c r="B15" s="22" t="s">
        <v>2</v>
      </c>
      <c r="C15" s="9">
        <v>5.5</v>
      </c>
      <c r="D15" s="6">
        <v>1</v>
      </c>
      <c r="E15" s="10">
        <f t="shared" si="3"/>
        <v>5.5</v>
      </c>
      <c r="F15" s="148">
        <v>5.5</v>
      </c>
      <c r="G15" s="27">
        <v>1</v>
      </c>
      <c r="H15" s="25">
        <f t="shared" si="4"/>
        <v>5.5</v>
      </c>
      <c r="I15" s="147" t="s">
        <v>127</v>
      </c>
      <c r="J15" s="2"/>
      <c r="K15" s="2"/>
      <c r="L15" s="2"/>
      <c r="M15" s="2"/>
      <c r="N15" s="2"/>
      <c r="O15" s="2"/>
      <c r="P15" s="2"/>
      <c r="Q15" s="3"/>
      <c r="R15" s="3"/>
    </row>
    <row r="16" spans="1:18" ht="25.5" thickBot="1" x14ac:dyDescent="0.4">
      <c r="A16" s="214"/>
      <c r="B16" s="40" t="s">
        <v>214</v>
      </c>
      <c r="C16" s="20"/>
      <c r="D16" s="21">
        <v>1</v>
      </c>
      <c r="E16" s="16"/>
      <c r="F16" s="20"/>
      <c r="G16" s="21">
        <v>1</v>
      </c>
      <c r="H16" s="16"/>
      <c r="I16" s="134" t="s">
        <v>130</v>
      </c>
      <c r="J16" s="2"/>
      <c r="K16" s="2"/>
      <c r="L16" s="2"/>
      <c r="M16" s="2"/>
      <c r="N16" s="2"/>
      <c r="O16" s="2"/>
      <c r="P16" s="2"/>
      <c r="Q16" s="3"/>
      <c r="R16" s="3"/>
    </row>
    <row r="17" spans="1:18" x14ac:dyDescent="0.35">
      <c r="A17" s="193" t="s">
        <v>86</v>
      </c>
      <c r="B17" s="36" t="s">
        <v>9</v>
      </c>
      <c r="C17" s="29">
        <v>12</v>
      </c>
      <c r="D17" s="30">
        <v>9</v>
      </c>
      <c r="E17" s="31">
        <f>(C17*D17)</f>
        <v>108</v>
      </c>
      <c r="F17" s="29">
        <v>12</v>
      </c>
      <c r="G17" s="30">
        <v>7</v>
      </c>
      <c r="H17" s="31">
        <f>(F17*G17)</f>
        <v>84</v>
      </c>
      <c r="I17" s="146" t="s">
        <v>137</v>
      </c>
      <c r="J17" s="2"/>
      <c r="K17" s="2"/>
      <c r="L17" s="2"/>
      <c r="M17" s="2"/>
      <c r="N17" s="2"/>
      <c r="O17" s="2"/>
      <c r="P17" s="2"/>
      <c r="Q17" s="3"/>
      <c r="R17" s="3"/>
    </row>
    <row r="18" spans="1:18" x14ac:dyDescent="0.35">
      <c r="A18" s="194"/>
      <c r="B18" s="23" t="s">
        <v>10</v>
      </c>
      <c r="C18" s="9">
        <v>15</v>
      </c>
      <c r="D18" s="6">
        <v>1</v>
      </c>
      <c r="E18" s="10">
        <f t="shared" ref="E18:E60" si="5">(C18*D18)</f>
        <v>15</v>
      </c>
      <c r="F18" s="9">
        <v>15</v>
      </c>
      <c r="G18" s="6">
        <v>1</v>
      </c>
      <c r="H18" s="10">
        <f t="shared" ref="H18:H22" si="6">(F18*G18)</f>
        <v>15</v>
      </c>
      <c r="I18" s="144"/>
      <c r="J18" s="2"/>
      <c r="K18" s="2"/>
      <c r="L18" s="2"/>
      <c r="M18" s="2"/>
      <c r="N18" s="2"/>
      <c r="O18" s="2"/>
      <c r="P18" s="2"/>
      <c r="Q18" s="3"/>
      <c r="R18" s="3"/>
    </row>
    <row r="19" spans="1:18" x14ac:dyDescent="0.35">
      <c r="A19" s="194"/>
      <c r="B19" s="23" t="s">
        <v>11</v>
      </c>
      <c r="C19" s="9">
        <v>3</v>
      </c>
      <c r="D19" s="6">
        <v>9</v>
      </c>
      <c r="E19" s="10">
        <f t="shared" si="5"/>
        <v>27</v>
      </c>
      <c r="F19" s="9">
        <v>3</v>
      </c>
      <c r="G19" s="6">
        <v>7</v>
      </c>
      <c r="H19" s="10">
        <f t="shared" si="6"/>
        <v>21</v>
      </c>
      <c r="I19" s="144" t="s">
        <v>138</v>
      </c>
      <c r="J19" s="2"/>
      <c r="K19" s="2"/>
      <c r="L19" s="2"/>
      <c r="M19" s="2"/>
      <c r="N19" s="2"/>
      <c r="O19" s="2"/>
      <c r="P19" s="2"/>
      <c r="Q19" s="3"/>
      <c r="R19" s="3"/>
    </row>
    <row r="20" spans="1:18" x14ac:dyDescent="0.35">
      <c r="A20" s="194"/>
      <c r="B20" s="13" t="s">
        <v>215</v>
      </c>
      <c r="C20" s="90"/>
      <c r="D20" s="91"/>
      <c r="E20" s="92"/>
      <c r="F20" s="162"/>
      <c r="G20" s="91"/>
      <c r="H20" s="92"/>
      <c r="I20" s="144" t="s">
        <v>143</v>
      </c>
      <c r="J20" s="2"/>
      <c r="K20" s="2"/>
      <c r="L20" s="2"/>
      <c r="M20" s="2"/>
      <c r="N20" s="2"/>
      <c r="O20" s="2"/>
      <c r="P20" s="2"/>
      <c r="Q20" s="3"/>
      <c r="R20" s="3"/>
    </row>
    <row r="21" spans="1:18" ht="42.75" customHeight="1" x14ac:dyDescent="0.35">
      <c r="A21" s="194"/>
      <c r="B21" s="23" t="s">
        <v>216</v>
      </c>
      <c r="C21" s="9">
        <v>6</v>
      </c>
      <c r="D21" s="6">
        <v>1</v>
      </c>
      <c r="E21" s="10">
        <f t="shared" si="5"/>
        <v>6</v>
      </c>
      <c r="F21" s="9">
        <v>6</v>
      </c>
      <c r="G21" s="6">
        <v>1</v>
      </c>
      <c r="H21" s="10">
        <f t="shared" si="6"/>
        <v>6</v>
      </c>
      <c r="I21" s="144" t="s">
        <v>33</v>
      </c>
      <c r="J21" s="1"/>
      <c r="K21" s="1"/>
      <c r="L21" s="1"/>
      <c r="M21" s="1"/>
      <c r="N21" s="1"/>
      <c r="O21" s="1"/>
      <c r="P21" s="1"/>
    </row>
    <row r="22" spans="1:18" ht="56.25" customHeight="1" x14ac:dyDescent="0.35">
      <c r="A22" s="194"/>
      <c r="B22" s="23" t="s">
        <v>57</v>
      </c>
      <c r="C22" s="9">
        <v>16</v>
      </c>
      <c r="D22" s="6">
        <v>1</v>
      </c>
      <c r="E22" s="10">
        <f t="shared" si="5"/>
        <v>16</v>
      </c>
      <c r="F22" s="9">
        <v>16</v>
      </c>
      <c r="G22" s="6">
        <v>1</v>
      </c>
      <c r="H22" s="10">
        <f t="shared" si="6"/>
        <v>16</v>
      </c>
      <c r="I22" s="145" t="s">
        <v>13</v>
      </c>
      <c r="J22" s="1"/>
      <c r="K22" s="1"/>
      <c r="L22" s="1"/>
      <c r="M22" s="1"/>
      <c r="N22" s="1"/>
      <c r="O22" s="1"/>
      <c r="P22" s="1"/>
    </row>
    <row r="23" spans="1:18" ht="15.75" customHeight="1" thickBot="1" x14ac:dyDescent="0.4">
      <c r="A23" s="195"/>
      <c r="B23" s="40" t="s">
        <v>12</v>
      </c>
      <c r="C23" s="34"/>
      <c r="D23" s="35"/>
      <c r="E23" s="11"/>
      <c r="F23" s="34"/>
      <c r="G23" s="35"/>
      <c r="H23" s="11"/>
      <c r="I23" s="134" t="s">
        <v>46</v>
      </c>
      <c r="J23" s="1"/>
      <c r="K23" s="1"/>
      <c r="L23" s="1"/>
      <c r="M23" s="1"/>
      <c r="N23" s="1"/>
      <c r="O23" s="1"/>
      <c r="P23" s="1"/>
    </row>
    <row r="24" spans="1:18" ht="37.5" x14ac:dyDescent="0.35">
      <c r="A24" s="206" t="s">
        <v>20</v>
      </c>
      <c r="B24" s="28" t="s">
        <v>39</v>
      </c>
      <c r="C24" s="29">
        <v>5.5</v>
      </c>
      <c r="D24" s="30">
        <v>2</v>
      </c>
      <c r="E24" s="31">
        <f t="shared" si="5"/>
        <v>11</v>
      </c>
      <c r="F24" s="29">
        <v>5.5</v>
      </c>
      <c r="G24" s="30">
        <v>2</v>
      </c>
      <c r="H24" s="31">
        <f t="shared" ref="H24:H26" si="7">(F24*G24)</f>
        <v>11</v>
      </c>
      <c r="I24" s="149" t="s">
        <v>47</v>
      </c>
      <c r="J24" s="1"/>
      <c r="K24" s="1"/>
      <c r="L24" s="1"/>
      <c r="M24" s="1"/>
      <c r="N24" s="1"/>
      <c r="O24" s="1"/>
      <c r="P24" s="1"/>
    </row>
    <row r="25" spans="1:18" ht="25" x14ac:dyDescent="0.35">
      <c r="A25" s="206"/>
      <c r="B25" s="22" t="s">
        <v>68</v>
      </c>
      <c r="C25" s="9">
        <v>24</v>
      </c>
      <c r="D25" s="6">
        <v>1</v>
      </c>
      <c r="E25" s="10">
        <f t="shared" si="5"/>
        <v>24</v>
      </c>
      <c r="F25" s="9">
        <v>24</v>
      </c>
      <c r="G25" s="6">
        <v>1</v>
      </c>
      <c r="H25" s="10">
        <f t="shared" si="7"/>
        <v>24</v>
      </c>
      <c r="I25" s="150"/>
      <c r="J25" s="1"/>
      <c r="K25" s="1"/>
      <c r="L25" s="1"/>
      <c r="M25" s="1"/>
      <c r="N25" s="1"/>
      <c r="O25" s="1"/>
      <c r="P25" s="1"/>
    </row>
    <row r="26" spans="1:18" ht="42.75" customHeight="1" x14ac:dyDescent="0.35">
      <c r="A26" s="206"/>
      <c r="B26" s="22" t="s">
        <v>217</v>
      </c>
      <c r="C26" s="9">
        <v>12</v>
      </c>
      <c r="D26" s="6">
        <v>1</v>
      </c>
      <c r="E26" s="10">
        <f t="shared" si="5"/>
        <v>12</v>
      </c>
      <c r="F26" s="9">
        <v>12</v>
      </c>
      <c r="G26" s="6">
        <v>1</v>
      </c>
      <c r="H26" s="10">
        <f t="shared" si="7"/>
        <v>12</v>
      </c>
      <c r="I26" s="152"/>
      <c r="J26" s="1"/>
      <c r="K26" s="1"/>
      <c r="L26" s="1"/>
      <c r="M26" s="1"/>
      <c r="N26" s="1"/>
      <c r="O26" s="1"/>
      <c r="P26" s="1"/>
    </row>
    <row r="27" spans="1:18" ht="17.25" customHeight="1" x14ac:dyDescent="0.35">
      <c r="A27" s="206"/>
      <c r="B27" s="22" t="s">
        <v>34</v>
      </c>
      <c r="C27" s="9">
        <v>3</v>
      </c>
      <c r="D27" s="6">
        <v>2</v>
      </c>
      <c r="E27" s="10">
        <f t="shared" si="5"/>
        <v>6</v>
      </c>
      <c r="F27" s="9">
        <v>3</v>
      </c>
      <c r="G27" s="6">
        <v>2</v>
      </c>
      <c r="H27" s="10">
        <f t="shared" ref="H27:H28" si="8">(F27*G27)</f>
        <v>6</v>
      </c>
      <c r="I27" s="150" t="s">
        <v>48</v>
      </c>
      <c r="J27" s="1"/>
      <c r="K27" s="1"/>
      <c r="L27" s="1"/>
      <c r="M27" s="1"/>
      <c r="N27" s="1"/>
      <c r="O27" s="1"/>
      <c r="P27" s="1"/>
    </row>
    <row r="28" spans="1:18" ht="25" x14ac:dyDescent="0.35">
      <c r="A28" s="206"/>
      <c r="B28" s="22" t="s">
        <v>218</v>
      </c>
      <c r="C28" s="9">
        <v>12</v>
      </c>
      <c r="D28" s="6">
        <v>1</v>
      </c>
      <c r="E28" s="10">
        <f t="shared" si="5"/>
        <v>12</v>
      </c>
      <c r="F28" s="9">
        <v>12</v>
      </c>
      <c r="G28" s="6">
        <v>1</v>
      </c>
      <c r="H28" s="10">
        <f t="shared" si="8"/>
        <v>12</v>
      </c>
      <c r="I28" s="153" t="s">
        <v>87</v>
      </c>
      <c r="J28" s="1"/>
      <c r="K28" s="1"/>
      <c r="L28" s="1"/>
      <c r="M28" s="1"/>
      <c r="N28" s="1"/>
      <c r="O28" s="1"/>
      <c r="P28" s="1"/>
    </row>
    <row r="29" spans="1:18" x14ac:dyDescent="0.35">
      <c r="A29" s="206"/>
      <c r="B29" s="22" t="s">
        <v>115</v>
      </c>
      <c r="C29" s="9">
        <v>1</v>
      </c>
      <c r="D29" s="6">
        <v>10</v>
      </c>
      <c r="E29" s="10">
        <f t="shared" si="5"/>
        <v>10</v>
      </c>
      <c r="F29" s="9">
        <v>1</v>
      </c>
      <c r="G29" s="6">
        <v>8</v>
      </c>
      <c r="H29" s="10">
        <f t="shared" ref="H29:H32" si="9">(F29*G29)</f>
        <v>8</v>
      </c>
      <c r="I29" s="153"/>
      <c r="J29" s="1"/>
      <c r="K29" s="1"/>
      <c r="L29" s="1"/>
      <c r="M29" s="1"/>
      <c r="N29" s="1"/>
      <c r="O29" s="1"/>
      <c r="P29" s="1"/>
    </row>
    <row r="30" spans="1:18" x14ac:dyDescent="0.35">
      <c r="A30" s="206"/>
      <c r="B30" s="22" t="s">
        <v>116</v>
      </c>
      <c r="C30" s="9">
        <v>12</v>
      </c>
      <c r="D30" s="6">
        <v>1</v>
      </c>
      <c r="E30" s="10">
        <f t="shared" si="5"/>
        <v>12</v>
      </c>
      <c r="F30" s="9">
        <v>12</v>
      </c>
      <c r="G30" s="6">
        <v>1</v>
      </c>
      <c r="H30" s="10">
        <f t="shared" si="9"/>
        <v>12</v>
      </c>
      <c r="I30" s="150"/>
      <c r="J30" s="1"/>
      <c r="K30" s="1"/>
      <c r="L30" s="1"/>
      <c r="M30" s="1"/>
      <c r="N30" s="1"/>
      <c r="O30" s="1"/>
      <c r="P30" s="1"/>
    </row>
    <row r="31" spans="1:18" ht="25" x14ac:dyDescent="0.35">
      <c r="A31" s="206"/>
      <c r="B31" s="22" t="s">
        <v>15</v>
      </c>
      <c r="C31" s="9">
        <v>12</v>
      </c>
      <c r="D31" s="6">
        <v>1</v>
      </c>
      <c r="E31" s="10">
        <f t="shared" si="5"/>
        <v>12</v>
      </c>
      <c r="F31" s="9">
        <v>12</v>
      </c>
      <c r="G31" s="6">
        <v>1</v>
      </c>
      <c r="H31" s="10">
        <f t="shared" si="9"/>
        <v>12</v>
      </c>
      <c r="I31" s="153" t="s">
        <v>97</v>
      </c>
      <c r="J31" s="1"/>
      <c r="K31" s="1"/>
      <c r="L31" s="1"/>
      <c r="M31" s="1"/>
      <c r="N31" s="1"/>
      <c r="O31" s="1"/>
      <c r="P31" s="1"/>
    </row>
    <row r="32" spans="1:18" x14ac:dyDescent="0.35">
      <c r="A32" s="206"/>
      <c r="B32" s="22" t="s">
        <v>16</v>
      </c>
      <c r="C32" s="9">
        <v>8</v>
      </c>
      <c r="D32" s="6">
        <v>1</v>
      </c>
      <c r="E32" s="10">
        <f t="shared" si="5"/>
        <v>8</v>
      </c>
      <c r="F32" s="9">
        <v>8</v>
      </c>
      <c r="G32" s="6">
        <v>1</v>
      </c>
      <c r="H32" s="10">
        <f t="shared" si="9"/>
        <v>8</v>
      </c>
      <c r="I32" s="153" t="s">
        <v>88</v>
      </c>
      <c r="J32" s="1"/>
      <c r="K32" s="1"/>
      <c r="L32" s="1"/>
      <c r="M32" s="1"/>
      <c r="N32" s="1"/>
      <c r="O32" s="1"/>
      <c r="P32" s="1"/>
    </row>
    <row r="33" spans="1:16" ht="15" thickBot="1" x14ac:dyDescent="0.4">
      <c r="A33" s="207"/>
      <c r="B33" s="40" t="s">
        <v>1</v>
      </c>
      <c r="C33" s="20">
        <v>8</v>
      </c>
      <c r="D33" s="21">
        <v>1</v>
      </c>
      <c r="E33" s="16">
        <f t="shared" si="5"/>
        <v>8</v>
      </c>
      <c r="F33" s="20">
        <v>8</v>
      </c>
      <c r="G33" s="21">
        <v>1</v>
      </c>
      <c r="H33" s="16">
        <f t="shared" ref="H33:H44" si="10">(F33*G33)</f>
        <v>8</v>
      </c>
      <c r="I33" s="154" t="s">
        <v>17</v>
      </c>
      <c r="J33" s="1"/>
      <c r="K33" s="1"/>
      <c r="L33" s="1"/>
      <c r="M33" s="1"/>
      <c r="N33" s="1"/>
      <c r="O33" s="1"/>
      <c r="P33" s="1"/>
    </row>
    <row r="34" spans="1:16" x14ac:dyDescent="0.35">
      <c r="A34" s="208" t="s">
        <v>21</v>
      </c>
      <c r="B34" s="36" t="s">
        <v>18</v>
      </c>
      <c r="C34" s="29">
        <v>5</v>
      </c>
      <c r="D34" s="30">
        <v>1</v>
      </c>
      <c r="E34" s="31">
        <f t="shared" si="5"/>
        <v>5</v>
      </c>
      <c r="F34" s="29">
        <v>5</v>
      </c>
      <c r="G34" s="30">
        <v>1</v>
      </c>
      <c r="H34" s="31">
        <f t="shared" si="10"/>
        <v>5</v>
      </c>
      <c r="I34" s="155" t="s">
        <v>22</v>
      </c>
      <c r="J34" s="1"/>
      <c r="K34" s="1"/>
      <c r="L34" s="1"/>
      <c r="M34" s="1"/>
      <c r="N34" s="1"/>
      <c r="O34" s="1"/>
      <c r="P34" s="1"/>
    </row>
    <row r="35" spans="1:16" x14ac:dyDescent="0.35">
      <c r="A35" s="209"/>
      <c r="B35" s="24" t="s">
        <v>50</v>
      </c>
      <c r="C35" s="9">
        <v>12</v>
      </c>
      <c r="D35" s="6">
        <v>1</v>
      </c>
      <c r="E35" s="10">
        <f t="shared" si="5"/>
        <v>12</v>
      </c>
      <c r="F35" s="9">
        <v>10</v>
      </c>
      <c r="G35" s="6">
        <v>1</v>
      </c>
      <c r="H35" s="10">
        <f t="shared" si="10"/>
        <v>10</v>
      </c>
      <c r="I35" s="150" t="s">
        <v>23</v>
      </c>
      <c r="J35" s="1"/>
      <c r="K35" s="1"/>
      <c r="L35" s="1"/>
      <c r="M35" s="1"/>
      <c r="N35" s="1"/>
      <c r="O35" s="1"/>
      <c r="P35" s="1"/>
    </row>
    <row r="36" spans="1:16" ht="15" thickBot="1" x14ac:dyDescent="0.4">
      <c r="A36" s="210"/>
      <c r="B36" s="156" t="s">
        <v>19</v>
      </c>
      <c r="C36" s="26">
        <v>12</v>
      </c>
      <c r="D36" s="27">
        <v>1</v>
      </c>
      <c r="E36" s="25">
        <f t="shared" si="5"/>
        <v>12</v>
      </c>
      <c r="F36" s="26">
        <v>10</v>
      </c>
      <c r="G36" s="27">
        <v>1</v>
      </c>
      <c r="H36" s="25">
        <f t="shared" si="10"/>
        <v>10</v>
      </c>
      <c r="I36" s="151" t="s">
        <v>139</v>
      </c>
      <c r="J36" s="1"/>
      <c r="K36" s="1"/>
      <c r="L36" s="1"/>
      <c r="M36" s="1"/>
      <c r="N36" s="1"/>
      <c r="O36" s="1"/>
      <c r="P36" s="1"/>
    </row>
    <row r="37" spans="1:16" x14ac:dyDescent="0.35">
      <c r="A37" s="211" t="s">
        <v>24</v>
      </c>
      <c r="B37" s="87" t="s">
        <v>91</v>
      </c>
      <c r="C37" s="29">
        <v>16</v>
      </c>
      <c r="D37" s="30">
        <v>1</v>
      </c>
      <c r="E37" s="31">
        <f t="shared" si="5"/>
        <v>16</v>
      </c>
      <c r="F37" s="29">
        <v>16</v>
      </c>
      <c r="G37" s="30">
        <v>1</v>
      </c>
      <c r="H37" s="31">
        <f t="shared" si="10"/>
        <v>16</v>
      </c>
      <c r="I37" s="146" t="s">
        <v>17</v>
      </c>
      <c r="J37" s="1"/>
      <c r="K37" s="1"/>
      <c r="L37" s="1"/>
      <c r="M37" s="1"/>
      <c r="N37" s="1"/>
      <c r="O37" s="1"/>
      <c r="P37" s="1"/>
    </row>
    <row r="38" spans="1:16" x14ac:dyDescent="0.35">
      <c r="A38" s="211"/>
      <c r="B38" s="46" t="s">
        <v>98</v>
      </c>
      <c r="C38" s="9">
        <v>8</v>
      </c>
      <c r="D38" s="6">
        <v>1</v>
      </c>
      <c r="E38" s="10">
        <f t="shared" si="5"/>
        <v>8</v>
      </c>
      <c r="F38" s="9">
        <v>8</v>
      </c>
      <c r="G38" s="6">
        <v>1</v>
      </c>
      <c r="H38" s="10">
        <f t="shared" si="10"/>
        <v>8</v>
      </c>
      <c r="I38" s="144" t="s">
        <v>140</v>
      </c>
      <c r="J38" s="1"/>
      <c r="K38" s="1"/>
      <c r="L38" s="1"/>
      <c r="M38" s="1"/>
      <c r="N38" s="1"/>
      <c r="O38" s="1"/>
      <c r="P38" s="1"/>
    </row>
    <row r="39" spans="1:16" ht="25" x14ac:dyDescent="0.35">
      <c r="A39" s="211"/>
      <c r="B39" s="157" t="s">
        <v>219</v>
      </c>
      <c r="C39" s="9">
        <v>8</v>
      </c>
      <c r="D39" s="6">
        <v>1</v>
      </c>
      <c r="E39" s="10">
        <f t="shared" si="5"/>
        <v>8</v>
      </c>
      <c r="F39" s="9">
        <v>8</v>
      </c>
      <c r="G39" s="6">
        <v>1</v>
      </c>
      <c r="H39" s="10">
        <f t="shared" si="10"/>
        <v>8</v>
      </c>
      <c r="I39" s="144" t="s">
        <v>92</v>
      </c>
      <c r="J39" s="1"/>
      <c r="K39" s="1"/>
      <c r="L39" s="1"/>
      <c r="M39" s="1"/>
      <c r="N39" s="1"/>
      <c r="O39" s="1"/>
      <c r="P39" s="1"/>
    </row>
    <row r="40" spans="1:16" ht="15" thickBot="1" x14ac:dyDescent="0.4">
      <c r="A40" s="211"/>
      <c r="B40" s="59" t="s">
        <v>220</v>
      </c>
      <c r="C40" s="20">
        <v>8</v>
      </c>
      <c r="D40" s="21">
        <v>1</v>
      </c>
      <c r="E40" s="16">
        <f t="shared" si="5"/>
        <v>8</v>
      </c>
      <c r="F40" s="20">
        <v>8</v>
      </c>
      <c r="G40" s="21">
        <v>1</v>
      </c>
      <c r="H40" s="16">
        <f t="shared" si="10"/>
        <v>8</v>
      </c>
      <c r="I40" s="158"/>
      <c r="J40" s="1"/>
      <c r="K40" s="1"/>
      <c r="L40" s="1"/>
      <c r="M40" s="1"/>
      <c r="N40" s="1"/>
      <c r="O40" s="1"/>
      <c r="P40" s="1"/>
    </row>
    <row r="41" spans="1:16" x14ac:dyDescent="0.35">
      <c r="A41" s="199" t="s">
        <v>146</v>
      </c>
      <c r="B41" s="36" t="s">
        <v>147</v>
      </c>
      <c r="C41" s="29">
        <v>12</v>
      </c>
      <c r="D41" s="30">
        <v>1</v>
      </c>
      <c r="E41" s="31">
        <f t="shared" si="5"/>
        <v>12</v>
      </c>
      <c r="F41" s="29">
        <v>12</v>
      </c>
      <c r="G41" s="30">
        <v>1</v>
      </c>
      <c r="H41" s="31">
        <f t="shared" si="10"/>
        <v>12</v>
      </c>
      <c r="I41" s="163"/>
      <c r="J41" s="1"/>
      <c r="K41" s="1"/>
      <c r="L41" s="1"/>
      <c r="M41" s="1"/>
      <c r="N41" s="1"/>
      <c r="O41" s="1"/>
      <c r="P41" s="1"/>
    </row>
    <row r="42" spans="1:16" x14ac:dyDescent="0.35">
      <c r="A42" s="200"/>
      <c r="B42" s="164" t="s">
        <v>148</v>
      </c>
      <c r="C42" s="165">
        <v>10</v>
      </c>
      <c r="D42" s="166">
        <v>1</v>
      </c>
      <c r="E42" s="167">
        <f t="shared" si="5"/>
        <v>10</v>
      </c>
      <c r="F42" s="165">
        <v>10</v>
      </c>
      <c r="G42" s="166">
        <v>1</v>
      </c>
      <c r="H42" s="167">
        <f t="shared" si="10"/>
        <v>10</v>
      </c>
      <c r="I42" s="168" t="s">
        <v>149</v>
      </c>
      <c r="J42" s="1"/>
      <c r="K42" s="1"/>
      <c r="L42" s="1"/>
      <c r="M42" s="1"/>
      <c r="N42" s="1"/>
      <c r="O42" s="1"/>
      <c r="P42" s="1"/>
    </row>
    <row r="43" spans="1:16" ht="25" x14ac:dyDescent="0.35">
      <c r="A43" s="200"/>
      <c r="B43" s="23" t="s">
        <v>25</v>
      </c>
      <c r="C43" s="9">
        <v>15</v>
      </c>
      <c r="D43" s="6">
        <v>1</v>
      </c>
      <c r="E43" s="10">
        <f t="shared" si="5"/>
        <v>15</v>
      </c>
      <c r="F43" s="9">
        <v>15</v>
      </c>
      <c r="G43" s="6">
        <v>1</v>
      </c>
      <c r="H43" s="10">
        <f t="shared" si="10"/>
        <v>15</v>
      </c>
      <c r="I43" s="144" t="s">
        <v>150</v>
      </c>
      <c r="J43" s="1"/>
      <c r="K43" s="1"/>
      <c r="L43" s="1"/>
      <c r="M43" s="1"/>
      <c r="N43" s="1"/>
      <c r="O43" s="1"/>
      <c r="P43" s="1"/>
    </row>
    <row r="44" spans="1:16" x14ac:dyDescent="0.35">
      <c r="A44" s="200"/>
      <c r="B44" s="23" t="s">
        <v>26</v>
      </c>
      <c r="C44" s="9">
        <v>6</v>
      </c>
      <c r="D44" s="6">
        <v>1</v>
      </c>
      <c r="E44" s="10">
        <f t="shared" si="5"/>
        <v>6</v>
      </c>
      <c r="F44" s="9">
        <v>6</v>
      </c>
      <c r="G44" s="6">
        <v>1</v>
      </c>
      <c r="H44" s="10">
        <f t="shared" si="10"/>
        <v>6</v>
      </c>
      <c r="I44" s="144"/>
      <c r="J44" s="1"/>
      <c r="K44" s="1"/>
      <c r="L44" s="1"/>
      <c r="M44" s="1"/>
      <c r="N44" s="1"/>
      <c r="O44" s="1"/>
      <c r="P44" s="1"/>
    </row>
    <row r="45" spans="1:16" x14ac:dyDescent="0.35">
      <c r="A45" s="201"/>
      <c r="B45" s="13" t="s">
        <v>215</v>
      </c>
      <c r="C45" s="90"/>
      <c r="D45" s="91"/>
      <c r="E45" s="92"/>
      <c r="F45" s="90"/>
      <c r="G45" s="91"/>
      <c r="H45" s="92"/>
      <c r="I45" s="144" t="s">
        <v>143</v>
      </c>
      <c r="J45" s="1"/>
      <c r="K45" s="1"/>
      <c r="L45" s="1"/>
      <c r="M45" s="1"/>
      <c r="N45" s="1"/>
      <c r="O45" s="1"/>
      <c r="P45" s="1"/>
    </row>
    <row r="46" spans="1:16" ht="15" thickBot="1" x14ac:dyDescent="0.4">
      <c r="A46" s="202"/>
      <c r="B46" s="111" t="s">
        <v>221</v>
      </c>
      <c r="C46" s="20"/>
      <c r="D46" s="21">
        <v>1</v>
      </c>
      <c r="E46" s="16"/>
      <c r="F46" s="20"/>
      <c r="G46" s="21">
        <v>1</v>
      </c>
      <c r="H46" s="16"/>
      <c r="I46" s="134" t="s">
        <v>151</v>
      </c>
      <c r="J46" s="1"/>
      <c r="K46" s="1"/>
      <c r="L46" s="1"/>
      <c r="M46" s="1"/>
      <c r="N46" s="1"/>
      <c r="O46" s="1"/>
      <c r="P46" s="1"/>
    </row>
    <row r="47" spans="1:16" x14ac:dyDescent="0.35">
      <c r="A47" s="199" t="s">
        <v>51</v>
      </c>
      <c r="B47" s="159" t="s">
        <v>222</v>
      </c>
      <c r="C47" s="29">
        <v>15</v>
      </c>
      <c r="D47" s="30">
        <v>1</v>
      </c>
      <c r="E47" s="31">
        <f t="shared" si="5"/>
        <v>15</v>
      </c>
      <c r="F47" s="29">
        <v>15</v>
      </c>
      <c r="G47" s="30">
        <v>1</v>
      </c>
      <c r="H47" s="31">
        <f t="shared" ref="H47:H51" si="11">(F47*G47)</f>
        <v>15</v>
      </c>
      <c r="I47" s="160" t="s">
        <v>69</v>
      </c>
      <c r="J47" s="1"/>
      <c r="K47" s="1"/>
      <c r="L47" s="1"/>
      <c r="M47" s="1"/>
      <c r="N47" s="1"/>
      <c r="O47" s="1"/>
      <c r="P47" s="1"/>
    </row>
    <row r="48" spans="1:16" x14ac:dyDescent="0.35">
      <c r="A48" s="212"/>
      <c r="B48" s="13" t="s">
        <v>26</v>
      </c>
      <c r="C48" s="9">
        <v>6</v>
      </c>
      <c r="D48" s="6">
        <v>1</v>
      </c>
      <c r="E48" s="10">
        <f t="shared" si="5"/>
        <v>6</v>
      </c>
      <c r="F48" s="9">
        <v>6</v>
      </c>
      <c r="G48" s="6">
        <v>1</v>
      </c>
      <c r="H48" s="10">
        <f t="shared" si="11"/>
        <v>6</v>
      </c>
      <c r="I48" s="52" t="s">
        <v>69</v>
      </c>
      <c r="J48" s="1"/>
      <c r="K48" s="1"/>
      <c r="L48" s="1"/>
      <c r="M48" s="1"/>
      <c r="N48" s="1"/>
      <c r="O48" s="1"/>
      <c r="P48" s="1"/>
    </row>
    <row r="49" spans="1:16" x14ac:dyDescent="0.35">
      <c r="A49" s="212"/>
      <c r="B49" s="13" t="s">
        <v>215</v>
      </c>
      <c r="C49" s="90"/>
      <c r="D49" s="91"/>
      <c r="E49" s="92"/>
      <c r="F49" s="162"/>
      <c r="G49" s="91"/>
      <c r="H49" s="92"/>
      <c r="I49" s="144" t="s">
        <v>143</v>
      </c>
      <c r="J49" s="1"/>
      <c r="K49" s="1"/>
      <c r="L49" s="1"/>
      <c r="M49" s="1"/>
      <c r="N49" s="1"/>
      <c r="O49" s="1"/>
      <c r="P49" s="1"/>
    </row>
    <row r="50" spans="1:16" x14ac:dyDescent="0.35">
      <c r="A50" s="212"/>
      <c r="B50" s="13" t="s">
        <v>223</v>
      </c>
      <c r="C50" s="9">
        <v>12</v>
      </c>
      <c r="D50" s="6">
        <v>1</v>
      </c>
      <c r="E50" s="10">
        <f t="shared" si="5"/>
        <v>12</v>
      </c>
      <c r="F50" s="9">
        <v>12</v>
      </c>
      <c r="G50" s="6">
        <v>1</v>
      </c>
      <c r="H50" s="10">
        <f t="shared" si="11"/>
        <v>12</v>
      </c>
      <c r="I50" s="144" t="s">
        <v>69</v>
      </c>
      <c r="J50" s="1"/>
      <c r="K50" s="1"/>
      <c r="L50" s="1"/>
      <c r="M50" s="1"/>
      <c r="N50" s="1"/>
      <c r="O50" s="1"/>
      <c r="P50" s="1"/>
    </row>
    <row r="51" spans="1:16" x14ac:dyDescent="0.35">
      <c r="A51" s="212"/>
      <c r="B51" s="13" t="s">
        <v>89</v>
      </c>
      <c r="C51" s="9">
        <v>12</v>
      </c>
      <c r="D51" s="6">
        <v>1</v>
      </c>
      <c r="E51" s="10">
        <f t="shared" si="5"/>
        <v>12</v>
      </c>
      <c r="F51" s="9">
        <v>12</v>
      </c>
      <c r="G51" s="6">
        <v>1</v>
      </c>
      <c r="H51" s="10">
        <f t="shared" si="11"/>
        <v>12</v>
      </c>
      <c r="I51" s="144"/>
      <c r="J51" s="1"/>
      <c r="K51" s="1"/>
      <c r="L51" s="1"/>
      <c r="M51" s="1"/>
      <c r="N51" s="1"/>
      <c r="O51" s="1"/>
      <c r="P51" s="1"/>
    </row>
    <row r="52" spans="1:16" ht="15" thickBot="1" x14ac:dyDescent="0.4">
      <c r="A52" s="202"/>
      <c r="B52" s="39" t="s">
        <v>70</v>
      </c>
      <c r="C52" s="20"/>
      <c r="D52" s="21">
        <v>1</v>
      </c>
      <c r="E52" s="16"/>
      <c r="F52" s="20"/>
      <c r="G52" s="21">
        <v>1</v>
      </c>
      <c r="H52" s="16"/>
      <c r="I52" s="134" t="s">
        <v>141</v>
      </c>
      <c r="J52" s="1"/>
      <c r="K52" s="1"/>
      <c r="L52" s="1"/>
      <c r="M52" s="1"/>
      <c r="N52" s="1"/>
      <c r="O52" s="1"/>
      <c r="P52" s="1"/>
    </row>
    <row r="53" spans="1:16" ht="73.5" x14ac:dyDescent="0.35">
      <c r="A53" s="54" t="s">
        <v>31</v>
      </c>
      <c r="B53" s="55" t="s">
        <v>27</v>
      </c>
      <c r="C53" s="56">
        <v>15</v>
      </c>
      <c r="D53" s="57">
        <v>1</v>
      </c>
      <c r="E53" s="58">
        <f t="shared" si="5"/>
        <v>15</v>
      </c>
      <c r="F53" s="56">
        <v>15</v>
      </c>
      <c r="G53" s="57">
        <v>1</v>
      </c>
      <c r="H53" s="58">
        <f t="shared" ref="H53:H54" si="12">(F53*G53)</f>
        <v>15</v>
      </c>
      <c r="I53" s="41"/>
      <c r="J53" s="1"/>
      <c r="K53" s="1"/>
      <c r="L53" s="1"/>
      <c r="M53" s="1"/>
      <c r="N53" s="1"/>
      <c r="O53" s="1"/>
      <c r="P53" s="1"/>
    </row>
    <row r="54" spans="1:16" x14ac:dyDescent="0.35">
      <c r="A54" s="54"/>
      <c r="B54" s="13" t="s">
        <v>26</v>
      </c>
      <c r="C54" s="9">
        <v>6</v>
      </c>
      <c r="D54" s="6">
        <v>1</v>
      </c>
      <c r="E54" s="10">
        <f t="shared" ref="E54" si="13">(C54*D54)</f>
        <v>6</v>
      </c>
      <c r="F54" s="9">
        <v>6</v>
      </c>
      <c r="G54" s="6">
        <v>1</v>
      </c>
      <c r="H54" s="10">
        <f t="shared" si="12"/>
        <v>6</v>
      </c>
      <c r="I54" s="52" t="s">
        <v>69</v>
      </c>
      <c r="J54" s="1"/>
      <c r="K54" s="1"/>
      <c r="L54" s="1"/>
      <c r="M54" s="1"/>
      <c r="N54" s="1"/>
      <c r="O54" s="1"/>
      <c r="P54" s="1"/>
    </row>
    <row r="55" spans="1:16" x14ac:dyDescent="0.35">
      <c r="A55" s="54"/>
      <c r="B55" s="13" t="s">
        <v>215</v>
      </c>
      <c r="C55" s="90"/>
      <c r="D55" s="91"/>
      <c r="E55" s="92"/>
      <c r="F55" s="162"/>
      <c r="G55" s="91"/>
      <c r="H55" s="92"/>
      <c r="I55" s="144" t="s">
        <v>143</v>
      </c>
      <c r="J55" s="1"/>
      <c r="K55" s="1"/>
      <c r="L55" s="1"/>
      <c r="M55" s="1"/>
      <c r="N55" s="1"/>
      <c r="O55" s="1"/>
      <c r="P55" s="1"/>
    </row>
    <row r="56" spans="1:16" ht="15" thickBot="1" x14ac:dyDescent="0.4">
      <c r="A56" s="54"/>
      <c r="B56" s="55" t="s">
        <v>224</v>
      </c>
      <c r="C56" s="56"/>
      <c r="D56" s="57">
        <v>1</v>
      </c>
      <c r="E56" s="58"/>
      <c r="F56" s="56"/>
      <c r="G56" s="57">
        <v>1</v>
      </c>
      <c r="H56" s="58"/>
      <c r="I56" s="41" t="s">
        <v>141</v>
      </c>
      <c r="J56" s="1"/>
      <c r="K56" s="1"/>
      <c r="L56" s="1"/>
      <c r="M56" s="1"/>
      <c r="N56" s="1"/>
      <c r="O56" s="1"/>
      <c r="P56" s="1"/>
    </row>
    <row r="57" spans="1:16" ht="15.75" customHeight="1" x14ac:dyDescent="0.35">
      <c r="A57" s="203" t="s">
        <v>142</v>
      </c>
      <c r="B57" s="93" t="s">
        <v>225</v>
      </c>
      <c r="C57" s="29">
        <v>2.5</v>
      </c>
      <c r="D57" s="30">
        <v>1</v>
      </c>
      <c r="E57" s="53">
        <f t="shared" si="5"/>
        <v>2.5</v>
      </c>
      <c r="F57" s="29">
        <v>2.5</v>
      </c>
      <c r="G57" s="30">
        <v>1</v>
      </c>
      <c r="H57" s="53">
        <f t="shared" ref="H57:H60" si="14">(F57*G57)</f>
        <v>2.5</v>
      </c>
      <c r="I57" s="138"/>
      <c r="J57" s="1"/>
      <c r="K57" s="1"/>
      <c r="L57" s="1"/>
      <c r="M57" s="1"/>
      <c r="N57" s="1"/>
      <c r="O57" s="1"/>
      <c r="P57" s="1"/>
    </row>
    <row r="58" spans="1:16" x14ac:dyDescent="0.35">
      <c r="A58" s="204"/>
      <c r="B58" s="12" t="s">
        <v>226</v>
      </c>
      <c r="C58" s="9">
        <v>24</v>
      </c>
      <c r="D58" s="5">
        <v>0.5</v>
      </c>
      <c r="E58" s="25">
        <f t="shared" si="5"/>
        <v>12</v>
      </c>
      <c r="F58" s="9">
        <v>24</v>
      </c>
      <c r="G58" s="5">
        <v>0.5</v>
      </c>
      <c r="H58" s="25">
        <f t="shared" si="14"/>
        <v>12</v>
      </c>
      <c r="I58" s="139"/>
      <c r="J58" s="1"/>
      <c r="K58" s="1"/>
      <c r="L58" s="1"/>
      <c r="M58" s="1"/>
      <c r="N58" s="1"/>
      <c r="O58" s="1"/>
      <c r="P58" s="1"/>
    </row>
    <row r="59" spans="1:16" x14ac:dyDescent="0.35">
      <c r="A59" s="204"/>
      <c r="B59" s="12" t="s">
        <v>227</v>
      </c>
      <c r="C59" s="37">
        <v>5</v>
      </c>
      <c r="D59" s="38">
        <v>1</v>
      </c>
      <c r="E59" s="25">
        <f t="shared" si="5"/>
        <v>5</v>
      </c>
      <c r="F59" s="37">
        <v>5</v>
      </c>
      <c r="G59" s="38">
        <v>1</v>
      </c>
      <c r="H59" s="25">
        <f t="shared" si="14"/>
        <v>5</v>
      </c>
      <c r="I59" s="139"/>
      <c r="J59" s="1"/>
      <c r="K59" s="1"/>
      <c r="L59" s="1"/>
      <c r="M59" s="1"/>
      <c r="N59" s="1"/>
      <c r="O59" s="1"/>
      <c r="P59" s="1"/>
    </row>
    <row r="60" spans="1:16" ht="15" thickBot="1" x14ac:dyDescent="0.4">
      <c r="A60" s="205"/>
      <c r="B60" s="117" t="s">
        <v>228</v>
      </c>
      <c r="C60" s="140">
        <v>12</v>
      </c>
      <c r="D60" s="141">
        <v>1</v>
      </c>
      <c r="E60" s="16">
        <f t="shared" si="5"/>
        <v>12</v>
      </c>
      <c r="F60" s="140">
        <v>12</v>
      </c>
      <c r="G60" s="141">
        <v>1</v>
      </c>
      <c r="H60" s="16">
        <f t="shared" si="14"/>
        <v>12</v>
      </c>
      <c r="I60" s="142"/>
      <c r="J60" s="1"/>
      <c r="K60" s="1"/>
      <c r="L60" s="1"/>
      <c r="M60" s="1"/>
      <c r="N60" s="1"/>
      <c r="O60" s="1"/>
      <c r="P60" s="1"/>
    </row>
    <row r="61" spans="1:16" x14ac:dyDescent="0.35">
      <c r="A61" s="136"/>
      <c r="B61" s="82" t="s">
        <v>104</v>
      </c>
      <c r="C61" s="72"/>
      <c r="D61" s="72"/>
      <c r="E61" s="72">
        <f>SUM(E3:E60)</f>
        <v>668</v>
      </c>
      <c r="F61" s="72"/>
      <c r="G61" s="72"/>
      <c r="H61" s="72">
        <f>SUM(H3:H60)</f>
        <v>630.5</v>
      </c>
      <c r="I61" s="137"/>
      <c r="J61" s="1"/>
      <c r="K61" s="1"/>
      <c r="L61" s="1"/>
      <c r="M61" s="1"/>
      <c r="N61" s="1"/>
      <c r="O61" s="1"/>
      <c r="P61" s="1"/>
    </row>
    <row r="62" spans="1:16" x14ac:dyDescent="0.35">
      <c r="A62" s="136"/>
      <c r="B62" s="83" t="s">
        <v>105</v>
      </c>
      <c r="C62" s="4"/>
      <c r="D62" s="4"/>
      <c r="E62" s="72"/>
      <c r="F62" s="4"/>
      <c r="G62" s="4"/>
      <c r="H62" s="72"/>
      <c r="I62" s="137"/>
      <c r="J62" s="1"/>
      <c r="K62" s="1"/>
      <c r="L62" s="1"/>
      <c r="M62" s="1"/>
      <c r="N62" s="1"/>
      <c r="O62" s="1"/>
      <c r="P62" s="1"/>
    </row>
    <row r="63" spans="1:16" x14ac:dyDescent="0.35">
      <c r="A63" s="136"/>
      <c r="B63" s="84" t="s">
        <v>106</v>
      </c>
      <c r="C63" s="85">
        <v>0.05</v>
      </c>
      <c r="D63" s="4"/>
      <c r="E63" s="72">
        <f>E61*C63</f>
        <v>33.4</v>
      </c>
      <c r="F63" s="85">
        <v>0.05</v>
      </c>
      <c r="G63" s="4"/>
      <c r="H63" s="72">
        <f>H61*F63</f>
        <v>31.525000000000002</v>
      </c>
      <c r="I63" s="137"/>
      <c r="J63" s="1"/>
      <c r="K63" s="1"/>
      <c r="L63" s="1"/>
      <c r="M63" s="1"/>
      <c r="N63" s="1"/>
      <c r="O63" s="1"/>
      <c r="P63" s="1"/>
    </row>
    <row r="64" spans="1:16" x14ac:dyDescent="0.35">
      <c r="A64" s="136"/>
      <c r="B64" s="86" t="s">
        <v>107</v>
      </c>
      <c r="C64" s="85"/>
      <c r="D64" s="4"/>
      <c r="E64" s="72">
        <f>SUM(E61:E63)</f>
        <v>701.4</v>
      </c>
      <c r="F64" s="85"/>
      <c r="G64" s="4"/>
      <c r="H64" s="72">
        <f>SUM(H61:H63)</f>
        <v>662.02499999999998</v>
      </c>
      <c r="I64" s="137"/>
      <c r="J64" s="1"/>
      <c r="K64" s="1"/>
      <c r="L64" s="1"/>
      <c r="M64" s="1"/>
      <c r="N64" s="1"/>
      <c r="O64" s="1"/>
      <c r="P64" s="1"/>
    </row>
    <row r="65" spans="1:16" x14ac:dyDescent="0.35">
      <c r="A65" s="136"/>
      <c r="B65" s="84" t="s">
        <v>108</v>
      </c>
      <c r="C65" s="85">
        <v>0.48</v>
      </c>
      <c r="D65" s="4"/>
      <c r="E65" s="72">
        <f>E64*C65</f>
        <v>336.67199999999997</v>
      </c>
      <c r="F65" s="85">
        <v>0.48</v>
      </c>
      <c r="G65" s="4"/>
      <c r="H65" s="72">
        <f>H64*F65</f>
        <v>317.77199999999999</v>
      </c>
      <c r="I65" s="137"/>
      <c r="J65" s="1"/>
      <c r="K65" s="1"/>
      <c r="L65" s="1"/>
      <c r="M65" s="1"/>
      <c r="N65" s="1"/>
      <c r="O65" s="1"/>
      <c r="P65" s="1"/>
    </row>
    <row r="66" spans="1:16" x14ac:dyDescent="0.35">
      <c r="A66" s="136"/>
      <c r="B66" s="84" t="s">
        <v>109</v>
      </c>
      <c r="C66" s="85">
        <v>0.03</v>
      </c>
      <c r="D66" s="4"/>
      <c r="E66" s="72">
        <f>E64*C66</f>
        <v>21.041999999999998</v>
      </c>
      <c r="F66" s="85">
        <v>0.03</v>
      </c>
      <c r="G66" s="4"/>
      <c r="H66" s="72">
        <f>H64*F66</f>
        <v>19.860749999999999</v>
      </c>
      <c r="I66" s="137"/>
      <c r="J66" s="1"/>
      <c r="K66" s="1"/>
      <c r="L66" s="1"/>
      <c r="M66" s="1"/>
      <c r="N66" s="1"/>
      <c r="O66" s="1"/>
      <c r="P66" s="1"/>
    </row>
    <row r="67" spans="1:16" x14ac:dyDescent="0.35">
      <c r="A67" s="136"/>
      <c r="B67" s="82" t="s">
        <v>110</v>
      </c>
      <c r="C67" s="4"/>
      <c r="D67" s="4"/>
      <c r="E67" s="72">
        <f>SUM(E64:E66)</f>
        <v>1059.1139999999998</v>
      </c>
      <c r="F67" s="4"/>
      <c r="G67" s="4"/>
      <c r="H67" s="72">
        <f>SUM(H64:H66)</f>
        <v>999.65775000000008</v>
      </c>
      <c r="I67" s="137"/>
      <c r="J67" s="1"/>
      <c r="K67" s="1"/>
      <c r="L67" s="1"/>
      <c r="M67" s="1"/>
      <c r="N67" s="1"/>
      <c r="O67" s="1"/>
      <c r="P67" s="1"/>
    </row>
    <row r="68" spans="1:16" x14ac:dyDescent="0.35">
      <c r="B68" s="1"/>
      <c r="C68" s="1"/>
      <c r="D68" s="1"/>
      <c r="E68" s="1"/>
      <c r="F68" s="1"/>
      <c r="G68" s="1"/>
      <c r="H68" s="1"/>
      <c r="I68" s="1"/>
      <c r="J68" s="1"/>
      <c r="K68" s="1"/>
      <c r="L68" s="1"/>
      <c r="M68" s="1"/>
      <c r="N68" s="1"/>
      <c r="O68" s="1"/>
      <c r="P68" s="1"/>
    </row>
    <row r="69" spans="1:16" x14ac:dyDescent="0.35">
      <c r="B69" s="17"/>
      <c r="C69" s="18"/>
      <c r="D69" s="18"/>
      <c r="E69" s="18"/>
      <c r="F69" s="18"/>
      <c r="G69" s="18"/>
      <c r="H69" s="18"/>
      <c r="I69" s="1"/>
      <c r="J69" s="1"/>
      <c r="K69" s="1"/>
      <c r="L69" s="1"/>
      <c r="M69" s="1"/>
      <c r="N69" s="1"/>
      <c r="O69" s="1"/>
      <c r="P69" s="1"/>
    </row>
    <row r="70" spans="1:16" x14ac:dyDescent="0.35">
      <c r="B70" s="1"/>
      <c r="C70" s="1"/>
      <c r="D70" s="1"/>
      <c r="E70" s="1"/>
      <c r="F70" s="1"/>
      <c r="G70" s="1"/>
      <c r="H70" s="1"/>
      <c r="I70" s="1"/>
      <c r="J70" s="1"/>
      <c r="K70" s="1"/>
      <c r="L70" s="1"/>
      <c r="M70" s="1"/>
      <c r="N70" s="1"/>
      <c r="O70" s="1"/>
      <c r="P70" s="1"/>
    </row>
    <row r="71" spans="1:16" x14ac:dyDescent="0.35">
      <c r="B71" s="1"/>
      <c r="C71" s="1"/>
      <c r="D71" s="1"/>
      <c r="E71" s="1"/>
      <c r="F71" s="1"/>
      <c r="G71" s="1"/>
      <c r="H71" s="1"/>
      <c r="I71" s="1"/>
      <c r="J71" s="1"/>
      <c r="K71" s="1"/>
      <c r="L71" s="1"/>
      <c r="M71" s="1"/>
      <c r="N71" s="1"/>
      <c r="O71" s="1"/>
      <c r="P71" s="1"/>
    </row>
    <row r="72" spans="1:16" x14ac:dyDescent="0.35">
      <c r="B72" s="1"/>
      <c r="C72" s="1"/>
      <c r="D72" s="1"/>
      <c r="E72" s="1"/>
      <c r="F72" s="1"/>
      <c r="G72" s="1"/>
      <c r="H72" s="1"/>
      <c r="I72" s="1"/>
      <c r="J72" s="1"/>
      <c r="K72" s="1"/>
      <c r="L72" s="1"/>
      <c r="M72" s="1"/>
      <c r="N72" s="1"/>
      <c r="O72" s="1"/>
      <c r="P72" s="1"/>
    </row>
    <row r="73" spans="1:16" x14ac:dyDescent="0.35">
      <c r="B73" s="1"/>
      <c r="C73" s="1"/>
      <c r="D73" s="1"/>
      <c r="E73" s="1"/>
      <c r="F73" s="1"/>
      <c r="G73" s="1"/>
      <c r="H73" s="1"/>
      <c r="I73" s="1"/>
      <c r="J73" s="1"/>
      <c r="K73" s="1"/>
      <c r="L73" s="1"/>
      <c r="M73" s="1"/>
      <c r="N73" s="1"/>
      <c r="O73" s="1"/>
      <c r="P73" s="1"/>
    </row>
    <row r="74" spans="1:16" x14ac:dyDescent="0.35">
      <c r="B74" s="1"/>
      <c r="C74" s="1"/>
      <c r="D74" s="1"/>
      <c r="E74" s="1"/>
      <c r="F74" s="1"/>
      <c r="G74" s="1"/>
      <c r="H74" s="1"/>
      <c r="I74" s="1"/>
      <c r="J74" s="1"/>
      <c r="K74" s="1"/>
      <c r="L74" s="1"/>
      <c r="M74" s="1"/>
      <c r="N74" s="1"/>
      <c r="O74" s="1"/>
      <c r="P74" s="1"/>
    </row>
    <row r="75" spans="1:16" x14ac:dyDescent="0.35">
      <c r="B75" s="1"/>
      <c r="C75" s="1"/>
      <c r="D75" s="1"/>
      <c r="E75" s="1"/>
      <c r="F75" s="1"/>
      <c r="G75" s="1"/>
      <c r="H75" s="1"/>
      <c r="I75" s="1"/>
      <c r="J75" s="1"/>
      <c r="K75" s="1"/>
      <c r="L75" s="1"/>
      <c r="M75" s="1"/>
      <c r="N75" s="1"/>
      <c r="O75" s="1"/>
      <c r="P75" s="1"/>
    </row>
    <row r="76" spans="1:16" x14ac:dyDescent="0.35">
      <c r="B76" s="1"/>
      <c r="C76" s="1"/>
      <c r="D76" s="1"/>
      <c r="E76" s="1"/>
      <c r="F76" s="1"/>
      <c r="G76" s="1"/>
      <c r="H76" s="1"/>
      <c r="I76" s="1"/>
      <c r="J76" s="1"/>
      <c r="K76" s="1"/>
      <c r="L76" s="1"/>
      <c r="M76" s="1"/>
      <c r="N76" s="1"/>
      <c r="O76" s="1"/>
      <c r="P76" s="1"/>
    </row>
    <row r="77" spans="1:16" x14ac:dyDescent="0.35">
      <c r="B77" s="1"/>
      <c r="C77" s="1"/>
      <c r="D77" s="1"/>
      <c r="E77" s="1"/>
      <c r="F77" s="1"/>
      <c r="G77" s="1"/>
      <c r="H77" s="1"/>
      <c r="I77" s="1"/>
      <c r="J77" s="1"/>
      <c r="K77" s="1"/>
      <c r="L77" s="1"/>
      <c r="M77" s="1"/>
      <c r="N77" s="1"/>
      <c r="O77" s="1"/>
      <c r="P77" s="1"/>
    </row>
    <row r="78" spans="1:16" x14ac:dyDescent="0.35">
      <c r="B78" s="1"/>
      <c r="C78" s="1"/>
      <c r="D78" s="1"/>
      <c r="E78" s="1"/>
      <c r="F78" s="1"/>
      <c r="G78" s="1"/>
      <c r="H78" s="1"/>
      <c r="I78" s="1"/>
      <c r="J78" s="1"/>
      <c r="K78" s="1"/>
      <c r="L78" s="1"/>
      <c r="M78" s="1"/>
      <c r="N78" s="1"/>
      <c r="O78" s="1"/>
      <c r="P78" s="1"/>
    </row>
    <row r="79" spans="1:16" x14ac:dyDescent="0.35">
      <c r="B79" s="1"/>
      <c r="C79" s="1"/>
      <c r="D79" s="1"/>
      <c r="E79" s="1"/>
      <c r="F79" s="1"/>
      <c r="G79" s="1"/>
      <c r="H79" s="1"/>
      <c r="I79" s="1"/>
      <c r="J79" s="1"/>
      <c r="K79" s="1"/>
      <c r="L79" s="1"/>
      <c r="M79" s="1"/>
      <c r="N79" s="1"/>
      <c r="O79" s="1"/>
      <c r="P79" s="1"/>
    </row>
  </sheetData>
  <mergeCells count="10">
    <mergeCell ref="F1:H1"/>
    <mergeCell ref="C1:E1"/>
    <mergeCell ref="A41:A46"/>
    <mergeCell ref="A57:A60"/>
    <mergeCell ref="A17:A23"/>
    <mergeCell ref="A24:A33"/>
    <mergeCell ref="A34:A36"/>
    <mergeCell ref="A37:A40"/>
    <mergeCell ref="A47:A52"/>
    <mergeCell ref="A3:A16"/>
  </mergeCells>
  <pageMargins left="0.70866141732283472" right="0.70866141732283472" top="0.74803149606299213" bottom="0.74803149606299213" header="0.31496062992125984" footer="0.31496062992125984"/>
  <pageSetup scale="63" fitToHeight="2" orientation="landscape" horizontalDpi="4294967293" verticalDpi="300" r:id="rId1"/>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4"/>
  <sheetViews>
    <sheetView view="pageBreakPreview" topLeftCell="A11" zoomScaleNormal="100" zoomScaleSheetLayoutView="100" workbookViewId="0">
      <selection activeCell="B21" sqref="B21"/>
    </sheetView>
  </sheetViews>
  <sheetFormatPr defaultRowHeight="14.5" x14ac:dyDescent="0.35"/>
  <cols>
    <col min="1" max="1" width="4.08984375" customWidth="1"/>
    <col min="2" max="2" width="33.08984375" customWidth="1"/>
    <col min="3" max="3" width="7.6328125" customWidth="1"/>
    <col min="4" max="4" width="4.6328125" customWidth="1"/>
    <col min="5" max="5" width="7.6328125" customWidth="1"/>
    <col min="6" max="6" width="116.08984375" customWidth="1"/>
  </cols>
  <sheetData>
    <row r="1" spans="1:15" ht="60" customHeight="1" x14ac:dyDescent="0.35">
      <c r="A1" s="4"/>
      <c r="B1" s="4"/>
      <c r="C1" s="173" t="s">
        <v>120</v>
      </c>
      <c r="D1" s="174"/>
      <c r="E1" s="175"/>
      <c r="F1" s="106" t="s">
        <v>121</v>
      </c>
    </row>
    <row r="2" spans="1:15" ht="15" thickBot="1" x14ac:dyDescent="0.4">
      <c r="A2" s="4"/>
      <c r="B2" s="4"/>
      <c r="C2" s="100" t="s">
        <v>0</v>
      </c>
      <c r="D2" s="101" t="s">
        <v>36</v>
      </c>
      <c r="E2" s="102" t="s">
        <v>37</v>
      </c>
      <c r="F2" s="107" t="s">
        <v>122</v>
      </c>
      <c r="G2" s="2"/>
      <c r="H2" s="2"/>
      <c r="I2" s="2"/>
      <c r="J2" s="2"/>
      <c r="K2" s="2"/>
      <c r="L2" s="2"/>
      <c r="M2" s="2"/>
      <c r="N2" s="3"/>
      <c r="O2" s="3"/>
    </row>
    <row r="3" spans="1:15" x14ac:dyDescent="0.35">
      <c r="A3" s="215" t="s">
        <v>53</v>
      </c>
      <c r="B3" s="42" t="s">
        <v>229</v>
      </c>
      <c r="C3" s="29">
        <v>1.8</v>
      </c>
      <c r="D3" s="30">
        <v>5</v>
      </c>
      <c r="E3" s="31">
        <f>(C3*D3)</f>
        <v>9</v>
      </c>
      <c r="F3" s="161"/>
      <c r="G3" s="1"/>
      <c r="H3" s="1"/>
      <c r="I3" s="1"/>
      <c r="J3" s="1"/>
      <c r="K3" s="1"/>
      <c r="L3" s="1"/>
      <c r="M3" s="1"/>
    </row>
    <row r="4" spans="1:15" ht="26" x14ac:dyDescent="0.35">
      <c r="A4" s="216"/>
      <c r="B4" s="43" t="s">
        <v>230</v>
      </c>
      <c r="C4" s="9">
        <v>12</v>
      </c>
      <c r="D4" s="6">
        <v>1</v>
      </c>
      <c r="E4" s="10">
        <f t="shared" ref="E4:E5" si="0">(C4*D4)</f>
        <v>12</v>
      </c>
      <c r="F4" s="76"/>
      <c r="G4" s="1"/>
      <c r="H4" s="1"/>
      <c r="I4" s="1"/>
      <c r="J4" s="1"/>
      <c r="K4" s="1"/>
      <c r="L4" s="1"/>
      <c r="M4" s="1"/>
    </row>
    <row r="5" spans="1:15" ht="15.75" customHeight="1" x14ac:dyDescent="0.35">
      <c r="A5" s="216"/>
      <c r="B5" s="44" t="s">
        <v>231</v>
      </c>
      <c r="C5" s="9">
        <v>8</v>
      </c>
      <c r="D5" s="6">
        <v>1</v>
      </c>
      <c r="E5" s="10">
        <f t="shared" si="0"/>
        <v>8</v>
      </c>
      <c r="F5" s="76"/>
      <c r="G5" s="1"/>
      <c r="H5" s="1"/>
      <c r="I5" s="1"/>
      <c r="J5" s="1"/>
      <c r="K5" s="1"/>
      <c r="L5" s="1"/>
      <c r="M5" s="1"/>
    </row>
    <row r="6" spans="1:15" ht="15.75" customHeight="1" x14ac:dyDescent="0.35">
      <c r="A6" s="216"/>
      <c r="B6" s="44" t="s">
        <v>232</v>
      </c>
      <c r="C6" s="9">
        <v>6.6</v>
      </c>
      <c r="D6" s="6">
        <v>6</v>
      </c>
      <c r="E6" s="10">
        <f t="shared" ref="E6:E11" si="1">(C6*D6)</f>
        <v>39.599999999999994</v>
      </c>
      <c r="F6" s="76" t="s">
        <v>74</v>
      </c>
      <c r="G6" s="1"/>
      <c r="H6" s="1"/>
      <c r="I6" s="1"/>
      <c r="J6" s="1"/>
      <c r="K6" s="1"/>
      <c r="L6" s="1"/>
      <c r="M6" s="1"/>
    </row>
    <row r="7" spans="1:15" ht="15.75" customHeight="1" x14ac:dyDescent="0.35">
      <c r="A7" s="216"/>
      <c r="B7" s="44" t="s">
        <v>197</v>
      </c>
      <c r="C7" s="9">
        <v>10</v>
      </c>
      <c r="D7" s="6">
        <v>1</v>
      </c>
      <c r="E7" s="10">
        <f t="shared" si="1"/>
        <v>10</v>
      </c>
      <c r="F7" s="76"/>
      <c r="G7" s="1"/>
      <c r="H7" s="1"/>
      <c r="I7" s="1"/>
      <c r="J7" s="1"/>
      <c r="K7" s="1"/>
      <c r="L7" s="1"/>
      <c r="M7" s="1"/>
    </row>
    <row r="8" spans="1:15" x14ac:dyDescent="0.35">
      <c r="A8" s="216"/>
      <c r="B8" s="44" t="s">
        <v>233</v>
      </c>
      <c r="C8" s="9">
        <v>12</v>
      </c>
      <c r="D8" s="6">
        <v>1</v>
      </c>
      <c r="E8" s="10">
        <f t="shared" si="1"/>
        <v>12</v>
      </c>
      <c r="F8" s="76"/>
      <c r="G8" s="1"/>
      <c r="H8" s="1"/>
      <c r="I8" s="1"/>
      <c r="J8" s="1"/>
      <c r="K8" s="1"/>
      <c r="L8" s="1"/>
      <c r="M8" s="1"/>
    </row>
    <row r="9" spans="1:15" x14ac:dyDescent="0.35">
      <c r="A9" s="216"/>
      <c r="B9" s="44" t="s">
        <v>208</v>
      </c>
      <c r="C9" s="9">
        <v>1.8</v>
      </c>
      <c r="D9" s="6">
        <v>12</v>
      </c>
      <c r="E9" s="10">
        <f t="shared" si="1"/>
        <v>21.6</v>
      </c>
      <c r="F9" s="76" t="s">
        <v>75</v>
      </c>
      <c r="G9" s="1"/>
      <c r="H9" s="1"/>
      <c r="I9" s="1"/>
      <c r="J9" s="1"/>
      <c r="K9" s="1"/>
      <c r="L9" s="1"/>
      <c r="M9" s="1"/>
    </row>
    <row r="10" spans="1:15" x14ac:dyDescent="0.35">
      <c r="A10" s="216"/>
      <c r="B10" s="43" t="s">
        <v>225</v>
      </c>
      <c r="C10" s="9">
        <v>2.5</v>
      </c>
      <c r="D10" s="6">
        <v>2</v>
      </c>
      <c r="E10" s="10">
        <f t="shared" si="1"/>
        <v>5</v>
      </c>
      <c r="F10" s="76" t="s">
        <v>77</v>
      </c>
      <c r="G10" s="1"/>
      <c r="H10" s="1"/>
      <c r="I10" s="1"/>
      <c r="J10" s="1"/>
      <c r="K10" s="1"/>
      <c r="L10" s="1"/>
      <c r="M10" s="1"/>
    </row>
    <row r="11" spans="1:15" x14ac:dyDescent="0.35">
      <c r="A11" s="216"/>
      <c r="B11" s="43" t="s">
        <v>234</v>
      </c>
      <c r="C11" s="9">
        <v>5.5</v>
      </c>
      <c r="D11" s="6">
        <v>1</v>
      </c>
      <c r="E11" s="10">
        <f t="shared" si="1"/>
        <v>5.5</v>
      </c>
      <c r="F11" s="76" t="s">
        <v>77</v>
      </c>
      <c r="G11" s="1"/>
      <c r="H11" s="1"/>
      <c r="I11" s="1"/>
      <c r="J11" s="1"/>
      <c r="K11" s="1"/>
      <c r="L11" s="1"/>
      <c r="M11" s="1"/>
    </row>
    <row r="12" spans="1:15" x14ac:dyDescent="0.35">
      <c r="A12" s="216"/>
      <c r="B12" s="44" t="s">
        <v>235</v>
      </c>
      <c r="C12" s="9">
        <v>5</v>
      </c>
      <c r="D12" s="6">
        <v>1</v>
      </c>
      <c r="E12" s="10">
        <f t="shared" ref="E12:E14" si="2">(C12*D12)</f>
        <v>5</v>
      </c>
      <c r="F12" s="76" t="s">
        <v>76</v>
      </c>
      <c r="G12" s="1"/>
      <c r="H12" s="1"/>
      <c r="I12" s="1"/>
      <c r="J12" s="1"/>
      <c r="K12" s="1"/>
      <c r="L12" s="1"/>
      <c r="M12" s="1"/>
    </row>
    <row r="13" spans="1:15" x14ac:dyDescent="0.35">
      <c r="A13" s="216"/>
      <c r="B13" s="46" t="s">
        <v>236</v>
      </c>
      <c r="C13" s="9">
        <v>12</v>
      </c>
      <c r="D13" s="6">
        <v>2</v>
      </c>
      <c r="E13" s="10">
        <f t="shared" si="2"/>
        <v>24</v>
      </c>
      <c r="F13" s="76" t="s">
        <v>41</v>
      </c>
      <c r="G13" s="1"/>
      <c r="H13" s="1"/>
      <c r="I13" s="1"/>
      <c r="J13" s="1"/>
      <c r="K13" s="1"/>
      <c r="L13" s="1"/>
      <c r="M13" s="1"/>
    </row>
    <row r="14" spans="1:15" x14ac:dyDescent="0.35">
      <c r="A14" s="216"/>
      <c r="B14" s="157" t="s">
        <v>1</v>
      </c>
      <c r="C14" s="9">
        <v>8</v>
      </c>
      <c r="D14" s="6">
        <v>1</v>
      </c>
      <c r="E14" s="10">
        <f t="shared" si="2"/>
        <v>8</v>
      </c>
      <c r="F14" s="74" t="s">
        <v>17</v>
      </c>
      <c r="G14" s="1"/>
      <c r="H14" s="1"/>
      <c r="I14" s="1"/>
      <c r="J14" s="1"/>
      <c r="K14" s="1"/>
      <c r="L14" s="1"/>
      <c r="M14" s="1"/>
    </row>
    <row r="15" spans="1:15" ht="25" x14ac:dyDescent="0.35">
      <c r="A15" s="216"/>
      <c r="B15" s="46" t="s">
        <v>64</v>
      </c>
      <c r="C15" s="9">
        <v>1.8</v>
      </c>
      <c r="D15" s="6">
        <v>12</v>
      </c>
      <c r="E15" s="10">
        <f>SUM(C15*D15)</f>
        <v>21.6</v>
      </c>
      <c r="F15" s="122" t="s">
        <v>78</v>
      </c>
      <c r="G15" s="1"/>
      <c r="H15" s="1"/>
      <c r="I15" s="1"/>
      <c r="J15" s="1"/>
      <c r="K15" s="1"/>
      <c r="L15" s="1"/>
      <c r="M15" s="1"/>
    </row>
    <row r="16" spans="1:15" x14ac:dyDescent="0.35">
      <c r="A16" s="216"/>
      <c r="B16" s="46" t="s">
        <v>237</v>
      </c>
      <c r="C16" s="9">
        <v>24</v>
      </c>
      <c r="D16" s="6">
        <v>1</v>
      </c>
      <c r="E16" s="10">
        <f>SUM(C16*D16)</f>
        <v>24</v>
      </c>
      <c r="F16" s="122" t="s">
        <v>79</v>
      </c>
      <c r="G16" s="1"/>
      <c r="H16" s="1"/>
      <c r="I16" s="1"/>
      <c r="J16" s="1"/>
      <c r="K16" s="1"/>
      <c r="L16" s="1"/>
      <c r="M16" s="1"/>
    </row>
    <row r="17" spans="1:13" ht="25" x14ac:dyDescent="0.35">
      <c r="A17" s="216"/>
      <c r="B17" s="46" t="s">
        <v>238</v>
      </c>
      <c r="C17" s="9">
        <v>20.5</v>
      </c>
      <c r="D17" s="6">
        <v>2</v>
      </c>
      <c r="E17" s="10">
        <f t="shared" ref="E17:E18" si="3">SUM(C17*D17)</f>
        <v>41</v>
      </c>
      <c r="F17" s="122" t="s">
        <v>80</v>
      </c>
      <c r="G17" s="1"/>
      <c r="H17" s="1"/>
      <c r="I17" s="1"/>
      <c r="J17" s="1"/>
      <c r="K17" s="1"/>
      <c r="L17" s="1"/>
      <c r="M17" s="1"/>
    </row>
    <row r="18" spans="1:13" x14ac:dyDescent="0.35">
      <c r="A18" s="216"/>
      <c r="B18" s="46" t="s">
        <v>235</v>
      </c>
      <c r="C18" s="9">
        <v>5</v>
      </c>
      <c r="D18" s="6">
        <v>2</v>
      </c>
      <c r="E18" s="10">
        <f t="shared" si="3"/>
        <v>10</v>
      </c>
      <c r="F18" s="122" t="s">
        <v>80</v>
      </c>
      <c r="G18" s="1"/>
      <c r="H18" s="1"/>
      <c r="I18" s="1"/>
      <c r="J18" s="1"/>
      <c r="K18" s="1"/>
      <c r="L18" s="1"/>
      <c r="M18" s="1"/>
    </row>
    <row r="19" spans="1:13" x14ac:dyDescent="0.35">
      <c r="A19" s="216"/>
      <c r="B19" s="46" t="s">
        <v>239</v>
      </c>
      <c r="C19" s="47"/>
      <c r="D19" s="48">
        <v>1</v>
      </c>
      <c r="E19" s="10"/>
      <c r="F19" s="121" t="s">
        <v>44</v>
      </c>
      <c r="G19" s="1"/>
      <c r="H19" s="1"/>
      <c r="I19" s="1"/>
      <c r="J19" s="1"/>
      <c r="K19" s="1"/>
      <c r="L19" s="1"/>
      <c r="M19" s="1"/>
    </row>
    <row r="20" spans="1:13" x14ac:dyDescent="0.35">
      <c r="A20" s="216"/>
      <c r="B20" s="44" t="s">
        <v>240</v>
      </c>
      <c r="C20" s="49"/>
      <c r="D20" s="48"/>
      <c r="E20" s="10"/>
      <c r="F20" s="121" t="s">
        <v>80</v>
      </c>
      <c r="G20" s="1"/>
      <c r="H20" s="1"/>
      <c r="I20" s="1"/>
      <c r="J20" s="1"/>
      <c r="K20" s="1"/>
      <c r="L20" s="1"/>
      <c r="M20" s="1"/>
    </row>
    <row r="21" spans="1:13" ht="15" thickBot="1" x14ac:dyDescent="0.4">
      <c r="A21" s="217"/>
      <c r="B21" s="45" t="s">
        <v>241</v>
      </c>
      <c r="C21" s="50"/>
      <c r="D21" s="51"/>
      <c r="E21" s="16"/>
      <c r="F21" s="124" t="s">
        <v>80</v>
      </c>
      <c r="G21" s="1"/>
      <c r="H21" s="1"/>
      <c r="I21" s="1"/>
      <c r="J21" s="1"/>
      <c r="K21" s="1"/>
      <c r="L21" s="1"/>
      <c r="M21" s="1"/>
    </row>
    <row r="22" spans="1:13" x14ac:dyDescent="0.35">
      <c r="B22" s="109" t="s">
        <v>104</v>
      </c>
      <c r="C22" s="72"/>
      <c r="D22" s="72"/>
      <c r="E22" s="72">
        <f>SUM(E3:E21)</f>
        <v>256.29999999999995</v>
      </c>
      <c r="F22" s="1"/>
      <c r="G22" s="1"/>
      <c r="H22" s="1"/>
      <c r="I22" s="1"/>
      <c r="J22" s="1"/>
      <c r="K22" s="1"/>
      <c r="L22" s="1"/>
      <c r="M22" s="1"/>
    </row>
    <row r="23" spans="1:13" x14ac:dyDescent="0.35">
      <c r="B23" s="83" t="s">
        <v>105</v>
      </c>
      <c r="C23" s="4"/>
      <c r="D23" s="4"/>
      <c r="E23" s="72"/>
      <c r="F23" s="1"/>
      <c r="G23" s="1"/>
      <c r="H23" s="1"/>
      <c r="I23" s="1"/>
      <c r="J23" s="1"/>
      <c r="K23" s="1"/>
      <c r="L23" s="1"/>
      <c r="M23" s="1"/>
    </row>
    <row r="24" spans="1:13" x14ac:dyDescent="0.35">
      <c r="B24" s="84" t="s">
        <v>106</v>
      </c>
      <c r="C24" s="85">
        <v>0.05</v>
      </c>
      <c r="D24" s="4"/>
      <c r="E24" s="72">
        <f>E22*C24</f>
        <v>12.814999999999998</v>
      </c>
      <c r="F24" s="1"/>
      <c r="G24" s="1"/>
      <c r="H24" s="1"/>
      <c r="I24" s="1"/>
      <c r="J24" s="1"/>
      <c r="K24" s="1"/>
      <c r="L24" s="1"/>
      <c r="M24" s="1"/>
    </row>
    <row r="25" spans="1:13" x14ac:dyDescent="0.35">
      <c r="B25" s="86" t="s">
        <v>107</v>
      </c>
      <c r="C25" s="85"/>
      <c r="D25" s="4"/>
      <c r="E25" s="72">
        <f>SUM(E22:E24)</f>
        <v>269.11499999999995</v>
      </c>
      <c r="F25" s="1"/>
      <c r="G25" s="1"/>
      <c r="H25" s="1"/>
      <c r="I25" s="1"/>
      <c r="J25" s="1"/>
      <c r="K25" s="1"/>
      <c r="L25" s="1"/>
      <c r="M25" s="1"/>
    </row>
    <row r="26" spans="1:13" x14ac:dyDescent="0.35">
      <c r="B26" s="84" t="s">
        <v>108</v>
      </c>
      <c r="C26" s="85">
        <v>0.4</v>
      </c>
      <c r="D26" s="4"/>
      <c r="E26" s="72">
        <f>E25*C26</f>
        <v>107.64599999999999</v>
      </c>
      <c r="F26" s="1"/>
      <c r="G26" s="1"/>
      <c r="H26" s="1"/>
      <c r="I26" s="1"/>
      <c r="J26" s="1"/>
      <c r="K26" s="1"/>
      <c r="L26" s="1"/>
      <c r="M26" s="1"/>
    </row>
    <row r="27" spans="1:13" x14ac:dyDescent="0.35">
      <c r="B27" s="84" t="s">
        <v>109</v>
      </c>
      <c r="C27" s="85">
        <v>0.03</v>
      </c>
      <c r="D27" s="4"/>
      <c r="E27" s="72">
        <f>E25*C27</f>
        <v>8.0734499999999976</v>
      </c>
      <c r="F27" s="1"/>
      <c r="G27" s="1"/>
      <c r="H27" s="1"/>
      <c r="I27" s="1"/>
      <c r="J27" s="1"/>
      <c r="K27" s="1"/>
      <c r="L27" s="1"/>
      <c r="M27" s="1"/>
    </row>
    <row r="28" spans="1:13" x14ac:dyDescent="0.35">
      <c r="B28" s="82" t="s">
        <v>110</v>
      </c>
      <c r="C28" s="4"/>
      <c r="D28" s="4"/>
      <c r="E28" s="72">
        <f>SUM(E25:E27)</f>
        <v>384.83444999999995</v>
      </c>
      <c r="F28" s="1"/>
      <c r="G28" s="1"/>
      <c r="H28" s="1"/>
      <c r="I28" s="1"/>
      <c r="J28" s="1"/>
      <c r="K28" s="1"/>
      <c r="L28" s="1"/>
      <c r="M28" s="1"/>
    </row>
    <row r="29" spans="1:13" x14ac:dyDescent="0.35">
      <c r="B29" s="1"/>
      <c r="C29" s="1"/>
      <c r="D29" s="1"/>
      <c r="E29" s="1"/>
      <c r="F29" s="1"/>
      <c r="G29" s="1"/>
      <c r="H29" s="1"/>
      <c r="I29" s="1"/>
      <c r="J29" s="1"/>
      <c r="K29" s="1"/>
      <c r="L29" s="1"/>
      <c r="M29" s="1"/>
    </row>
    <row r="30" spans="1:13" x14ac:dyDescent="0.35">
      <c r="B30" s="1"/>
      <c r="C30" s="1"/>
      <c r="D30" s="1"/>
      <c r="E30" s="1"/>
      <c r="F30" s="1"/>
      <c r="G30" s="1"/>
      <c r="H30" s="1"/>
      <c r="I30" s="1"/>
      <c r="J30" s="1"/>
      <c r="K30" s="1"/>
      <c r="L30" s="1"/>
      <c r="M30" s="1"/>
    </row>
    <row r="31" spans="1:13" x14ac:dyDescent="0.35">
      <c r="B31" s="1"/>
      <c r="C31" s="1"/>
      <c r="D31" s="1"/>
      <c r="E31" s="1"/>
      <c r="F31" s="1"/>
      <c r="G31" s="1"/>
      <c r="H31" s="1"/>
      <c r="I31" s="1"/>
      <c r="J31" s="1"/>
      <c r="K31" s="1"/>
      <c r="L31" s="1"/>
      <c r="M31" s="1"/>
    </row>
    <row r="32" spans="1:13" x14ac:dyDescent="0.35">
      <c r="B32" s="1"/>
      <c r="C32" s="1"/>
      <c r="D32" s="1"/>
      <c r="E32" s="1"/>
      <c r="F32" s="1"/>
      <c r="G32" s="1"/>
      <c r="H32" s="1"/>
      <c r="I32" s="1"/>
      <c r="J32" s="1"/>
      <c r="K32" s="1"/>
      <c r="L32" s="1"/>
      <c r="M32" s="1"/>
    </row>
    <row r="33" spans="2:13" x14ac:dyDescent="0.35">
      <c r="B33" s="1"/>
      <c r="C33" s="1"/>
      <c r="D33" s="1"/>
      <c r="E33" s="1"/>
      <c r="F33" s="1"/>
      <c r="G33" s="1"/>
      <c r="H33" s="1"/>
      <c r="I33" s="1"/>
      <c r="J33" s="1"/>
      <c r="K33" s="1"/>
      <c r="L33" s="1"/>
      <c r="M33" s="1"/>
    </row>
    <row r="34" spans="2:13" x14ac:dyDescent="0.35">
      <c r="B34" s="1"/>
      <c r="C34" s="1"/>
      <c r="D34" s="1"/>
      <c r="E34" s="1"/>
      <c r="F34" s="1"/>
      <c r="G34" s="1"/>
      <c r="H34" s="1"/>
      <c r="I34" s="1"/>
      <c r="J34" s="1"/>
      <c r="K34" s="1"/>
      <c r="L34" s="1"/>
      <c r="M34" s="1"/>
    </row>
  </sheetData>
  <mergeCells count="2">
    <mergeCell ref="A3:A21"/>
    <mergeCell ref="C1:E1"/>
  </mergeCells>
  <pageMargins left="0.70866141732283472" right="0.70866141732283472" top="0.74803149606299213" bottom="0.74803149606299213" header="0.31496062992125984" footer="0.31496062992125984"/>
  <pageSetup scale="70" orientation="landscape" horizontalDpi="4294967293"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caf3ac-2de9-44d4-aa31-54302fceb5f7" xsi:nil="true"/>
    <lcf76f155ced4ddcb4097134ff3c332f xmlns="04822b22-9b3f-490a-b7c1-5356a79f7cc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Review_x0020_Date xmlns="04822b22-9b3f-490a-b7c1-5356a79f7c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3BEE7A6B3B5A4E8E9C031B8C3B8EB8" ma:contentTypeVersion="40" ma:contentTypeDescription="Create a new document." ma:contentTypeScope="" ma:versionID="961dbeb65182dae8cf00d88e19cce349">
  <xsd:schema xmlns:xsd="http://www.w3.org/2001/XMLSchema" xmlns:xs="http://www.w3.org/2001/XMLSchema" xmlns:p="http://schemas.microsoft.com/office/2006/metadata/properties" xmlns:ns1="http://schemas.microsoft.com/sharepoint/v3" xmlns:ns2="68c658e5-5c73-47d4-b70e-653a817403af" xmlns:ns3="04822b22-9b3f-490a-b7c1-5356a79f7ccf" xmlns:ns4="cccaf3ac-2de9-44d4-aa31-54302fceb5f7" targetNamespace="http://schemas.microsoft.com/office/2006/metadata/properties" ma:root="true" ma:fieldsID="f70ddbe1b00faa555f0768fd6c6296a2" ns1:_="" ns2:_="" ns3:_="" ns4:_="">
    <xsd:import namespace="http://schemas.microsoft.com/sharepoint/v3"/>
    <xsd:import namespace="68c658e5-5c73-47d4-b70e-653a817403af"/>
    <xsd:import namespace="04822b22-9b3f-490a-b7c1-5356a79f7ccf"/>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3:Review_x0020_Date"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c658e5-5c73-47d4-b70e-653a817403a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822b22-9b3f-490a-b7c1-5356a79f7ccf"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3" nillable="true" ma:displayName="Review date" ma:indexed="true" ma:internalName="Review_x0020_Dat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9554c4c-9596-4049-8934-b83d97a416c0}" ma:internalName="TaxCatchAll" ma:showField="CatchAllData" ma:web="68c658e5-5c73-47d4-b70e-653a817403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99BA92-164A-438C-9769-FE6643B6746C}">
  <ds:schemaRefs>
    <ds:schemaRef ds:uri="http://schemas.microsoft.com/office/2006/metadata/properties"/>
    <ds:schemaRef ds:uri="http://schemas.microsoft.com/office/infopath/2007/PartnerControls"/>
    <ds:schemaRef ds:uri="93c03e44-efec-4cd8-b5e7-c71a5f50a3b7"/>
    <ds:schemaRef ds:uri="17a64c03-9091-4683-859e-b36daf889281"/>
    <ds:schemaRef ds:uri="cccaf3ac-2de9-44d4-aa31-54302fceb5f7"/>
    <ds:schemaRef ds:uri="04822b22-9b3f-490a-b7c1-5356a79f7ccf"/>
    <ds:schemaRef ds:uri="http://schemas.microsoft.com/sharepoint/v3"/>
  </ds:schemaRefs>
</ds:datastoreItem>
</file>

<file path=customXml/itemProps2.xml><?xml version="1.0" encoding="utf-8"?>
<ds:datastoreItem xmlns:ds="http://schemas.openxmlformats.org/officeDocument/2006/customXml" ds:itemID="{E6C9E14D-A2B7-4DE1-B57E-FC68B6A4195C}"/>
</file>

<file path=customXml/itemProps3.xml><?xml version="1.0" encoding="utf-8"?>
<ds:datastoreItem xmlns:ds="http://schemas.openxmlformats.org/officeDocument/2006/customXml" ds:itemID="{5E29E8F0-B7C8-47C3-8E47-B4104BE024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entrance</vt:lpstr>
      <vt:lpstr>visiting + tribunal</vt:lpstr>
      <vt:lpstr>central therapy activity</vt:lpstr>
      <vt:lpstr>Living Unit</vt:lpstr>
      <vt:lpstr>staff area</vt:lpstr>
      <vt:lpstr>'staff area'!Print_Area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Rosemary</dc:creator>
  <cp:lastModifiedBy>John Prendergast</cp:lastModifiedBy>
  <cp:lastPrinted>2022-08-24T13:48:32Z</cp:lastPrinted>
  <dcterms:created xsi:type="dcterms:W3CDTF">2022-03-08T14:15:11Z</dcterms:created>
  <dcterms:modified xsi:type="dcterms:W3CDTF">2023-11-09T15:22:00Z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0x010100766BB92F0AE39343B9FE7C403755BF09</vt:lpwstr>
  </property>
  <property fmtid="{D5CDD505-2E9C-101B-9397-08002B2CF9AE}" pid="3" name="MediaServiceImageTags">
    <vt:lpwstr/>
  </property>
</Properties>
</file>