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SCHJdataandanalytics-sharedspace/Shared Documents/General/3. DC DA reference documents/Service Codes/"/>
    </mc:Choice>
  </mc:AlternateContent>
  <xr:revisionPtr revIDLastSave="2" documentId="13_ncr:1_{A07C9063-5C9B-48EB-87F4-CFCA46D15B0F}" xr6:coauthVersionLast="47" xr6:coauthVersionMax="47" xr10:uidLastSave="{156B81F6-1732-45D2-AC19-21ECEC76DC95}"/>
  <bookViews>
    <workbookView xWindow="-120" yWindow="-120" windowWidth="29040" windowHeight="15720" tabRatio="754" xr2:uid="{00000000-000D-0000-FFFF-FFFF00000000}"/>
  </bookViews>
  <sheets>
    <sheet name="Cover" sheetId="37" r:id="rId1"/>
    <sheet name="Service Code" sheetId="30" r:id="rId2"/>
    <sheet name="SMH Service Category Code" sheetId="42" r:id="rId3"/>
    <sheet name="Commissioned Service Cat Code" sheetId="39" r:id="rId4"/>
    <sheet name="Version" sheetId="40" r:id="rId5"/>
    <sheet name="Check for uniqueness" sheetId="38" state="hidden" r:id="rId6"/>
  </sheets>
  <definedNames>
    <definedName name="_xlnm._FilterDatabase" localSheetId="2" hidden="1">'SMH Service Category Code'!$A$1:$N$137</definedName>
    <definedName name="_xlnm.Print_Area" localSheetId="1">'Service Code'!#REF!</definedName>
  </definedNames>
  <calcPr calcId="191028"/>
  <pivotCaches>
    <pivotCache cacheId="7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8" i="42" l="1"/>
  <c r="M6" i="42" l="1"/>
  <c r="M7" i="42"/>
  <c r="M8" i="42"/>
  <c r="M9" i="42"/>
  <c r="M10" i="42"/>
  <c r="M11" i="42"/>
  <c r="M12" i="42"/>
  <c r="M13" i="42"/>
  <c r="M14" i="42"/>
  <c r="M15" i="42"/>
  <c r="M16" i="42"/>
  <c r="M17" i="42"/>
  <c r="M18" i="42"/>
  <c r="M19" i="42"/>
  <c r="M20" i="42"/>
  <c r="M21" i="42"/>
  <c r="M22" i="42"/>
  <c r="M23" i="42"/>
  <c r="M24" i="42"/>
  <c r="M25" i="42"/>
  <c r="M26" i="42"/>
  <c r="M27" i="42"/>
  <c r="M28" i="42"/>
  <c r="M29" i="42"/>
  <c r="M30" i="42"/>
  <c r="M31" i="42"/>
  <c r="M32" i="42"/>
  <c r="M33" i="42"/>
  <c r="M34" i="42"/>
  <c r="M35" i="42"/>
  <c r="M36" i="42"/>
  <c r="M37" i="42"/>
  <c r="M38" i="42"/>
  <c r="M39" i="42"/>
  <c r="M40" i="42"/>
  <c r="M41" i="42"/>
  <c r="M42" i="42"/>
  <c r="M43" i="42"/>
  <c r="M44" i="42"/>
  <c r="M45" i="42"/>
  <c r="M46" i="42"/>
  <c r="M47" i="42"/>
  <c r="M49" i="42"/>
  <c r="M50" i="42"/>
  <c r="M51" i="42"/>
  <c r="M52" i="42"/>
  <c r="M53" i="42"/>
  <c r="M54" i="42"/>
  <c r="M55" i="42"/>
  <c r="M56" i="42"/>
  <c r="M57" i="42"/>
  <c r="M58" i="42"/>
  <c r="M59" i="42"/>
  <c r="M60" i="42"/>
  <c r="M61" i="42"/>
  <c r="M62" i="42"/>
  <c r="M63" i="42"/>
  <c r="M64" i="42"/>
  <c r="M65" i="42"/>
  <c r="M66" i="42"/>
  <c r="M67" i="42"/>
  <c r="M68" i="42"/>
  <c r="M69" i="42"/>
  <c r="M70" i="42"/>
  <c r="M71" i="42"/>
  <c r="M72" i="42"/>
  <c r="M73" i="42"/>
  <c r="M74" i="42"/>
  <c r="M75" i="42"/>
  <c r="M76" i="42"/>
  <c r="M77" i="42"/>
  <c r="M78" i="42"/>
  <c r="M79" i="42"/>
  <c r="M80" i="42"/>
  <c r="M81" i="42"/>
  <c r="M82" i="42"/>
  <c r="M83" i="42"/>
  <c r="M84" i="42"/>
  <c r="M85" i="42"/>
  <c r="M86" i="42"/>
  <c r="M87" i="42"/>
  <c r="M88" i="42"/>
  <c r="M89" i="42"/>
  <c r="M90" i="42"/>
  <c r="M91" i="42"/>
  <c r="M92" i="42"/>
  <c r="M93" i="42"/>
  <c r="M94" i="42"/>
  <c r="M95" i="42"/>
  <c r="M96" i="42"/>
  <c r="M97" i="42"/>
  <c r="M98" i="42"/>
  <c r="M99" i="42"/>
  <c r="M100" i="42"/>
  <c r="M101" i="42"/>
  <c r="M102" i="42"/>
  <c r="M103" i="42"/>
  <c r="M104" i="42"/>
  <c r="M105" i="42"/>
  <c r="M106" i="42"/>
  <c r="M107" i="42"/>
  <c r="M108" i="42"/>
  <c r="M109" i="42"/>
  <c r="M110" i="42"/>
  <c r="M111" i="42"/>
  <c r="M112" i="42"/>
  <c r="M113" i="42"/>
  <c r="M114" i="42"/>
  <c r="M115" i="42"/>
  <c r="M116" i="42"/>
  <c r="M117" i="42"/>
  <c r="M118" i="42"/>
  <c r="M119" i="42"/>
  <c r="M120" i="42"/>
  <c r="M121" i="42"/>
  <c r="M122" i="42"/>
  <c r="M123" i="42"/>
  <c r="M124" i="42"/>
  <c r="M125" i="42"/>
  <c r="M126" i="42"/>
  <c r="M127" i="42"/>
  <c r="M128" i="42"/>
  <c r="M129" i="42"/>
  <c r="M130" i="42"/>
  <c r="M131" i="42"/>
  <c r="M132" i="42"/>
  <c r="M133" i="42"/>
  <c r="M134" i="42"/>
  <c r="M135" i="42"/>
  <c r="M136" i="42"/>
  <c r="M137" i="42"/>
  <c r="M3" i="42"/>
  <c r="M4" i="42"/>
  <c r="M5" i="42"/>
  <c r="M2" i="42"/>
  <c r="K350" i="30"/>
  <c r="K351" i="30"/>
  <c r="C350" i="30"/>
  <c r="C351" i="30"/>
  <c r="C352" i="30"/>
  <c r="C353" i="30"/>
  <c r="C354" i="30"/>
  <c r="C355" i="30"/>
  <c r="N350" i="30"/>
  <c r="B30" i="42" l="1"/>
  <c r="B31" i="42"/>
  <c r="B32" i="42"/>
  <c r="B33" i="42"/>
  <c r="B34" i="42"/>
  <c r="B35" i="42"/>
  <c r="B36" i="42"/>
  <c r="B37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B103" i="42"/>
  <c r="B104" i="42"/>
  <c r="B105" i="42"/>
  <c r="B106" i="42"/>
  <c r="B107" i="42"/>
  <c r="B108" i="42"/>
  <c r="B109" i="42"/>
  <c r="B110" i="42"/>
  <c r="B111" i="42"/>
  <c r="B112" i="42"/>
  <c r="B113" i="42"/>
  <c r="B114" i="42"/>
  <c r="B115" i="42"/>
  <c r="B116" i="42"/>
  <c r="B117" i="42"/>
  <c r="B118" i="42"/>
  <c r="B119" i="42"/>
  <c r="B120" i="42"/>
  <c r="B121" i="42"/>
  <c r="B122" i="42"/>
  <c r="B123" i="42"/>
  <c r="B124" i="42"/>
  <c r="B125" i="42"/>
  <c r="B126" i="42"/>
  <c r="B127" i="42"/>
  <c r="B128" i="42"/>
  <c r="B129" i="42"/>
  <c r="B130" i="42"/>
  <c r="B131" i="42"/>
  <c r="B132" i="42"/>
  <c r="B133" i="42"/>
  <c r="B134" i="42"/>
  <c r="B135" i="42"/>
  <c r="B136" i="42"/>
  <c r="B137" i="42"/>
  <c r="B21" i="42"/>
  <c r="B22" i="42"/>
  <c r="B23" i="42"/>
  <c r="B24" i="42"/>
  <c r="B25" i="42"/>
  <c r="B26" i="42"/>
  <c r="B27" i="42"/>
  <c r="B28" i="42"/>
  <c r="B29" i="42"/>
  <c r="B15" i="42"/>
  <c r="B16" i="42"/>
  <c r="B17" i="42"/>
  <c r="B18" i="42"/>
  <c r="B19" i="42"/>
  <c r="B20" i="42"/>
  <c r="B10" i="42"/>
  <c r="B11" i="42"/>
  <c r="B12" i="42"/>
  <c r="B13" i="42"/>
  <c r="B14" i="42"/>
  <c r="B3" i="42"/>
  <c r="B4" i="42"/>
  <c r="B5" i="42"/>
  <c r="B6" i="42"/>
  <c r="B7" i="42"/>
  <c r="B8" i="42"/>
  <c r="B9" i="42"/>
  <c r="B2" i="42"/>
  <c r="K348" i="30"/>
  <c r="K347" i="30"/>
  <c r="N441" i="30"/>
  <c r="N442" i="30"/>
  <c r="N443" i="30"/>
  <c r="N444" i="30"/>
  <c r="N445" i="30"/>
  <c r="N446" i="30"/>
  <c r="N447" i="30"/>
  <c r="N448" i="30"/>
  <c r="N449" i="30"/>
  <c r="N450" i="30"/>
  <c r="N451" i="30"/>
  <c r="N452" i="30"/>
  <c r="N453" i="30"/>
  <c r="N454" i="30"/>
  <c r="N455" i="30"/>
  <c r="N456" i="30"/>
  <c r="N457" i="30"/>
  <c r="N458" i="30"/>
  <c r="N459" i="30"/>
  <c r="N460" i="30"/>
  <c r="N461" i="30"/>
  <c r="N462" i="30"/>
  <c r="N463" i="30"/>
  <c r="N464" i="30"/>
  <c r="N465" i="30"/>
  <c r="N466" i="30"/>
  <c r="N467" i="30"/>
  <c r="N468" i="30"/>
  <c r="N469" i="30"/>
  <c r="N470" i="30"/>
  <c r="N471" i="30"/>
  <c r="N472" i="30"/>
  <c r="N473" i="30"/>
  <c r="N474" i="30"/>
  <c r="N475" i="30"/>
  <c r="N476" i="30"/>
  <c r="N477" i="30"/>
  <c r="N478" i="30"/>
  <c r="N479" i="30"/>
  <c r="N480" i="30"/>
  <c r="N481" i="30"/>
  <c r="N482" i="30"/>
  <c r="N483" i="30"/>
  <c r="N484" i="30"/>
  <c r="N485" i="30"/>
  <c r="N486" i="30"/>
  <c r="N487" i="30"/>
  <c r="N488" i="30"/>
  <c r="N489" i="30"/>
  <c r="N490" i="30"/>
  <c r="N491" i="30"/>
  <c r="N492" i="30"/>
  <c r="N493" i="30"/>
  <c r="N494" i="30"/>
  <c r="N495" i="30"/>
  <c r="N496" i="30"/>
  <c r="N497" i="30"/>
  <c r="N498" i="30"/>
  <c r="N499" i="30"/>
  <c r="N500" i="30"/>
  <c r="N501" i="30"/>
  <c r="N502" i="30"/>
  <c r="N503" i="30"/>
  <c r="N504" i="30"/>
  <c r="N505" i="30"/>
  <c r="N506" i="30"/>
  <c r="N507" i="30"/>
  <c r="N508" i="30"/>
  <c r="N509" i="30"/>
  <c r="N510" i="30"/>
  <c r="N511" i="30"/>
  <c r="N512" i="30"/>
  <c r="N513" i="30"/>
  <c r="N514" i="30"/>
  <c r="N419" i="30"/>
  <c r="N420" i="30"/>
  <c r="N421" i="30"/>
  <c r="N422" i="30"/>
  <c r="N423" i="30"/>
  <c r="N424" i="30"/>
  <c r="N425" i="30"/>
  <c r="N426" i="30"/>
  <c r="N427" i="30"/>
  <c r="N428" i="30"/>
  <c r="N429" i="30"/>
  <c r="N430" i="30"/>
  <c r="N431" i="30"/>
  <c r="N432" i="30"/>
  <c r="N433" i="30"/>
  <c r="N434" i="30"/>
  <c r="N435" i="30"/>
  <c r="N436" i="30"/>
  <c r="N437" i="30"/>
  <c r="N438" i="30"/>
  <c r="N439" i="30"/>
  <c r="N440" i="30"/>
  <c r="N390" i="30"/>
  <c r="N391" i="30"/>
  <c r="N392" i="30"/>
  <c r="N393" i="30"/>
  <c r="N394" i="30"/>
  <c r="N395" i="30"/>
  <c r="N396" i="30"/>
  <c r="N397" i="30"/>
  <c r="N398" i="30"/>
  <c r="N399" i="30"/>
  <c r="N400" i="30"/>
  <c r="N401" i="30"/>
  <c r="N402" i="30"/>
  <c r="N403" i="30"/>
  <c r="N404" i="30"/>
  <c r="N405" i="30"/>
  <c r="N406" i="30"/>
  <c r="N407" i="30"/>
  <c r="N408" i="30"/>
  <c r="N409" i="30"/>
  <c r="N410" i="30"/>
  <c r="N411" i="30"/>
  <c r="N412" i="30"/>
  <c r="N413" i="30"/>
  <c r="N414" i="30"/>
  <c r="N415" i="30"/>
  <c r="N416" i="30"/>
  <c r="N417" i="30"/>
  <c r="N418" i="30"/>
  <c r="N365" i="30"/>
  <c r="N366" i="30"/>
  <c r="N367" i="30"/>
  <c r="N368" i="30"/>
  <c r="N369" i="30"/>
  <c r="N370" i="30"/>
  <c r="N371" i="30"/>
  <c r="N372" i="30"/>
  <c r="N373" i="30"/>
  <c r="N374" i="30"/>
  <c r="N375" i="30"/>
  <c r="N376" i="30"/>
  <c r="N377" i="30"/>
  <c r="N378" i="30"/>
  <c r="N379" i="30"/>
  <c r="N380" i="30"/>
  <c r="N381" i="30"/>
  <c r="N382" i="30"/>
  <c r="N383" i="30"/>
  <c r="N384" i="30"/>
  <c r="N385" i="30"/>
  <c r="N386" i="30"/>
  <c r="N387" i="30"/>
  <c r="N388" i="30"/>
  <c r="N389" i="30"/>
  <c r="N351" i="30"/>
  <c r="N352" i="30"/>
  <c r="N353" i="30"/>
  <c r="N354" i="30"/>
  <c r="N355" i="30"/>
  <c r="N356" i="30"/>
  <c r="N357" i="30"/>
  <c r="N358" i="30"/>
  <c r="N359" i="30"/>
  <c r="N360" i="30"/>
  <c r="N361" i="30"/>
  <c r="N362" i="30"/>
  <c r="N363" i="30"/>
  <c r="N364" i="30"/>
  <c r="N308" i="30"/>
  <c r="N309" i="30"/>
  <c r="N310" i="30"/>
  <c r="N311" i="30"/>
  <c r="N312" i="30"/>
  <c r="N313" i="30"/>
  <c r="N314" i="30"/>
  <c r="N315" i="30"/>
  <c r="N316" i="30"/>
  <c r="N317" i="30"/>
  <c r="N318" i="30"/>
  <c r="N319" i="30"/>
  <c r="N320" i="30"/>
  <c r="N321" i="30"/>
  <c r="N322" i="30"/>
  <c r="N323" i="30"/>
  <c r="N324" i="30"/>
  <c r="N325" i="30"/>
  <c r="N326" i="30"/>
  <c r="N327" i="30"/>
  <c r="N328" i="30"/>
  <c r="N329" i="30"/>
  <c r="N330" i="30"/>
  <c r="N331" i="30"/>
  <c r="N332" i="30"/>
  <c r="N333" i="30"/>
  <c r="N334" i="30"/>
  <c r="N335" i="30"/>
  <c r="N336" i="30"/>
  <c r="N337" i="30"/>
  <c r="N338" i="30"/>
  <c r="N339" i="30"/>
  <c r="N340" i="30"/>
  <c r="N341" i="30"/>
  <c r="N342" i="30"/>
  <c r="N343" i="30"/>
  <c r="N344" i="30"/>
  <c r="N345" i="30"/>
  <c r="N346" i="30"/>
  <c r="N347" i="30"/>
  <c r="N348" i="30"/>
  <c r="N349" i="30"/>
  <c r="N287" i="30"/>
  <c r="N288" i="30"/>
  <c r="N289" i="30"/>
  <c r="N290" i="30"/>
  <c r="N291" i="30"/>
  <c r="N292" i="30"/>
  <c r="N293" i="30"/>
  <c r="N294" i="30"/>
  <c r="N295" i="30"/>
  <c r="N296" i="30"/>
  <c r="N297" i="30"/>
  <c r="N298" i="30"/>
  <c r="N299" i="30"/>
  <c r="N300" i="30"/>
  <c r="N301" i="30"/>
  <c r="N302" i="30"/>
  <c r="N303" i="30"/>
  <c r="N304" i="30"/>
  <c r="N305" i="30"/>
  <c r="N306" i="30"/>
  <c r="N307" i="30"/>
  <c r="N3" i="30"/>
  <c r="N4" i="30"/>
  <c r="N5" i="30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24" i="30"/>
  <c r="N25" i="30"/>
  <c r="N26" i="30"/>
  <c r="N27" i="30"/>
  <c r="N28" i="30"/>
  <c r="N29" i="30"/>
  <c r="N30" i="30"/>
  <c r="N31" i="30"/>
  <c r="N32" i="30"/>
  <c r="N33" i="30"/>
  <c r="N34" i="30"/>
  <c r="N35" i="30"/>
  <c r="N36" i="30"/>
  <c r="N37" i="30"/>
  <c r="N38" i="30"/>
  <c r="N39" i="30"/>
  <c r="N40" i="30"/>
  <c r="N41" i="30"/>
  <c r="N42" i="30"/>
  <c r="N43" i="30"/>
  <c r="N44" i="30"/>
  <c r="N45" i="30"/>
  <c r="N46" i="30"/>
  <c r="N47" i="30"/>
  <c r="N48" i="30"/>
  <c r="N49" i="30"/>
  <c r="N50" i="30"/>
  <c r="N51" i="30"/>
  <c r="N52" i="30"/>
  <c r="N53" i="30"/>
  <c r="N54" i="30"/>
  <c r="N55" i="30"/>
  <c r="N56" i="30"/>
  <c r="N57" i="30"/>
  <c r="N58" i="30"/>
  <c r="N59" i="30"/>
  <c r="N60" i="30"/>
  <c r="N61" i="30"/>
  <c r="N62" i="30"/>
  <c r="N63" i="30"/>
  <c r="N64" i="30"/>
  <c r="N65" i="30"/>
  <c r="N66" i="30"/>
  <c r="N67" i="30"/>
  <c r="N68" i="30"/>
  <c r="N69" i="30"/>
  <c r="N70" i="30"/>
  <c r="N71" i="30"/>
  <c r="N72" i="30"/>
  <c r="N73" i="30"/>
  <c r="N74" i="30"/>
  <c r="N75" i="30"/>
  <c r="N76" i="30"/>
  <c r="N77" i="30"/>
  <c r="N78" i="30"/>
  <c r="N79" i="30"/>
  <c r="N80" i="30"/>
  <c r="N81" i="30"/>
  <c r="N82" i="30"/>
  <c r="N83" i="30"/>
  <c r="N84" i="30"/>
  <c r="N85" i="30"/>
  <c r="N86" i="30"/>
  <c r="N87" i="30"/>
  <c r="N88" i="30"/>
  <c r="N89" i="30"/>
  <c r="N90" i="30"/>
  <c r="N91" i="30"/>
  <c r="N92" i="30"/>
  <c r="N93" i="30"/>
  <c r="N94" i="30"/>
  <c r="N95" i="30"/>
  <c r="N96" i="30"/>
  <c r="N97" i="30"/>
  <c r="N98" i="30"/>
  <c r="N99" i="30"/>
  <c r="N100" i="30"/>
  <c r="N101" i="30"/>
  <c r="N102" i="30"/>
  <c r="N103" i="30"/>
  <c r="N104" i="30"/>
  <c r="N105" i="30"/>
  <c r="N106" i="30"/>
  <c r="N107" i="30"/>
  <c r="N108" i="30"/>
  <c r="N109" i="30"/>
  <c r="N110" i="30"/>
  <c r="N111" i="30"/>
  <c r="N112" i="30"/>
  <c r="N113" i="30"/>
  <c r="N114" i="30"/>
  <c r="N115" i="30"/>
  <c r="N116" i="30"/>
  <c r="N117" i="30"/>
  <c r="N118" i="30"/>
  <c r="N119" i="30"/>
  <c r="N120" i="30"/>
  <c r="N121" i="30"/>
  <c r="N122" i="30"/>
  <c r="N123" i="30"/>
  <c r="N124" i="30"/>
  <c r="N125" i="30"/>
  <c r="N126" i="30"/>
  <c r="N127" i="30"/>
  <c r="N128" i="30"/>
  <c r="N129" i="30"/>
  <c r="N130" i="30"/>
  <c r="N131" i="30"/>
  <c r="N132" i="30"/>
  <c r="N133" i="30"/>
  <c r="N134" i="30"/>
  <c r="N135" i="30"/>
  <c r="N136" i="30"/>
  <c r="N137" i="30"/>
  <c r="N138" i="30"/>
  <c r="N139" i="30"/>
  <c r="N140" i="30"/>
  <c r="N141" i="30"/>
  <c r="N142" i="30"/>
  <c r="N143" i="30"/>
  <c r="N144" i="30"/>
  <c r="N145" i="30"/>
  <c r="N146" i="30"/>
  <c r="N147" i="30"/>
  <c r="N148" i="30"/>
  <c r="N149" i="30"/>
  <c r="N150" i="30"/>
  <c r="N151" i="30"/>
  <c r="N152" i="30"/>
  <c r="N153" i="30"/>
  <c r="N154" i="30"/>
  <c r="N155" i="30"/>
  <c r="N156" i="30"/>
  <c r="N157" i="30"/>
  <c r="N158" i="30"/>
  <c r="N159" i="30"/>
  <c r="N160" i="30"/>
  <c r="N161" i="30"/>
  <c r="N162" i="30"/>
  <c r="N163" i="30"/>
  <c r="N164" i="30"/>
  <c r="N165" i="30"/>
  <c r="N166" i="30"/>
  <c r="N167" i="30"/>
  <c r="N168" i="30"/>
  <c r="N169" i="30"/>
  <c r="N170" i="30"/>
  <c r="N171" i="30"/>
  <c r="N172" i="30"/>
  <c r="N173" i="30"/>
  <c r="N174" i="30"/>
  <c r="N175" i="30"/>
  <c r="N176" i="30"/>
  <c r="N177" i="30"/>
  <c r="N178" i="30"/>
  <c r="N179" i="30"/>
  <c r="N180" i="30"/>
  <c r="N181" i="30"/>
  <c r="N182" i="30"/>
  <c r="N183" i="30"/>
  <c r="N184" i="30"/>
  <c r="N185" i="30"/>
  <c r="N186" i="30"/>
  <c r="N187" i="30"/>
  <c r="N188" i="30"/>
  <c r="N189" i="30"/>
  <c r="N190" i="30"/>
  <c r="N191" i="30"/>
  <c r="N192" i="30"/>
  <c r="N193" i="30"/>
  <c r="N194" i="30"/>
  <c r="N195" i="30"/>
  <c r="N196" i="30"/>
  <c r="N197" i="30"/>
  <c r="N198" i="30"/>
  <c r="N199" i="30"/>
  <c r="N200" i="30"/>
  <c r="N201" i="30"/>
  <c r="N202" i="30"/>
  <c r="N203" i="30"/>
  <c r="N204" i="30"/>
  <c r="N205" i="30"/>
  <c r="N206" i="30"/>
  <c r="N207" i="30"/>
  <c r="N208" i="30"/>
  <c r="N209" i="30"/>
  <c r="N210" i="30"/>
  <c r="N211" i="30"/>
  <c r="N212" i="30"/>
  <c r="N213" i="30"/>
  <c r="N214" i="30"/>
  <c r="N215" i="30"/>
  <c r="N216" i="30"/>
  <c r="N217" i="30"/>
  <c r="N218" i="30"/>
  <c r="N219" i="30"/>
  <c r="N220" i="30"/>
  <c r="N221" i="30"/>
  <c r="N222" i="30"/>
  <c r="N223" i="30"/>
  <c r="N224" i="30"/>
  <c r="N225" i="30"/>
  <c r="N226" i="30"/>
  <c r="N227" i="30"/>
  <c r="N228" i="30"/>
  <c r="N229" i="30"/>
  <c r="N230" i="30"/>
  <c r="N231" i="30"/>
  <c r="N232" i="30"/>
  <c r="N233" i="30"/>
  <c r="N234" i="30"/>
  <c r="N235" i="30"/>
  <c r="N236" i="30"/>
  <c r="N237" i="30"/>
  <c r="N238" i="30"/>
  <c r="N239" i="30"/>
  <c r="N240" i="30"/>
  <c r="N241" i="30"/>
  <c r="N242" i="30"/>
  <c r="N243" i="30"/>
  <c r="N244" i="30"/>
  <c r="N245" i="30"/>
  <c r="N246" i="30"/>
  <c r="N247" i="30"/>
  <c r="N248" i="30"/>
  <c r="N249" i="30"/>
  <c r="N250" i="30"/>
  <c r="N251" i="30"/>
  <c r="N252" i="30"/>
  <c r="N253" i="30"/>
  <c r="N254" i="30"/>
  <c r="N255" i="30"/>
  <c r="N256" i="30"/>
  <c r="N257" i="30"/>
  <c r="N258" i="30"/>
  <c r="N259" i="30"/>
  <c r="N260" i="30"/>
  <c r="N261" i="30"/>
  <c r="N262" i="30"/>
  <c r="N263" i="30"/>
  <c r="N264" i="30"/>
  <c r="N265" i="30"/>
  <c r="N266" i="30"/>
  <c r="N267" i="30"/>
  <c r="N268" i="30"/>
  <c r="N269" i="30"/>
  <c r="N270" i="30"/>
  <c r="N271" i="30"/>
  <c r="N272" i="30"/>
  <c r="N273" i="30"/>
  <c r="N274" i="30"/>
  <c r="N275" i="30"/>
  <c r="N276" i="30"/>
  <c r="N277" i="30"/>
  <c r="N278" i="30"/>
  <c r="N279" i="30"/>
  <c r="N280" i="30"/>
  <c r="N281" i="30"/>
  <c r="N282" i="30"/>
  <c r="N283" i="30"/>
  <c r="N284" i="30"/>
  <c r="N285" i="30"/>
  <c r="N286" i="30"/>
  <c r="N2" i="30"/>
  <c r="C349" i="30"/>
  <c r="K349" i="30"/>
  <c r="K352" i="30"/>
  <c r="K353" i="30"/>
  <c r="K354" i="30"/>
  <c r="K355" i="30"/>
  <c r="C178" i="30" l="1"/>
  <c r="C514" i="30"/>
  <c r="C89" i="30"/>
  <c r="K89" i="30"/>
  <c r="K514" i="30"/>
  <c r="K178" i="30"/>
  <c r="C459" i="30"/>
  <c r="K459" i="30"/>
  <c r="C341" i="30"/>
  <c r="K341" i="30"/>
  <c r="C113" i="30"/>
  <c r="K113" i="30"/>
  <c r="C196" i="30"/>
  <c r="K196" i="30"/>
  <c r="C4" i="30"/>
  <c r="C5" i="30"/>
  <c r="C6" i="30"/>
  <c r="C7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C64" i="30"/>
  <c r="C65" i="30"/>
  <c r="C66" i="30"/>
  <c r="C67" i="30"/>
  <c r="C68" i="30"/>
  <c r="C69" i="30"/>
  <c r="C70" i="30"/>
  <c r="C71" i="30"/>
  <c r="C72" i="30"/>
  <c r="C73" i="30"/>
  <c r="C74" i="30"/>
  <c r="C75" i="30"/>
  <c r="C76" i="30"/>
  <c r="C77" i="30"/>
  <c r="C78" i="30"/>
  <c r="C79" i="30"/>
  <c r="C80" i="30"/>
  <c r="C81" i="30"/>
  <c r="C82" i="30"/>
  <c r="C83" i="30"/>
  <c r="C84" i="30"/>
  <c r="C85" i="30"/>
  <c r="C86" i="30"/>
  <c r="C87" i="30"/>
  <c r="C88" i="30"/>
  <c r="C90" i="30"/>
  <c r="C91" i="30"/>
  <c r="C92" i="30"/>
  <c r="C93" i="30"/>
  <c r="C94" i="30"/>
  <c r="C95" i="30"/>
  <c r="C96" i="30"/>
  <c r="C97" i="30"/>
  <c r="C98" i="30"/>
  <c r="C99" i="30"/>
  <c r="C100" i="30"/>
  <c r="C101" i="30"/>
  <c r="C102" i="30"/>
  <c r="C104" i="30"/>
  <c r="C105" i="30"/>
  <c r="C106" i="30"/>
  <c r="C107" i="30"/>
  <c r="C108" i="30"/>
  <c r="C109" i="30"/>
  <c r="C110" i="30"/>
  <c r="C111" i="30"/>
  <c r="C112" i="30"/>
  <c r="C114" i="30"/>
  <c r="C115" i="30"/>
  <c r="C117" i="30"/>
  <c r="C118" i="30"/>
  <c r="C119" i="30"/>
  <c r="C120" i="30"/>
  <c r="C121" i="30"/>
  <c r="C122" i="30"/>
  <c r="C123" i="30"/>
  <c r="C124" i="30"/>
  <c r="C125" i="30"/>
  <c r="C126" i="30"/>
  <c r="C127" i="30"/>
  <c r="C128" i="30"/>
  <c r="C129" i="30"/>
  <c r="C130" i="30"/>
  <c r="C131" i="30"/>
  <c r="C132" i="30"/>
  <c r="C133" i="30"/>
  <c r="C134" i="30"/>
  <c r="C135" i="30"/>
  <c r="C136" i="30"/>
  <c r="C137" i="30"/>
  <c r="C138" i="30"/>
  <c r="C139" i="30"/>
  <c r="C140" i="30"/>
  <c r="C141" i="30"/>
  <c r="C142" i="30"/>
  <c r="C143" i="30"/>
  <c r="C144" i="30"/>
  <c r="C145" i="30"/>
  <c r="C146" i="30"/>
  <c r="C147" i="30"/>
  <c r="C148" i="30"/>
  <c r="C150" i="30"/>
  <c r="C151" i="30"/>
  <c r="C152" i="30"/>
  <c r="C153" i="30"/>
  <c r="C154" i="30"/>
  <c r="C155" i="30"/>
  <c r="C156" i="30"/>
  <c r="C157" i="30"/>
  <c r="C158" i="30"/>
  <c r="C159" i="30"/>
  <c r="C160" i="30"/>
  <c r="C161" i="30"/>
  <c r="C162" i="30"/>
  <c r="C163" i="30"/>
  <c r="C164" i="30"/>
  <c r="C165" i="30"/>
  <c r="C166" i="30"/>
  <c r="C167" i="30"/>
  <c r="C168" i="30"/>
  <c r="C169" i="30"/>
  <c r="C170" i="30"/>
  <c r="C171" i="30"/>
  <c r="C172" i="30"/>
  <c r="C173" i="30"/>
  <c r="C174" i="30"/>
  <c r="C175" i="30"/>
  <c r="C176" i="30"/>
  <c r="C177" i="30"/>
  <c r="C179" i="30"/>
  <c r="C180" i="30"/>
  <c r="C181" i="30"/>
  <c r="C182" i="30"/>
  <c r="C183" i="30"/>
  <c r="C184" i="30"/>
  <c r="C185" i="30"/>
  <c r="C186" i="30"/>
  <c r="C187" i="30"/>
  <c r="C188" i="30"/>
  <c r="C189" i="30"/>
  <c r="C190" i="30"/>
  <c r="C191" i="30"/>
  <c r="C192" i="30"/>
  <c r="C193" i="30"/>
  <c r="C194" i="30"/>
  <c r="C195" i="30"/>
  <c r="C197" i="30"/>
  <c r="C198" i="30"/>
  <c r="C199" i="30"/>
  <c r="C200" i="30"/>
  <c r="C201" i="30"/>
  <c r="C202" i="30"/>
  <c r="C203" i="30"/>
  <c r="C204" i="30"/>
  <c r="C205" i="30"/>
  <c r="C206" i="30"/>
  <c r="C207" i="30"/>
  <c r="C208" i="30"/>
  <c r="C209" i="30"/>
  <c r="C210" i="30"/>
  <c r="C211" i="30"/>
  <c r="C212" i="30"/>
  <c r="C213" i="30"/>
  <c r="C214" i="30"/>
  <c r="C215" i="30"/>
  <c r="C216" i="30"/>
  <c r="C217" i="30"/>
  <c r="C218" i="30"/>
  <c r="C219" i="30"/>
  <c r="C220" i="30"/>
  <c r="C221" i="30"/>
  <c r="C222" i="30"/>
  <c r="C223" i="30"/>
  <c r="C224" i="30"/>
  <c r="C225" i="30"/>
  <c r="C226" i="30"/>
  <c r="C227" i="30"/>
  <c r="C228" i="30"/>
  <c r="C229" i="30"/>
  <c r="C230" i="30"/>
  <c r="C231" i="30"/>
  <c r="C232" i="30"/>
  <c r="C233" i="30"/>
  <c r="C234" i="30"/>
  <c r="C235" i="30"/>
  <c r="C236" i="30"/>
  <c r="C237" i="30"/>
  <c r="C238" i="30"/>
  <c r="C239" i="30"/>
  <c r="C240" i="30"/>
  <c r="C241" i="30"/>
  <c r="C242" i="30"/>
  <c r="C243" i="30"/>
  <c r="C244" i="30"/>
  <c r="C245" i="30"/>
  <c r="C246" i="30"/>
  <c r="C247" i="30"/>
  <c r="C248" i="30"/>
  <c r="C249" i="30"/>
  <c r="C250" i="30"/>
  <c r="C251" i="30"/>
  <c r="C252" i="30"/>
  <c r="C253" i="30"/>
  <c r="C254" i="30"/>
  <c r="C255" i="30"/>
  <c r="C256" i="30"/>
  <c r="C257" i="30"/>
  <c r="C258" i="30"/>
  <c r="C259" i="30"/>
  <c r="C260" i="30"/>
  <c r="C261" i="30"/>
  <c r="C262" i="30"/>
  <c r="C263" i="30"/>
  <c r="C264" i="30"/>
  <c r="C265" i="30"/>
  <c r="C266" i="30"/>
  <c r="C267" i="30"/>
  <c r="C268" i="30"/>
  <c r="C269" i="30"/>
  <c r="C270" i="30"/>
  <c r="C271" i="30"/>
  <c r="C272" i="30"/>
  <c r="C273" i="30"/>
  <c r="C274" i="30"/>
  <c r="C275" i="30"/>
  <c r="C276" i="30"/>
  <c r="C277" i="30"/>
  <c r="C278" i="30"/>
  <c r="C279" i="30"/>
  <c r="C280" i="30"/>
  <c r="C281" i="30"/>
  <c r="C282" i="30"/>
  <c r="C283" i="30"/>
  <c r="C284" i="30"/>
  <c r="C285" i="30"/>
  <c r="C286" i="30"/>
  <c r="C287" i="30"/>
  <c r="C288" i="30"/>
  <c r="C289" i="30"/>
  <c r="C290" i="30"/>
  <c r="C291" i="30"/>
  <c r="C292" i="30"/>
  <c r="C293" i="30"/>
  <c r="C294" i="30"/>
  <c r="C295" i="30"/>
  <c r="C296" i="30"/>
  <c r="C297" i="30"/>
  <c r="C298" i="30"/>
  <c r="C299" i="30"/>
  <c r="C300" i="30"/>
  <c r="C301" i="30"/>
  <c r="C302" i="30"/>
  <c r="C303" i="30"/>
  <c r="C304" i="30"/>
  <c r="C305" i="30"/>
  <c r="C306" i="30"/>
  <c r="C307" i="30"/>
  <c r="C308" i="30"/>
  <c r="C309" i="30"/>
  <c r="C310" i="30"/>
  <c r="C311" i="30"/>
  <c r="C312" i="30"/>
  <c r="C313" i="30"/>
  <c r="C314" i="30"/>
  <c r="C315" i="30"/>
  <c r="C316" i="30"/>
  <c r="C317" i="30"/>
  <c r="C318" i="30"/>
  <c r="C319" i="30"/>
  <c r="C320" i="30"/>
  <c r="C321" i="30"/>
  <c r="C322" i="30"/>
  <c r="C323" i="30"/>
  <c r="C324" i="30"/>
  <c r="C325" i="30"/>
  <c r="C326" i="30"/>
  <c r="C327" i="30"/>
  <c r="C328" i="30"/>
  <c r="C329" i="30"/>
  <c r="C330" i="30"/>
  <c r="C331" i="30"/>
  <c r="C332" i="30"/>
  <c r="C333" i="30"/>
  <c r="C334" i="30"/>
  <c r="C335" i="30"/>
  <c r="C336" i="30"/>
  <c r="C337" i="30"/>
  <c r="C338" i="30"/>
  <c r="C339" i="30"/>
  <c r="C340" i="30"/>
  <c r="C342" i="30"/>
  <c r="C343" i="30"/>
  <c r="C344" i="30"/>
  <c r="C345" i="30"/>
  <c r="C346" i="30"/>
  <c r="C347" i="30"/>
  <c r="C348" i="30"/>
  <c r="C356" i="30"/>
  <c r="C357" i="30"/>
  <c r="C358" i="30"/>
  <c r="C359" i="30"/>
  <c r="C360" i="30"/>
  <c r="C361" i="30"/>
  <c r="C362" i="30"/>
  <c r="C363" i="30"/>
  <c r="C364" i="30"/>
  <c r="C365" i="30"/>
  <c r="C366" i="30"/>
  <c r="C367" i="30"/>
  <c r="C368" i="30"/>
  <c r="C369" i="30"/>
  <c r="C370" i="30"/>
  <c r="C371" i="30"/>
  <c r="C372" i="30"/>
  <c r="C373" i="30"/>
  <c r="C374" i="30"/>
  <c r="C375" i="30"/>
  <c r="C376" i="30"/>
  <c r="C377" i="30"/>
  <c r="C378" i="30"/>
  <c r="C379" i="30"/>
  <c r="C380" i="30"/>
  <c r="C381" i="30"/>
  <c r="C382" i="30"/>
  <c r="C383" i="30"/>
  <c r="C384" i="30"/>
  <c r="C385" i="30"/>
  <c r="C386" i="30"/>
  <c r="C387" i="30"/>
  <c r="C388" i="30"/>
  <c r="C389" i="30"/>
  <c r="C390" i="30"/>
  <c r="C391" i="30"/>
  <c r="C392" i="30"/>
  <c r="C393" i="30"/>
  <c r="C394" i="30"/>
  <c r="C395" i="30"/>
  <c r="C396" i="30"/>
  <c r="C397" i="30"/>
  <c r="C398" i="30"/>
  <c r="C399" i="30"/>
  <c r="C400" i="30"/>
  <c r="C401" i="30"/>
  <c r="C402" i="30"/>
  <c r="C403" i="30"/>
  <c r="C404" i="30"/>
  <c r="C405" i="30"/>
  <c r="C406" i="30"/>
  <c r="C407" i="30"/>
  <c r="C408" i="30"/>
  <c r="C409" i="30"/>
  <c r="C410" i="30"/>
  <c r="C411" i="30"/>
  <c r="C412" i="30"/>
  <c r="C413" i="30"/>
  <c r="C414" i="30"/>
  <c r="C415" i="30"/>
  <c r="C416" i="30"/>
  <c r="C417" i="30"/>
  <c r="C418" i="30"/>
  <c r="C419" i="30"/>
  <c r="C420" i="30"/>
  <c r="C421" i="30"/>
  <c r="C422" i="30"/>
  <c r="C423" i="30"/>
  <c r="C424" i="30"/>
  <c r="C425" i="30"/>
  <c r="C426" i="30"/>
  <c r="C427" i="30"/>
  <c r="C428" i="30"/>
  <c r="C429" i="30"/>
  <c r="C430" i="30"/>
  <c r="C431" i="30"/>
  <c r="C432" i="30"/>
  <c r="C433" i="30"/>
  <c r="C434" i="30"/>
  <c r="C435" i="30"/>
  <c r="C436" i="30"/>
  <c r="C437" i="30"/>
  <c r="C438" i="30"/>
  <c r="C439" i="30"/>
  <c r="C440" i="30"/>
  <c r="C441" i="30"/>
  <c r="C442" i="30"/>
  <c r="C443" i="30"/>
  <c r="C444" i="30"/>
  <c r="C445" i="30"/>
  <c r="C446" i="30"/>
  <c r="C447" i="30"/>
  <c r="C448" i="30"/>
  <c r="C449" i="30"/>
  <c r="C450" i="30"/>
  <c r="C451" i="30"/>
  <c r="C452" i="30"/>
  <c r="C453" i="30"/>
  <c r="C454" i="30"/>
  <c r="C455" i="30"/>
  <c r="C456" i="30"/>
  <c r="C457" i="30"/>
  <c r="C458" i="30"/>
  <c r="C460" i="30"/>
  <c r="C461" i="30"/>
  <c r="C462" i="30"/>
  <c r="C463" i="30"/>
  <c r="C464" i="30"/>
  <c r="C465" i="30"/>
  <c r="C466" i="30"/>
  <c r="C467" i="30"/>
  <c r="C468" i="30"/>
  <c r="C469" i="30"/>
  <c r="C470" i="30"/>
  <c r="C471" i="30"/>
  <c r="C472" i="30"/>
  <c r="C473" i="30"/>
  <c r="C474" i="30"/>
  <c r="C475" i="30"/>
  <c r="C476" i="30"/>
  <c r="C477" i="30"/>
  <c r="C478" i="30"/>
  <c r="C479" i="30"/>
  <c r="C480" i="30"/>
  <c r="C481" i="30"/>
  <c r="C482" i="30"/>
  <c r="C483" i="30"/>
  <c r="C484" i="30"/>
  <c r="C485" i="30"/>
  <c r="C486" i="30"/>
  <c r="C487" i="30"/>
  <c r="C488" i="30"/>
  <c r="C489" i="30"/>
  <c r="C490" i="30"/>
  <c r="C491" i="30"/>
  <c r="C492" i="30"/>
  <c r="C493" i="30"/>
  <c r="C494" i="30"/>
  <c r="C495" i="30"/>
  <c r="C496" i="30"/>
  <c r="C497" i="30"/>
  <c r="C498" i="30"/>
  <c r="C499" i="30"/>
  <c r="C500" i="30"/>
  <c r="C501" i="30"/>
  <c r="C502" i="30"/>
  <c r="C503" i="30"/>
  <c r="C504" i="30"/>
  <c r="C505" i="30"/>
  <c r="C506" i="30"/>
  <c r="C507" i="30"/>
  <c r="C508" i="30"/>
  <c r="C509" i="30"/>
  <c r="C510" i="30"/>
  <c r="C511" i="30"/>
  <c r="C512" i="30"/>
  <c r="C149" i="30"/>
  <c r="C103" i="30"/>
  <c r="C116" i="30"/>
  <c r="C8" i="30"/>
  <c r="C3" i="30"/>
  <c r="C2" i="30"/>
  <c r="K149" i="30"/>
  <c r="K103" i="30"/>
  <c r="K116" i="30"/>
  <c r="K8" i="30"/>
  <c r="K3" i="30"/>
  <c r="K4" i="30"/>
  <c r="K5" i="30"/>
  <c r="K6" i="30"/>
  <c r="K7" i="30"/>
  <c r="K9" i="30"/>
  <c r="K10" i="30"/>
  <c r="K11" i="30"/>
  <c r="K12" i="30"/>
  <c r="K13" i="30"/>
  <c r="K14" i="30"/>
  <c r="K15" i="30"/>
  <c r="K16" i="30"/>
  <c r="K17" i="30"/>
  <c r="K18" i="30"/>
  <c r="K19" i="30"/>
  <c r="K20" i="30"/>
  <c r="K21" i="30"/>
  <c r="K22" i="30"/>
  <c r="K23" i="30"/>
  <c r="K24" i="30"/>
  <c r="K25" i="30"/>
  <c r="K26" i="30"/>
  <c r="K27" i="30"/>
  <c r="K28" i="30"/>
  <c r="K29" i="30"/>
  <c r="K30" i="30"/>
  <c r="K31" i="30"/>
  <c r="K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57" i="30"/>
  <c r="K58" i="30"/>
  <c r="K59" i="30"/>
  <c r="K60" i="30"/>
  <c r="K61" i="30"/>
  <c r="K62" i="30"/>
  <c r="K63" i="30"/>
  <c r="K64" i="30"/>
  <c r="K65" i="30"/>
  <c r="K66" i="30"/>
  <c r="K67" i="30"/>
  <c r="K68" i="30"/>
  <c r="K69" i="30"/>
  <c r="K70" i="30"/>
  <c r="K71" i="30"/>
  <c r="K72" i="30"/>
  <c r="K73" i="30"/>
  <c r="K74" i="30"/>
  <c r="K75" i="30"/>
  <c r="K76" i="30"/>
  <c r="K77" i="30"/>
  <c r="K78" i="30"/>
  <c r="K79" i="30"/>
  <c r="K80" i="30"/>
  <c r="K81" i="30"/>
  <c r="K82" i="30"/>
  <c r="K83" i="30"/>
  <c r="K84" i="30"/>
  <c r="K85" i="30"/>
  <c r="K86" i="30"/>
  <c r="K87" i="30"/>
  <c r="K88" i="30"/>
  <c r="K90" i="30"/>
  <c r="K91" i="30"/>
  <c r="K92" i="30"/>
  <c r="K93" i="30"/>
  <c r="K94" i="30"/>
  <c r="K95" i="30"/>
  <c r="K96" i="30"/>
  <c r="K97" i="30"/>
  <c r="K98" i="30"/>
  <c r="K99" i="30"/>
  <c r="K100" i="30"/>
  <c r="K101" i="30"/>
  <c r="K102" i="30"/>
  <c r="K104" i="30"/>
  <c r="K105" i="30"/>
  <c r="K106" i="30"/>
  <c r="K107" i="30"/>
  <c r="K108" i="30"/>
  <c r="K109" i="30"/>
  <c r="K110" i="30"/>
  <c r="K111" i="30"/>
  <c r="K112" i="30"/>
  <c r="K114" i="30"/>
  <c r="K115" i="30"/>
  <c r="K117" i="30"/>
  <c r="K118" i="30"/>
  <c r="K119" i="30"/>
  <c r="K120" i="30"/>
  <c r="K121" i="30"/>
  <c r="K122" i="30"/>
  <c r="K123" i="30"/>
  <c r="K124" i="30"/>
  <c r="K125" i="30"/>
  <c r="K126" i="30"/>
  <c r="K127" i="30"/>
  <c r="K128" i="30"/>
  <c r="K129" i="30"/>
  <c r="K130" i="30"/>
  <c r="K131" i="30"/>
  <c r="K132" i="30"/>
  <c r="K133" i="30"/>
  <c r="K134" i="30"/>
  <c r="K135" i="30"/>
  <c r="K136" i="30"/>
  <c r="K137" i="30"/>
  <c r="K138" i="30"/>
  <c r="K139" i="30"/>
  <c r="K140" i="30"/>
  <c r="K141" i="30"/>
  <c r="K142" i="30"/>
  <c r="K143" i="30"/>
  <c r="K144" i="30"/>
  <c r="K145" i="30"/>
  <c r="K146" i="30"/>
  <c r="K147" i="30"/>
  <c r="K148" i="30"/>
  <c r="K150" i="30"/>
  <c r="K151" i="30"/>
  <c r="K152" i="30"/>
  <c r="K153" i="30"/>
  <c r="K154" i="30"/>
  <c r="K155" i="30"/>
  <c r="K156" i="30"/>
  <c r="K157" i="30"/>
  <c r="K158" i="30"/>
  <c r="K159" i="30"/>
  <c r="K160" i="30"/>
  <c r="K161" i="30"/>
  <c r="K162" i="30"/>
  <c r="K163" i="30"/>
  <c r="K164" i="30"/>
  <c r="K165" i="30"/>
  <c r="K166" i="30"/>
  <c r="K167" i="30"/>
  <c r="K168" i="30"/>
  <c r="K169" i="30"/>
  <c r="K170" i="30"/>
  <c r="K171" i="30"/>
  <c r="K172" i="30"/>
  <c r="K173" i="30"/>
  <c r="K174" i="30"/>
  <c r="K175" i="30"/>
  <c r="K176" i="30"/>
  <c r="K177" i="30"/>
  <c r="K179" i="30"/>
  <c r="K180" i="30"/>
  <c r="K181" i="30"/>
  <c r="K182" i="30"/>
  <c r="K183" i="30"/>
  <c r="K184" i="30"/>
  <c r="K185" i="30"/>
  <c r="K186" i="30"/>
  <c r="K187" i="30"/>
  <c r="K188" i="30"/>
  <c r="K189" i="30"/>
  <c r="K190" i="30"/>
  <c r="K191" i="30"/>
  <c r="K192" i="30"/>
  <c r="K193" i="30"/>
  <c r="K194" i="30"/>
  <c r="K195" i="30"/>
  <c r="K197" i="30"/>
  <c r="K198" i="30"/>
  <c r="K199" i="30"/>
  <c r="K200" i="30"/>
  <c r="K201" i="30"/>
  <c r="K202" i="30"/>
  <c r="K203" i="30"/>
  <c r="K204" i="30"/>
  <c r="K205" i="30"/>
  <c r="K206" i="30"/>
  <c r="K207" i="30"/>
  <c r="K208" i="30"/>
  <c r="K209" i="30"/>
  <c r="K210" i="30"/>
  <c r="K211" i="30"/>
  <c r="K212" i="30"/>
  <c r="K213" i="30"/>
  <c r="K214" i="30"/>
  <c r="K215" i="30"/>
  <c r="K216" i="30"/>
  <c r="K217" i="30"/>
  <c r="K218" i="30"/>
  <c r="K219" i="30"/>
  <c r="K220" i="30"/>
  <c r="K221" i="30"/>
  <c r="K222" i="30"/>
  <c r="K223" i="30"/>
  <c r="K224" i="30"/>
  <c r="K225" i="30"/>
  <c r="K226" i="30"/>
  <c r="K227" i="30"/>
  <c r="K228" i="30"/>
  <c r="K229" i="30"/>
  <c r="K230" i="30"/>
  <c r="K231" i="30"/>
  <c r="K232" i="30"/>
  <c r="K233" i="30"/>
  <c r="K234" i="30"/>
  <c r="K235" i="30"/>
  <c r="K236" i="30"/>
  <c r="K237" i="30"/>
  <c r="K238" i="30"/>
  <c r="K239" i="30"/>
  <c r="K240" i="30"/>
  <c r="K241" i="30"/>
  <c r="K242" i="30"/>
  <c r="K243" i="30"/>
  <c r="K244" i="30"/>
  <c r="K245" i="30"/>
  <c r="K246" i="30"/>
  <c r="K247" i="30"/>
  <c r="K248" i="30"/>
  <c r="K249" i="30"/>
  <c r="K250" i="30"/>
  <c r="K251" i="30"/>
  <c r="K252" i="30"/>
  <c r="K253" i="30"/>
  <c r="K254" i="30"/>
  <c r="K255" i="30"/>
  <c r="K256" i="30"/>
  <c r="K257" i="30"/>
  <c r="K258" i="30"/>
  <c r="K259" i="30"/>
  <c r="K260" i="30"/>
  <c r="K261" i="30"/>
  <c r="K262" i="30"/>
  <c r="K263" i="30"/>
  <c r="K264" i="30"/>
  <c r="K265" i="30"/>
  <c r="K266" i="30"/>
  <c r="K267" i="30"/>
  <c r="K268" i="30"/>
  <c r="K269" i="30"/>
  <c r="K270" i="30"/>
  <c r="K271" i="30"/>
  <c r="K272" i="30"/>
  <c r="K273" i="30"/>
  <c r="K274" i="30"/>
  <c r="K275" i="30"/>
  <c r="K276" i="30"/>
  <c r="K277" i="30"/>
  <c r="K278" i="30"/>
  <c r="K279" i="30"/>
  <c r="K280" i="30"/>
  <c r="K281" i="30"/>
  <c r="K282" i="30"/>
  <c r="K283" i="30"/>
  <c r="K284" i="30"/>
  <c r="K285" i="30"/>
  <c r="K286" i="30"/>
  <c r="K287" i="30"/>
  <c r="K288" i="30"/>
  <c r="K289" i="30"/>
  <c r="K290" i="30"/>
  <c r="K291" i="30"/>
  <c r="K292" i="30"/>
  <c r="K293" i="30"/>
  <c r="K294" i="30"/>
  <c r="K295" i="30"/>
  <c r="K296" i="30"/>
  <c r="K297" i="30"/>
  <c r="K298" i="30"/>
  <c r="K299" i="30"/>
  <c r="K300" i="30"/>
  <c r="K301" i="30"/>
  <c r="K302" i="30"/>
  <c r="K303" i="30"/>
  <c r="K304" i="30"/>
  <c r="K305" i="30"/>
  <c r="K306" i="30"/>
  <c r="K307" i="30"/>
  <c r="K308" i="30"/>
  <c r="K309" i="30"/>
  <c r="K310" i="30"/>
  <c r="K311" i="30"/>
  <c r="K312" i="30"/>
  <c r="K313" i="30"/>
  <c r="K314" i="30"/>
  <c r="K315" i="30"/>
  <c r="K316" i="30"/>
  <c r="K317" i="30"/>
  <c r="K318" i="30"/>
  <c r="K319" i="30"/>
  <c r="K320" i="30"/>
  <c r="K321" i="30"/>
  <c r="K322" i="30"/>
  <c r="K323" i="30"/>
  <c r="K324" i="30"/>
  <c r="K325" i="30"/>
  <c r="K326" i="30"/>
  <c r="K327" i="30"/>
  <c r="K328" i="30"/>
  <c r="K329" i="30"/>
  <c r="K330" i="30"/>
  <c r="K331" i="30"/>
  <c r="K332" i="30"/>
  <c r="K333" i="30"/>
  <c r="K334" i="30"/>
  <c r="K335" i="30"/>
  <c r="K336" i="30"/>
  <c r="K337" i="30"/>
  <c r="K338" i="30"/>
  <c r="K339" i="30"/>
  <c r="K340" i="30"/>
  <c r="K342" i="30"/>
  <c r="K343" i="30"/>
  <c r="K344" i="30"/>
  <c r="K345" i="30"/>
  <c r="K346" i="30"/>
  <c r="K356" i="30"/>
  <c r="K357" i="30"/>
  <c r="K358" i="30"/>
  <c r="K359" i="30"/>
  <c r="K360" i="30"/>
  <c r="K361" i="30"/>
  <c r="K362" i="30"/>
  <c r="K363" i="30"/>
  <c r="K364" i="30"/>
  <c r="K365" i="30"/>
  <c r="K366" i="30"/>
  <c r="K367" i="30"/>
  <c r="K368" i="30"/>
  <c r="K369" i="30"/>
  <c r="K370" i="30"/>
  <c r="K371" i="30"/>
  <c r="K372" i="30"/>
  <c r="K373" i="30"/>
  <c r="K374" i="30"/>
  <c r="K375" i="30"/>
  <c r="K376" i="30"/>
  <c r="K377" i="30"/>
  <c r="K378" i="30"/>
  <c r="K379" i="30"/>
  <c r="K380" i="30"/>
  <c r="K381" i="30"/>
  <c r="K382" i="30"/>
  <c r="K383" i="30"/>
  <c r="K384" i="30"/>
  <c r="K385" i="30"/>
  <c r="K386" i="30"/>
  <c r="K387" i="30"/>
  <c r="K388" i="30"/>
  <c r="K389" i="30"/>
  <c r="K390" i="30"/>
  <c r="K391" i="30"/>
  <c r="K392" i="30"/>
  <c r="K393" i="30"/>
  <c r="K394" i="30"/>
  <c r="K395" i="30"/>
  <c r="K396" i="30"/>
  <c r="K397" i="30"/>
  <c r="K398" i="30"/>
  <c r="K399" i="30"/>
  <c r="K400" i="30"/>
  <c r="K401" i="30"/>
  <c r="K402" i="30"/>
  <c r="K403" i="30"/>
  <c r="K404" i="30"/>
  <c r="K405" i="30"/>
  <c r="K406" i="30"/>
  <c r="K407" i="30"/>
  <c r="K408" i="30"/>
  <c r="K409" i="30"/>
  <c r="K410" i="30"/>
  <c r="K411" i="30"/>
  <c r="K412" i="30"/>
  <c r="K413" i="30"/>
  <c r="K414" i="30"/>
  <c r="K415" i="30"/>
  <c r="K416" i="30"/>
  <c r="K417" i="30"/>
  <c r="K418" i="30"/>
  <c r="K419" i="30"/>
  <c r="K420" i="30"/>
  <c r="K421" i="30"/>
  <c r="K422" i="30"/>
  <c r="K423" i="30"/>
  <c r="K424" i="30"/>
  <c r="K425" i="30"/>
  <c r="K426" i="30"/>
  <c r="K427" i="30"/>
  <c r="K428" i="30"/>
  <c r="K429" i="30"/>
  <c r="K430" i="30"/>
  <c r="K431" i="30"/>
  <c r="K432" i="30"/>
  <c r="K433" i="30"/>
  <c r="K434" i="30"/>
  <c r="K435" i="30"/>
  <c r="K436" i="30"/>
  <c r="K437" i="30"/>
  <c r="K438" i="30"/>
  <c r="K439" i="30"/>
  <c r="K440" i="30"/>
  <c r="K441" i="30"/>
  <c r="K442" i="30"/>
  <c r="K443" i="30"/>
  <c r="K444" i="30"/>
  <c r="K445" i="30"/>
  <c r="K446" i="30"/>
  <c r="K447" i="30"/>
  <c r="K448" i="30"/>
  <c r="K449" i="30"/>
  <c r="K450" i="30"/>
  <c r="K451" i="30"/>
  <c r="K452" i="30"/>
  <c r="K453" i="30"/>
  <c r="K454" i="30"/>
  <c r="K455" i="30"/>
  <c r="K456" i="30"/>
  <c r="K457" i="30"/>
  <c r="K458" i="30"/>
  <c r="K460" i="30"/>
  <c r="K461" i="30"/>
  <c r="K462" i="30"/>
  <c r="K463" i="30"/>
  <c r="K464" i="30"/>
  <c r="K465" i="30"/>
  <c r="K466" i="30"/>
  <c r="K467" i="30"/>
  <c r="K468" i="30"/>
  <c r="K469" i="30"/>
  <c r="K470" i="30"/>
  <c r="K471" i="30"/>
  <c r="K472" i="30"/>
  <c r="K473" i="30"/>
  <c r="K474" i="30"/>
  <c r="K475" i="30"/>
  <c r="K476" i="30"/>
  <c r="K477" i="30"/>
  <c r="K478" i="30"/>
  <c r="K479" i="30"/>
  <c r="K480" i="30"/>
  <c r="K481" i="30"/>
  <c r="K482" i="30"/>
  <c r="K483" i="30"/>
  <c r="K484" i="30"/>
  <c r="K485" i="30"/>
  <c r="K486" i="30"/>
  <c r="K487" i="30"/>
  <c r="K488" i="30"/>
  <c r="K489" i="30"/>
  <c r="K490" i="30"/>
  <c r="K491" i="30"/>
  <c r="K492" i="30"/>
  <c r="K493" i="30"/>
  <c r="K494" i="30"/>
  <c r="K495" i="30"/>
  <c r="K496" i="30"/>
  <c r="K497" i="30"/>
  <c r="K498" i="30"/>
  <c r="K499" i="30"/>
  <c r="K500" i="30"/>
  <c r="K501" i="30"/>
  <c r="K502" i="30"/>
  <c r="K503" i="30"/>
  <c r="K504" i="30"/>
  <c r="K505" i="30"/>
  <c r="K506" i="30"/>
  <c r="K507" i="30"/>
  <c r="K508" i="30"/>
  <c r="K509" i="30"/>
  <c r="K510" i="30"/>
  <c r="K511" i="30"/>
  <c r="K512" i="30"/>
  <c r="K513" i="30"/>
  <c r="K2" i="30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09" i="38"/>
  <c r="D310" i="38"/>
  <c r="D311" i="38"/>
  <c r="D312" i="38"/>
  <c r="D313" i="38"/>
  <c r="D314" i="38"/>
  <c r="D315" i="38"/>
  <c r="D316" i="38"/>
  <c r="D317" i="38"/>
  <c r="D318" i="38"/>
  <c r="D319" i="38"/>
  <c r="D320" i="38"/>
  <c r="D321" i="38"/>
  <c r="D322" i="38"/>
  <c r="D323" i="38"/>
  <c r="D324" i="38"/>
  <c r="D325" i="38"/>
  <c r="D326" i="38"/>
  <c r="D327" i="38"/>
  <c r="D328" i="38"/>
  <c r="D329" i="38"/>
  <c r="D330" i="38"/>
  <c r="D331" i="38"/>
  <c r="D332" i="38"/>
  <c r="D333" i="38"/>
  <c r="D334" i="38"/>
  <c r="D335" i="38"/>
  <c r="D336" i="38"/>
  <c r="D337" i="38"/>
  <c r="D338" i="38"/>
  <c r="D339" i="38"/>
  <c r="D340" i="38"/>
  <c r="D341" i="38"/>
  <c r="D342" i="38"/>
  <c r="D343" i="38"/>
  <c r="D344" i="38"/>
  <c r="D345" i="38"/>
  <c r="D346" i="38"/>
  <c r="D347" i="38"/>
  <c r="D348" i="38"/>
  <c r="D349" i="38"/>
  <c r="D350" i="38"/>
  <c r="D351" i="38"/>
  <c r="D352" i="38"/>
  <c r="D353" i="38"/>
  <c r="D354" i="38"/>
  <c r="D355" i="38"/>
  <c r="D356" i="38"/>
  <c r="D357" i="38"/>
  <c r="D358" i="38"/>
  <c r="D359" i="38"/>
  <c r="D360" i="38"/>
  <c r="D361" i="38"/>
  <c r="D362" i="38"/>
  <c r="D363" i="38"/>
  <c r="D364" i="38"/>
  <c r="D365" i="38"/>
  <c r="D366" i="38"/>
  <c r="D367" i="38"/>
  <c r="D368" i="38"/>
  <c r="D369" i="38"/>
  <c r="D370" i="38"/>
  <c r="D371" i="38"/>
  <c r="D372" i="38"/>
  <c r="D373" i="38"/>
  <c r="D374" i="38"/>
  <c r="D375" i="38"/>
  <c r="D376" i="38"/>
  <c r="D377" i="38"/>
  <c r="D378" i="38"/>
  <c r="D379" i="38"/>
  <c r="D380" i="38"/>
  <c r="D381" i="38"/>
  <c r="D382" i="38"/>
  <c r="D383" i="38"/>
  <c r="D384" i="38"/>
  <c r="D385" i="38"/>
  <c r="D386" i="38"/>
  <c r="D387" i="38"/>
  <c r="D388" i="38"/>
  <c r="D389" i="38"/>
  <c r="D390" i="38"/>
  <c r="D391" i="38"/>
  <c r="D392" i="38"/>
  <c r="D393" i="38"/>
  <c r="D394" i="38"/>
  <c r="D395" i="38"/>
  <c r="D396" i="38"/>
  <c r="D397" i="38"/>
  <c r="D398" i="38"/>
  <c r="D399" i="38"/>
  <c r="D400" i="38"/>
  <c r="D401" i="38"/>
  <c r="D402" i="38"/>
  <c r="D403" i="38"/>
  <c r="D404" i="38"/>
  <c r="D405" i="38"/>
  <c r="D406" i="38"/>
  <c r="D407" i="38"/>
  <c r="D408" i="38"/>
  <c r="D409" i="38"/>
  <c r="D410" i="38"/>
  <c r="D411" i="38"/>
  <c r="D412" i="38"/>
  <c r="D413" i="38"/>
  <c r="D414" i="38"/>
  <c r="D415" i="38"/>
  <c r="D416" i="38"/>
  <c r="D417" i="38"/>
  <c r="D418" i="38"/>
  <c r="D419" i="38"/>
  <c r="D420" i="38"/>
  <c r="D421" i="38"/>
  <c r="D422" i="38"/>
  <c r="D423" i="38"/>
  <c r="D424" i="38"/>
  <c r="D425" i="38"/>
  <c r="D426" i="38"/>
  <c r="D427" i="38"/>
  <c r="D428" i="38"/>
  <c r="D429" i="38"/>
  <c r="D430" i="38"/>
  <c r="D431" i="38"/>
  <c r="D432" i="38"/>
  <c r="D433" i="38"/>
  <c r="D434" i="38"/>
  <c r="D435" i="38"/>
  <c r="D436" i="38"/>
  <c r="D437" i="38"/>
  <c r="D438" i="38"/>
  <c r="D439" i="38"/>
  <c r="D440" i="38"/>
  <c r="D441" i="38"/>
  <c r="D442" i="38"/>
  <c r="D443" i="38"/>
  <c r="D444" i="38"/>
  <c r="D445" i="38"/>
  <c r="D446" i="38"/>
  <c r="D447" i="38"/>
  <c r="D448" i="38"/>
  <c r="D449" i="38"/>
  <c r="D450" i="38"/>
  <c r="D451" i="38"/>
  <c r="D452" i="38"/>
  <c r="D453" i="38"/>
  <c r="D454" i="38"/>
  <c r="D455" i="38"/>
  <c r="D456" i="38"/>
  <c r="D457" i="38"/>
  <c r="D458" i="38"/>
  <c r="D459" i="38"/>
  <c r="D460" i="38"/>
  <c r="D461" i="38"/>
  <c r="D462" i="38"/>
  <c r="D463" i="38"/>
  <c r="D464" i="38"/>
  <c r="D465" i="38"/>
  <c r="D466" i="38"/>
  <c r="D467" i="38"/>
  <c r="D468" i="38"/>
  <c r="D469" i="38"/>
  <c r="D470" i="38"/>
  <c r="D471" i="38"/>
  <c r="D472" i="38"/>
  <c r="D473" i="38"/>
  <c r="D474" i="38"/>
  <c r="D475" i="38"/>
  <c r="D476" i="38"/>
  <c r="D477" i="38"/>
  <c r="D478" i="38"/>
  <c r="D479" i="38"/>
  <c r="D480" i="38"/>
  <c r="D481" i="38"/>
  <c r="D482" i="38"/>
  <c r="D483" i="38"/>
  <c r="D484" i="38"/>
  <c r="D485" i="38"/>
  <c r="D486" i="38"/>
  <c r="D487" i="38"/>
  <c r="D488" i="38"/>
  <c r="D489" i="38"/>
  <c r="D490" i="38"/>
  <c r="D491" i="38"/>
  <c r="D492" i="38"/>
  <c r="D493" i="38"/>
  <c r="D494" i="38"/>
  <c r="D495" i="38"/>
  <c r="D496" i="38"/>
  <c r="D497" i="38"/>
  <c r="D498" i="38"/>
  <c r="D499" i="38"/>
  <c r="D500" i="38"/>
  <c r="D6" i="38"/>
  <c r="F6" i="38"/>
  <c r="F5" i="38"/>
</calcChain>
</file>

<file path=xl/sharedStrings.xml><?xml version="1.0" encoding="utf-8"?>
<sst xmlns="http://schemas.openxmlformats.org/spreadsheetml/2006/main" count="6910" uniqueCount="1603">
  <si>
    <t>Service Code</t>
  </si>
  <si>
    <t>Service Code Description</t>
  </si>
  <si>
    <t>Service Code Including Description</t>
  </si>
  <si>
    <t>Service Category Description</t>
  </si>
  <si>
    <t>National Programme of Care (NPoC) Category
and Clinical Reference Group (CRG)</t>
  </si>
  <si>
    <t>Highly Specialised Service</t>
  </si>
  <si>
    <t>Identified by PS Operational Tool 2024/25</t>
  </si>
  <si>
    <t>Notes</t>
  </si>
  <si>
    <t>Effective From</t>
  </si>
  <si>
    <t>Effective To</t>
  </si>
  <si>
    <t>Is Current</t>
  </si>
  <si>
    <t>Grouping</t>
  </si>
  <si>
    <t>Amended Record Indicator</t>
  </si>
  <si>
    <t>NCBPS23G</t>
  </si>
  <si>
    <t>ADULT ATAXIA TELANGIECTASIA SERVICES</t>
  </si>
  <si>
    <t>NHS ENGLAND - SPECIALISED SERVICES</t>
  </si>
  <si>
    <t>A01 - SPECIALISED RESPIRATORY</t>
  </si>
  <si>
    <t>YES</t>
  </si>
  <si>
    <t>ERRONEOUSLY LISTED AS PAEDIATRIC GYNAECOLOGY IN 2013-14. CODE CHANGED TO NCBPS23G FROM NCBPSG23</t>
  </si>
  <si>
    <t>RED</t>
  </si>
  <si>
    <t>ACUTE</t>
  </si>
  <si>
    <t>NCBPSG23</t>
  </si>
  <si>
    <t>CODE RETIRED IN 2015-16</t>
  </si>
  <si>
    <t>NOT APPLICABLE</t>
  </si>
  <si>
    <t>NCBPS13X</t>
  </si>
  <si>
    <t>ADULT CONGENITAL HEART DISEASE SERVICES (NON-SURGICAL)</t>
  </si>
  <si>
    <t>E05 - CONGENITAL HEART SERVICES</t>
  </si>
  <si>
    <t>NO</t>
  </si>
  <si>
    <t>NAME CHANGE IN 2024-25</t>
  </si>
  <si>
    <t>GREEN</t>
  </si>
  <si>
    <t>NCBPS13Y</t>
  </si>
  <si>
    <t>ADULT CONGENITAL HEART DISEASE SURGICAL SERVICES</t>
  </si>
  <si>
    <t>YES (APC ONLY)</t>
  </si>
  <si>
    <t>NCBPSACC</t>
  </si>
  <si>
    <t>ADULT CRITICAL CARE</t>
  </si>
  <si>
    <t>D05 - ADULT CRITICAL CARE</t>
  </si>
  <si>
    <t>NEW CODE FOR 2024-25</t>
  </si>
  <si>
    <t>NCBPSACN</t>
  </si>
  <si>
    <t>ADULT CRITICAL CARE NETWORK</t>
  </si>
  <si>
    <t>CLINICAL NETWORK CODE INTRODUCED FOR 2022-23</t>
  </si>
  <si>
    <t>BLUE</t>
  </si>
  <si>
    <t>NCBPSACT</t>
  </si>
  <si>
    <t>ADULT CRITICAL CARE TRANSFER SERVICE</t>
  </si>
  <si>
    <t>NEW NORTHERN PILOT ESTABLISHED IN 2024-25</t>
  </si>
  <si>
    <t>NCBPS18J</t>
  </si>
  <si>
    <t>ADULT HIGH CONSEQUENCE INFECTIOUS AIRBORNE DISEASE SERVICE</t>
  </si>
  <si>
    <t>F04 - INFECTIOUS DISEASES</t>
  </si>
  <si>
    <t>NEW SERVICE IN 2018-19</t>
  </si>
  <si>
    <t>NCBPS18L</t>
  </si>
  <si>
    <t>ADULT HIGH CONSEQUENCE INFECTIOUS CONTACT DISEASE SERVICE</t>
  </si>
  <si>
    <t>NCBPS39A</t>
  </si>
  <si>
    <t>ADULT OESOPHAGEAL GASTRIC SERVICES IN THE FORM OF GASTRO-ELECTRICAL STIMULATION FOR PATIENTS WITH INTRACTABLE GASTROPARESIS</t>
  </si>
  <si>
    <t>B03 - SPECIALISED CANCER SURGERY</t>
  </si>
  <si>
    <t>NAME CHANGE IN 2022-23</t>
  </si>
  <si>
    <t>NCBPS29X</t>
  </si>
  <si>
    <t>ADULT PECTUS SURGERY</t>
  </si>
  <si>
    <t>NCBPS29X_TOP</t>
  </si>
  <si>
    <t>ADULT PECTUS SURGERY - TOP UP</t>
  </si>
  <si>
    <t>FOR TOP PAYMENT IDENTIFICATION ONLY</t>
  </si>
  <si>
    <t>NCBPS29G</t>
  </si>
  <si>
    <t>ADULT PRIMARY CILIARY DYSKINESIA MANAGEMENT SERVICE</t>
  </si>
  <si>
    <t>SERVICE LINE SPLIT FROM NCBPS29P IN 2020-21</t>
  </si>
  <si>
    <t>NCBPS13B</t>
  </si>
  <si>
    <t>ADULT SPECIALIST CARDIAC SERVICES: CARDIAC ELECTROPHYSIOLOGY AND ABLATION</t>
  </si>
  <si>
    <t>A05 - CARDIOTHORACIC SERVICES</t>
  </si>
  <si>
    <t>NCBPS13E</t>
  </si>
  <si>
    <t>ADULT SPECIALIST CARDIAC SERVICES: CARDIAC SURGERY (INPATIENT)</t>
  </si>
  <si>
    <t>NCBPS13E_TOP</t>
  </si>
  <si>
    <t>ADULT SPECIALIST CARDIAC SERVICES: CARDIAC SURGERY (INPATIENT) - TOP UP</t>
  </si>
  <si>
    <t>NCBPS13Z</t>
  </si>
  <si>
    <t>ADULT SPECIALIST CARDIAC SERVICES: CARDIAC SURGERY (OUTPATIENT)</t>
  </si>
  <si>
    <t>YES (NAC ONLY)</t>
  </si>
  <si>
    <t>NCBPS13A</t>
  </si>
  <si>
    <t>ADULT SPECIALIST CARDIAC SERVICES: COMPLEX DEVICE THERAPY</t>
  </si>
  <si>
    <t>NCBPS13C</t>
  </si>
  <si>
    <t>ADULT SPECIALIST CARDIAC SERVICES: INHERITED CARDIAC CONDITIONS</t>
  </si>
  <si>
    <t>NCBPS13C_TOP</t>
  </si>
  <si>
    <t>ADULT SPECIALIST CARDIAC SERVICES: INHERITED CARDIAC CONDITIONS - TOP UP</t>
  </si>
  <si>
    <t>NCBPS13K</t>
  </si>
  <si>
    <t>ADULT SPECIALIST CARDIAC SERVICES: OTHER CARDIAC SERVICES</t>
  </si>
  <si>
    <t>NCBPS13F</t>
  </si>
  <si>
    <t>ADULT SPECIALIST CARDIAC SERVICES: PPCI FOR ST- ELEVATION MYOCARDIAL INFARCTION</t>
  </si>
  <si>
    <t>NCBPS13F_TOP</t>
  </si>
  <si>
    <t>ADULT SPECIALIST CARDIAC SERVICES: PPCI FOR ST- ELEVATION MYOCARDIAL INFARCTION - TOP UP</t>
  </si>
  <si>
    <t>NCBPS13T</t>
  </si>
  <si>
    <t>ADULT SPECIALIST CARDIAC SERVICES: TRANSCATHETER AORTIC VALVE REPLACEMENT (TAVI)</t>
  </si>
  <si>
    <t>SERVICE LINE SPLIT FROM NCBPS13E IN 2020-21</t>
  </si>
  <si>
    <t>NCBPS13T_TOP</t>
  </si>
  <si>
    <t>ADULT SPECIALIST CARDIAC SERVICES: TRANSCATHETER AORTIC VALVE REPLACEMENT (TAVI) - TOP UP</t>
  </si>
  <si>
    <t>NCBPS22E</t>
  </si>
  <si>
    <t>ADULT SPECIALIST EATING DISORDER SERVICES</t>
  </si>
  <si>
    <t>NHS ENGLAND - SPECIALISED MENTAL HEALTH SERVICES</t>
  </si>
  <si>
    <t>C01 - SPECIALISED MENTAL HEALTH</t>
  </si>
  <si>
    <t>AMBER</t>
  </si>
  <si>
    <t>MENTAL HEALTH</t>
  </si>
  <si>
    <t>NCBPS27Z</t>
  </si>
  <si>
    <t>ADULT SPECIALIST ENDOCRINOLOGY SERVICES</t>
  </si>
  <si>
    <t>A03 - SPECIALISED ENDOCRINOLOGY</t>
  </si>
  <si>
    <t>YES (Nac ONLY)</t>
  </si>
  <si>
    <t>CCGPS08S_EXC</t>
  </si>
  <si>
    <t>ADULT SPECIALIST NEUROSCIENCES SERVICES: CCG SERVICES</t>
  </si>
  <si>
    <t>INTEGRATED CARE BOARD</t>
  </si>
  <si>
    <t>NCBPS08T</t>
  </si>
  <si>
    <t>ADULT SPECIALIST NEUROSCIENCES SERVICES: MECHANICAL THROMBECTOMY</t>
  </si>
  <si>
    <t>D04 - NEUROSCIENCES</t>
  </si>
  <si>
    <t>NEW SERVICE IN 2020-21</t>
  </si>
  <si>
    <t>NCBPS08T_TOP</t>
  </si>
  <si>
    <t>ADULT SPECIALIST NEUROSCIENCES SERVICES: MECHANICAL THROMBECTOMY - TOP UP</t>
  </si>
  <si>
    <t>NCBPS08O</t>
  </si>
  <si>
    <t>ADULT SPECIALIST NEUROSCIENCES SERVICES: NEUROLOGY</t>
  </si>
  <si>
    <t>NCBPS08O_TOP</t>
  </si>
  <si>
    <t>ADULT SPECIALIST NEUROSCIENCES SERVICES: NEUROLOGY - TOP UP</t>
  </si>
  <si>
    <t>NCBPS08P</t>
  </si>
  <si>
    <t>ADULT SPECIALIST NEUROSCIENCES SERVICES: NEUROPHYSIOLOGY</t>
  </si>
  <si>
    <t>NCBPS08R</t>
  </si>
  <si>
    <t>ADULT SPECIALIST NEUROSCIENCES SERVICES: NEURORADIOLOGY</t>
  </si>
  <si>
    <t>NCBPS08S</t>
  </si>
  <si>
    <t>ADULT SPECIALIST NEUROSCIENCES SERVICES: NEUROSURGERY</t>
  </si>
  <si>
    <t>NCBPS08E</t>
  </si>
  <si>
    <t>ADULT SPECIALIST NEUROSCIENCES SERVICES: NEUROSURGERY - LOW VOLUME PROCEDURES (NATIONAL)</t>
  </si>
  <si>
    <t>CODE RETIRED IN 2023-24, REPLACED BY NCBPS58 CODE LIST</t>
  </si>
  <si>
    <t>NCBPS08G</t>
  </si>
  <si>
    <t>ADULT SPECIALIST NEUROSCIENCES SERVICES: NEUROSURGERY - LOW VOLUME PROCEDURES (NEUROSCIENCE CENTRES)</t>
  </si>
  <si>
    <t>NCBPS08F</t>
  </si>
  <si>
    <t>ADULT SPECIALIST NEUROSCIENCES SERVICES: NEUROSURGERY - LOW VOLUME PROCEDURES (REGIONAL)</t>
  </si>
  <si>
    <t>NCBPS08S_TOP</t>
  </si>
  <si>
    <t>ADULT SPECIALIST NEUROSCIENCES SERVICES: NEUROSURGERY - TOP UP</t>
  </si>
  <si>
    <t>NCBPS37Z</t>
  </si>
  <si>
    <t>ADULT SPECIALIST OPHTHALMOLOGY SERVICES</t>
  </si>
  <si>
    <t>D06 - SPECIALISED EAR AND OPHTHALMOLOGY SERVICES</t>
  </si>
  <si>
    <t>NCBPS34R</t>
  </si>
  <si>
    <t>ADULT SPECIALIST ORTHOPAEDIC SERVICES: ORTHOPAEDIC REVISIONS</t>
  </si>
  <si>
    <t>D10 - SPECIALISED ORTHOPAEDIC SERVICES</t>
  </si>
  <si>
    <t>NCBPS34A</t>
  </si>
  <si>
    <t>ADULT SPECIALIST ORTHOPAEDIC SERVICES: SPECIALIST ORTHOPAEDIC SURGERY</t>
  </si>
  <si>
    <t>NCBPS34A_TOP</t>
  </si>
  <si>
    <t>ADULT SPECIALIST ORTHOPAEDIC SERVICES: SPECIALIST ORTHOPAEDIC SURGERY - TOP UP</t>
  </si>
  <si>
    <t>NCBPS31Z</t>
  </si>
  <si>
    <t>ADULT SPECIALIST PAIN MANAGEMENT SERVICES</t>
  </si>
  <si>
    <t>D07 - SPECIALISED PAIN</t>
  </si>
  <si>
    <t>NCBPS13G</t>
  </si>
  <si>
    <t>ADULT SPECIALIST PULMONARY HYPERTENSION SERVICES</t>
  </si>
  <si>
    <t>NCBPS11C</t>
  </si>
  <si>
    <t>ADULT SPECIALIST RENAL SERVICES: ACCESS FOR RENAL DIALYSIS</t>
  </si>
  <si>
    <t>A06 - RENAL SERVICES</t>
  </si>
  <si>
    <t>NCBPS11B</t>
  </si>
  <si>
    <t>ADULT SPECIALIST RENAL SERVICES: RENAL DIALYSIS</t>
  </si>
  <si>
    <t>NCBPS11T</t>
  </si>
  <si>
    <t>ADULT SPECIALIST RENAL SERVICES: RENAL TRANSPLANTATION</t>
  </si>
  <si>
    <t>NCBPS29M</t>
  </si>
  <si>
    <t>ADULT SPECIALIST RESPIRATORY SERVICES: INTERSTITIAL LUNG DISEASE</t>
  </si>
  <si>
    <t>NCBPS29E</t>
  </si>
  <si>
    <t>ADULT SPECIALIST RESPIRATORY SERVICES: MANAGEMENT OF CENTRAL AIRWAY OBSTRUCTION</t>
  </si>
  <si>
    <t>NCBPS29E_TOP</t>
  </si>
  <si>
    <t>ADULT SPECIALIST RESPIRATORY SERVICES: MANAGEMENT OF CENTRAL AIRWAY OBSTRUCTION - TOP UP</t>
  </si>
  <si>
    <t>NCBPS29A</t>
  </si>
  <si>
    <t>ADULT SPECIALIST RESPIRATORY SERVICES: PULMONARY VASCULAR SERVICES</t>
  </si>
  <si>
    <t>CODE RETIRED IN 2023-24, INCORPORATED INTO NCBPS13A</t>
  </si>
  <si>
    <t>NCBPS29S</t>
  </si>
  <si>
    <t>ADULT SPECIALIST RESPIRATORY SERVICES: SEVERE ASTHMA</t>
  </si>
  <si>
    <t>NCBPS26Z</t>
  </si>
  <si>
    <t>ADULT SPECIALIST RHEUMATOLOGY SERVICES</t>
  </si>
  <si>
    <t>A09 - SPECIALISED RHEUMATOLOGY</t>
  </si>
  <si>
    <t>NCBPS14A</t>
  </si>
  <si>
    <t>ADULT SPECIALIST SERVICES FOR PEOPLE LIVING WITH HIV</t>
  </si>
  <si>
    <t>F03 - HIV</t>
  </si>
  <si>
    <t>SERVICE LINE SPLIT FROM NCBPS14Z IN 2019-20. NAME CHANGE IN 2022-23</t>
  </si>
  <si>
    <t>NCBPS30Z</t>
  </si>
  <si>
    <t>ADULT SPECIALIST VASCULAR SERVICES</t>
  </si>
  <si>
    <t>A04 - VASCULAR DISEASE</t>
  </si>
  <si>
    <t>NCBPS30Z_TOP</t>
  </si>
  <si>
    <t>ADULT SPECIALIST VASCULAR SERVICES - TOP UP</t>
  </si>
  <si>
    <t>NCBPS29B</t>
  </si>
  <si>
    <t>ADULT THORACIC SURGERY SERVICES: COMPLEX THORACIC SURGERY</t>
  </si>
  <si>
    <t>NCBPS29B_TOP</t>
  </si>
  <si>
    <t>ADULT THORACIC SURGERY SERVICES: COMPLEX THORACIC SURGERY - TOP UP</t>
  </si>
  <si>
    <t>NCBPS29Z</t>
  </si>
  <si>
    <t>ADULT THORACIC SURGERY SERVICES: OUTPATIENTS</t>
  </si>
  <si>
    <t>NCBPS02C</t>
  </si>
  <si>
    <t>ADVANCED THERAPY MEDICINAL PRODUCTS (ATMPS)</t>
  </si>
  <si>
    <t>B99 - CANCER NPOC / CRG TO BE DECIDED</t>
  </si>
  <si>
    <t>SEPARATE SERVICE LINE TO DIFFERENTIATE ACTIVITY FROM NCBPS02Z. NAME CHANGE IN 2022-23</t>
  </si>
  <si>
    <t>NCBPS20A</t>
  </si>
  <si>
    <t>ALKAPTONURIA SERVICE</t>
  </si>
  <si>
    <t>E06 - METABOLIC DISORDERS</t>
  </si>
  <si>
    <t>NCBPS29H</t>
  </si>
  <si>
    <t>ALPHA 1 ANTITRYPSIN SERVICES</t>
  </si>
  <si>
    <t>NEW SERVICE IN 2022-23</t>
  </si>
  <si>
    <t>NCBPSH23</t>
  </si>
  <si>
    <t>ALSTRÖM SYNDROME SERVICE (ADULTS AND CHILDREN)</t>
  </si>
  <si>
    <t>E03 - PAEDIATRIC MEDICINE</t>
  </si>
  <si>
    <t>NCBPS37C</t>
  </si>
  <si>
    <t>ARTIFICIAL EYE SERVICE</t>
  </si>
  <si>
    <t>NCBPS23J</t>
  </si>
  <si>
    <t>ATAXIA TELANGIECTASIA SERVICE FOR CHILDREN</t>
  </si>
  <si>
    <t>E04 - PAEDIATRIC NEUROSCIENCES</t>
  </si>
  <si>
    <t>CODE CHANGED TO NCBPS23J FROM NCBPSJ23</t>
  </si>
  <si>
    <t>NCBPSJ23</t>
  </si>
  <si>
    <t>NCBPS11A</t>
  </si>
  <si>
    <t>ATYPICAL HAEMOLYTIC URAEMIC SYNDROME SERVICES (ADULTS AND CHILDREN)</t>
  </si>
  <si>
    <t>NEW SERVICE IN 2016-17. NAME CHANGE IN 2022-23</t>
  </si>
  <si>
    <t>NCBPS32E</t>
  </si>
  <si>
    <t>AUDITORY BRAINSTEM IMPLANTS FOR CHILDREN</t>
  </si>
  <si>
    <t>NCBPS16A</t>
  </si>
  <si>
    <t>AUTOIMMUNE PAEDIATRIC GUT SYNDROMES SERVICE</t>
  </si>
  <si>
    <t>NCBPS12A</t>
  </si>
  <si>
    <t>AUTOLOGOUS INTESTINAL RECONSTRUCTION SERVICE FOR ADULTS</t>
  </si>
  <si>
    <t>A07 - SPECIALISED COLORECTAL SERVICES</t>
  </si>
  <si>
    <t>NCBPS20B</t>
  </si>
  <si>
    <t>BARDET-BIEDL SYNDROME SERVICE (ADULTS AND CHILDREN)</t>
  </si>
  <si>
    <t>NCBPS36A</t>
  </si>
  <si>
    <t>BARTH SYNDROME SERVICE (ADULTS AND CHILDREN)</t>
  </si>
  <si>
    <t>NCBPS36B</t>
  </si>
  <si>
    <t>BECKWITH-WIEDEMANN SYNDROME WITH MACROGLOSSIA SERVICE (CHILDREN)</t>
  </si>
  <si>
    <t>E02 - SPECIALISED SURGERY IN CHILDREN</t>
  </si>
  <si>
    <t>NCBPS16B</t>
  </si>
  <si>
    <t>BEHÇET’S SYNDROME SERVICE (ADULTS AND ADOLESCENTS)</t>
  </si>
  <si>
    <t>NCBPS19C</t>
  </si>
  <si>
    <t>BILIARY TRACT CANCER SURGERY (ADULTS)</t>
  </si>
  <si>
    <t>NCBPS19C_TOP</t>
  </si>
  <si>
    <t>BILIARY TRACT CANCER SURGERY (ADULTS) - TOP UP</t>
  </si>
  <si>
    <t>NCBPSD23</t>
  </si>
  <si>
    <t>BLADDER EXSTROPHY SERVICE (CHILDREN)</t>
  </si>
  <si>
    <t>NCBPS32B</t>
  </si>
  <si>
    <t>BONE CONDUCTION HEARING IMPLANT SERVICE: BONE ANCHORED HEARING AIDS SERVICES (ADULTS AND CHILDREN)</t>
  </si>
  <si>
    <t>NCBPS32D</t>
  </si>
  <si>
    <t>BONE CONDUCTION HEARING IMPLANT SERVICE: MIDDLE EAR IMPLANTABLE HEARING AIDS SERVICE (ADULTS AND CHILDREN)</t>
  </si>
  <si>
    <t>NCBPS51B</t>
  </si>
  <si>
    <t>BRACHYTHERAPY (ADULTS)</t>
  </si>
  <si>
    <t>YES - APC &amp; NAC</t>
  </si>
  <si>
    <t>NCBPS09N</t>
  </si>
  <si>
    <t>BURNS NETWORK</t>
  </si>
  <si>
    <t>D02 - MAJOR TRAUMA</t>
  </si>
  <si>
    <t>NCBPS13H</t>
  </si>
  <si>
    <t>CARDIAC MAGNETIC RESONANCE IMAGING</t>
  </si>
  <si>
    <t>NCBPS13U</t>
  </si>
  <si>
    <t>CARDIAC NETWORK</t>
  </si>
  <si>
    <t>NCBPS03C</t>
  </si>
  <si>
    <t>CASTLEMAN DISEASE</t>
  </si>
  <si>
    <t>F02 - SPECIALISED BLOOD DISORDERS</t>
  </si>
  <si>
    <t>NCBPS01C</t>
  </si>
  <si>
    <t>CHEMOTHERAPY SERVICES</t>
  </si>
  <si>
    <t>B02 - CHEMOTHERAPY</t>
  </si>
  <si>
    <t>NCBPH28C</t>
  </si>
  <si>
    <t>CHILD HEALTH INFORMATION SERVICES</t>
  </si>
  <si>
    <t>NHS ENGLAND - PUBLIC HEALTH</t>
  </si>
  <si>
    <t>NCBPS51M</t>
  </si>
  <si>
    <t>CHILDRENS AND TEENAGE YOUNG ADULTS CANCER NETWORK</t>
  </si>
  <si>
    <t>B05 - CHILDREN AND YOUNG ADULT CANCER SERVICES</t>
  </si>
  <si>
    <t>NCBPS73M</t>
  </si>
  <si>
    <t>CHILDREN'S EPILEPSY SURGERY SERVICE</t>
  </si>
  <si>
    <t>NCBPS73M_TOP</t>
  </si>
  <si>
    <t>CHILDREN'S EPILEPSY SURGERY SERVICE - TOP UP</t>
  </si>
  <si>
    <t>NCBPS01I</t>
  </si>
  <si>
    <t>CHORIOCARCINOMA SERVICE (ADULTS AND ADOLESCENTS)</t>
  </si>
  <si>
    <t>NCBPS29Q</t>
  </si>
  <si>
    <t>CHRONIC PULMONARY ASPERGILLOSIS SERVICE (ADULTS)</t>
  </si>
  <si>
    <t>NCBPS15Z</t>
  </si>
  <si>
    <t>CLEFT LIP AND PALATE SERVICES (ADULTS AND CHILDREN)</t>
  </si>
  <si>
    <t>NCBPS20Z</t>
  </si>
  <si>
    <t>CLINICAL GENOMIC SERVICES (ADULTS AND CHILDREN)</t>
  </si>
  <si>
    <t>E01 - MEDICAL GENETICS</t>
  </si>
  <si>
    <t>NCBPS36F</t>
  </si>
  <si>
    <t>CLN2 DISEASE</t>
  </si>
  <si>
    <t>NCBPS32A</t>
  </si>
  <si>
    <t>COCHLEAR IMPLANTATION SERVICES (ADULTS AND CHILDREN)</t>
  </si>
  <si>
    <t>NCBPSK23</t>
  </si>
  <si>
    <t>COMPLEX CHILDHOOD OSTEOGENESIS IMPERFECTA SERVICE</t>
  </si>
  <si>
    <t>NCBPSM23</t>
  </si>
  <si>
    <t>COMPLEX EHLERS DANLOS SYNDROME SERVICE (ADULTS AND CHILDREN)</t>
  </si>
  <si>
    <t>NCBPS29V</t>
  </si>
  <si>
    <t>COMPLEX HOME VENTILATION (ADULTS)</t>
  </si>
  <si>
    <t>NCBPS08A</t>
  </si>
  <si>
    <t>COMPLEX NEUROFIBROMATOSIS TYPE 1 SERVICE (ADULTS AND CHILDREN)</t>
  </si>
  <si>
    <t>NCBPS34C</t>
  </si>
  <si>
    <t>COMPLEX ORTHOPAEDICS: HUB AND MDT FUNDING</t>
  </si>
  <si>
    <t>NEW CODE FOR COMPLEX ORTHOPAEDIC HUB AND MDT FUNDING</t>
  </si>
  <si>
    <t>NCBPS06Z</t>
  </si>
  <si>
    <t>COMPLEX SPINAL SURGERY SERVICES (EXCLUDING NEUROSURGERY) (ADULTS AND CHILDREN)</t>
  </si>
  <si>
    <t>D03 - SPINAL SERVICES</t>
  </si>
  <si>
    <t>NCBPS06Z_TOP</t>
  </si>
  <si>
    <t>COMPLEX SPINAL SURGERY SERVICES (EXCLUDING NEUROSURGERY) (ADULTS AND CHILDREN) - TOP UP</t>
  </si>
  <si>
    <t>NCBPS08Z</t>
  </si>
  <si>
    <t>NCBPS08Z_TOP</t>
  </si>
  <si>
    <t>NCBPS04N</t>
  </si>
  <si>
    <t>COMPLEX TERMINATION NETWORK</t>
  </si>
  <si>
    <t>E09 - SPECIALISED WOMENS SERVICES</t>
  </si>
  <si>
    <t>NCBPS04P</t>
  </si>
  <si>
    <t>COMPLEX TERMINATION OF PREGNANCY</t>
  </si>
  <si>
    <t>NEW SERVICE PROCUREMENT IN 2020-21</t>
  </si>
  <si>
    <t>NCBPSB23</t>
  </si>
  <si>
    <t>COMPLEX TRACHEAL DISEASE SERVICE (CHILDREN)</t>
  </si>
  <si>
    <t>NCBPS13W</t>
  </si>
  <si>
    <t>CONGENITAL HEART DISEASE NETWORK</t>
  </si>
  <si>
    <t>NCBPSN23</t>
  </si>
  <si>
    <t>CONGENITAL HYPERINSULINISM SERVICE (CHILDREN)</t>
  </si>
  <si>
    <t>NCBPH33Z</t>
  </si>
  <si>
    <t>COVID-19 VIRUS IMMUNISATION PROGRAMME</t>
  </si>
  <si>
    <t>NCBPS15A</t>
  </si>
  <si>
    <t>CRANIOFACIAL SERVICE (ADULTS AND CHILDREN)</t>
  </si>
  <si>
    <t>NCBPS08K</t>
  </si>
  <si>
    <t>CREUTZFELDT-JAKOB DISEASE</t>
  </si>
  <si>
    <t>NCBPS44D</t>
  </si>
  <si>
    <t>CRYOPRESERVATION: ADVICE, GUIDANCE AND CO-ORDINATION</t>
  </si>
  <si>
    <t>ADDITIONAL CODE TO ALIGN WITH SERVICE SPECIFICATION</t>
  </si>
  <si>
    <t>NCBPS44B</t>
  </si>
  <si>
    <t>CRYOPRESERVATION: TISSUE CRYOPRESERVATION</t>
  </si>
  <si>
    <t>NCBPS44C</t>
  </si>
  <si>
    <t>CRYOPRESERVATION: TISSUE RESTORATION</t>
  </si>
  <si>
    <t>NCBPS02A</t>
  </si>
  <si>
    <t>CRYOPYRIN ASSOCIATED PERIODIC SYNDROME SERVICE (ADULTS AND CHILDREN)</t>
  </si>
  <si>
    <t>F06 - SPECIALISED IMMUNOLOGY AND ALLERGY SERVICES</t>
  </si>
  <si>
    <t>NCBPS10Z</t>
  </si>
  <si>
    <t>CYSTIC FIBROSIS SERVICES (ADULTS AND CHILDREN)</t>
  </si>
  <si>
    <t>NCBPS36E</t>
  </si>
  <si>
    <t>CYSTINOSIS</t>
  </si>
  <si>
    <t>NCBPS33E</t>
  </si>
  <si>
    <t>CYTOREDUCTIVE SURGERY AND HYPERTHERMIC INTRAPERITONEAL CHEMOTHERAPY FOR COLORECTAL CANCER</t>
  </si>
  <si>
    <t>NCBPS02B</t>
  </si>
  <si>
    <t>DIAGNOSTIC AND TREATMENT MANAGEMENT SERVICE FOR AMYLOIDOSIS (ADULTS AND CHILDREN)</t>
  </si>
  <si>
    <t>NAME CHANGE IN 2024-24</t>
  </si>
  <si>
    <t>NCBPS29D</t>
  </si>
  <si>
    <t>DIAGNOSTIC SERVICE FOR PRIMARY CILIARY DYSKINESIA (ADULTS AND CHILDREN)</t>
  </si>
  <si>
    <t>NCBPS08B</t>
  </si>
  <si>
    <t>DIAGNOSTIC SERVICE FOR RARE NEUROMUSCULAR DISORDERS (ADULTS AND CHILDREN)</t>
  </si>
  <si>
    <t>NCBPS34D</t>
  </si>
  <si>
    <t>DIRECT SKELETAL FIXATION (ADULTS)</t>
  </si>
  <si>
    <t>NCBPS33D</t>
  </si>
  <si>
    <t>DISTAL SACRECTOMY FOR ADVANCED AND RECURRENT RECTAL CANCER</t>
  </si>
  <si>
    <t>NCBPS24D</t>
  </si>
  <si>
    <t>DNA NUCLEOTIDE EXCISION REPAIR DISORDERS SERVICE</t>
  </si>
  <si>
    <t>A08 - SPECIALISED DERMATOLOGY</t>
  </si>
  <si>
    <t>SERVICE EXPANDED TO INCLUDE TWO MORE GENETIC CONDITIONS. PREVIOUSLY NCBPS24B</t>
  </si>
  <si>
    <t>NCBPS24B</t>
  </si>
  <si>
    <t>DNA NUCLEOTIDE EXCISION REPAIR DISORDERS SERVICE (ADULTS AND CHILDREN)</t>
  </si>
  <si>
    <t>CODE RETIRED IN 2023-24, REPLACED BY NCBPS24D</t>
  </si>
  <si>
    <t>NCBPH09Z</t>
  </si>
  <si>
    <t>DTAP-IPV PRE-SCHOOL BOOSTER IMMUNISATION PROGRAMME</t>
  </si>
  <si>
    <t>NCBPS11D</t>
  </si>
  <si>
    <t>ENCAPSULATING PERITONEAL SCLEROSIS TREATMENT SERVICE (ADULTS)</t>
  </si>
  <si>
    <t>NCBPS24A</t>
  </si>
  <si>
    <t>EPIDERMOLYSIS BULLOSA SERVICE (ADULTS AND CHILDREN)</t>
  </si>
  <si>
    <t>NCBPS29F</t>
  </si>
  <si>
    <t>EXTRA CORPOREAL MEMBRANE OXYGENATION SERVICE FOR ADULTS WITH RESPIRATORY FAILURE</t>
  </si>
  <si>
    <t>NCBPSR23</t>
  </si>
  <si>
    <t>EXTRA CORPOREAL MEMBRANE OXYGENATION SERVICE FOR NEONATES, INFANTS AND CHILDREN WITH RESPIRATORY FAILURE</t>
  </si>
  <si>
    <t>E07 - PAEDIATRIC INTENSIVE CARE</t>
  </si>
  <si>
    <t>NCBPSECP</t>
  </si>
  <si>
    <t>EXTRACORPOREAL PHOTOPHERESIS SERVICE</t>
  </si>
  <si>
    <t>CRG CHANGED TO VARIOUS SINCE THIS SPANS A NUMBER OF NPOCS</t>
  </si>
  <si>
    <t>NCBPS01D</t>
  </si>
  <si>
    <t>EX-VIVO PARTIAL NEPHRECTOMY SERVICE (ADULTS)</t>
  </si>
  <si>
    <t>NCBPS73F</t>
  </si>
  <si>
    <t>FETAL EXPOSURE TO MEDICATIONS (FEM) SERVICE</t>
  </si>
  <si>
    <t>NEW NORTHERN PILOT ESTABLISHED IN 2024/25</t>
  </si>
  <si>
    <t>NCBPS04C</t>
  </si>
  <si>
    <t>FETAL MEDICINE SERVICES (ADULTS AND ADOLESCENTS)</t>
  </si>
  <si>
    <t>FUNDING IS VIA MATERNITY PBR TARRIFF. NAME CHANGE IN 2022-23</t>
  </si>
  <si>
    <t>NCBPS22Z</t>
  </si>
  <si>
    <t>GENDER DYSPHORIA (ADULT)</t>
  </si>
  <si>
    <t>G01 - GENDER IDENTITY SERVICES</t>
  </si>
  <si>
    <t>CODE RETIRED IN 2020-21, REPLACED BY NCBPS42A TO NCBPS42E CODE LIST</t>
  </si>
  <si>
    <t>NCBPS42C</t>
  </si>
  <si>
    <t>GENDER DYSPHORIA SERVICES - CHEST SURGERY (TRANS MASCULINE) (ADULTS)</t>
  </si>
  <si>
    <t>SERVICE LINE SPLIT FROM NCBPS22Z IN 2020-21. NAME CHANGE IN 2022-23</t>
  </si>
  <si>
    <t>NCBPS42A</t>
  </si>
  <si>
    <t>GENDER DYSPHORIA SERVICES - GENITAL SURGERY (TRANS FEMININE) (ADULTS)</t>
  </si>
  <si>
    <t>NCBPS42B</t>
  </si>
  <si>
    <t>GENDER DYSPHORIA SERVICES - GENITAL SURGERY (TRANS MASCULINE) (ADULTS)</t>
  </si>
  <si>
    <t>NCBPS42D</t>
  </si>
  <si>
    <t>GENDER DYSPHORIA SERVICES - NON-SURGICAL SERVICES (ADULTS)</t>
  </si>
  <si>
    <t>NCBPS42E</t>
  </si>
  <si>
    <t>GENDER DYSPHORIA SERVICES - OTHER SURGICAL SERVICES (ADULTS)</t>
  </si>
  <si>
    <t>NCBPS22A</t>
  </si>
  <si>
    <t>GENDER DYSPHORIA SERVICES (CHILDREN AND ADOLESCENTS)</t>
  </si>
  <si>
    <t>NAME CHANGE IN 2022-23. ACUTE GROUPING AND NOT AN HSS AS PREVIOUSLY LISTED</t>
  </si>
  <si>
    <t>NCBPS20G</t>
  </si>
  <si>
    <t>GENOMIC LABORATORY TESTING SERVICES</t>
  </si>
  <si>
    <t>NCBPS02Z</t>
  </si>
  <si>
    <t>HAEMATOPOIETIC STEM CELL TRANSPLANTATION SERVICES (ADULTS AND CHILDREN)</t>
  </si>
  <si>
    <t>F01 - BLOOD AND MARROW TRANSPLANTATION</t>
  </si>
  <si>
    <t>NCBPS38X</t>
  </si>
  <si>
    <t>HAEMOGLOBINOPATHIES COORDINATING CENTRES (HCCS)</t>
  </si>
  <si>
    <t>F05 - HAEMOGLOBINOPATHIES</t>
  </si>
  <si>
    <t>NCBPS03P</t>
  </si>
  <si>
    <t>HAEMOPHILIA PSYCHOLOGICAL SUPPORT SERVICE</t>
  </si>
  <si>
    <t>NEW SERVICE IN 2024-25</t>
  </si>
  <si>
    <t>NCBPS40A</t>
  </si>
  <si>
    <t>HAND AND UPPER LIMB TRANSPLANTATION SERVICE (ADULTS)</t>
  </si>
  <si>
    <t>D01 - REHABILITATION AND DISABILITY</t>
  </si>
  <si>
    <t>NCBPS61M</t>
  </si>
  <si>
    <t>HEAD AND NECK CANCER SURGERY (ADULTS)</t>
  </si>
  <si>
    <t>NCBPS61M_TOP</t>
  </si>
  <si>
    <t>HEAD AND NECK CANCER SURGERY (ADULTS) - TOP UP</t>
  </si>
  <si>
    <t>NCBPS13N</t>
  </si>
  <si>
    <t>HEART AND LUNG TRANSPLANTATION SERVICE: HEART AND LUNG TRANSPLANTATION (ADULTS AND CHILDREN)</t>
  </si>
  <si>
    <t>A05 - CARDIOTHORACIC SERVICES / E05 - CONGENITAL HEART SERVICES</t>
  </si>
  <si>
    <t>NCBPS13V</t>
  </si>
  <si>
    <t>HEART AND LUNG TRANSPLANTATION SERVICE: VENTRICULAR ASSIST DEVICES (ADULTS AND CHILDREN)</t>
  </si>
  <si>
    <t>SERVICE SPLIT FROM NCBPS13N IN 2019-20. NAME CHANGE IN 2022-23</t>
  </si>
  <si>
    <t>NCBPS18N</t>
  </si>
  <si>
    <t>HEPATITIS C NETWORK</t>
  </si>
  <si>
    <t>NCBPH07Z</t>
  </si>
  <si>
    <t>HIB-CONTAINING VACCINATION PROGRAMME</t>
  </si>
  <si>
    <t>NCBPS18K</t>
  </si>
  <si>
    <t>HIGH CONSEQUENCE INFECTIOUS AIRBORNE DISEASE SERVICE FOR CHILDREN</t>
  </si>
  <si>
    <t>NCBPS18M</t>
  </si>
  <si>
    <t>HIGH CONSEQUENCE INFECTIOUS CONTACT DISEASE SERVICE FOR CHILDREN</t>
  </si>
  <si>
    <t>NCBPS04B</t>
  </si>
  <si>
    <t>HIGHLY SPECIALIST ADULT GYNAECOLOGICAL SURGERY AND URINARY SURGERY SERVICES FOR FEMALES</t>
  </si>
  <si>
    <t>CODE RETIRED IN 2022-23. SERVICE NOW UNDER NCBPS04L</t>
  </si>
  <si>
    <t>NCBPH32Z</t>
  </si>
  <si>
    <t>HUMAN PAPILLOMAVIRUS IMMUNISATION PROGRAMME FOR MEN WHO HAVE SEX WITH MEN</t>
  </si>
  <si>
    <t>NCBPH11Z</t>
  </si>
  <si>
    <t>HUMAN PAPILLOMAVIRUS VIRUS IMMSUNISATION PROGRAMME</t>
  </si>
  <si>
    <t>NCBPS18D</t>
  </si>
  <si>
    <t>HUMAN T- CELL LYMPHOTROPIC VIRUS TYPE 1 AND 2</t>
  </si>
  <si>
    <t>NCBPS28Z</t>
  </si>
  <si>
    <t>HYPERBARIC OXYGEN TREATMENT SERVICES (ADULTS AND CHILDREN)</t>
  </si>
  <si>
    <t>D11 - HYPERBARIC OXYGEN THERAPY</t>
  </si>
  <si>
    <t>NCBPH04Z</t>
  </si>
  <si>
    <t>IMMUNISATION AGAINST DIPHTHERIA, TETANUS, POLIOMYELITIS, PERTUSSIS, HIB AND HEPB PROGRAMME</t>
  </si>
  <si>
    <t>NCBPS18P</t>
  </si>
  <si>
    <t>INFECTIOUS DISEASE NETWORK</t>
  </si>
  <si>
    <t>NCBPS18U</t>
  </si>
  <si>
    <t>INFECTIOUS DISEASES ISOLATION UNIT</t>
  </si>
  <si>
    <t>NCBPS43A</t>
  </si>
  <si>
    <t>INHERITED WHITE MATTER DISORDERS DIAGNOSTIC AND MANAGEMENT SERVICE FOR ADULTS</t>
  </si>
  <si>
    <t>NCBPS43C</t>
  </si>
  <si>
    <t>INHERITED WHITE MATTER DISORDERS DIAGNOSTIC AND MANAGEMENT SERVICE FOR CHILDREN</t>
  </si>
  <si>
    <t>NCBPS27A</t>
  </si>
  <si>
    <t>INSULIN-RESISTANT DIABETES SERVICE (ADULTS AND CHILDREN)</t>
  </si>
  <si>
    <t>NCBPS51A</t>
  </si>
  <si>
    <t>INTERVENTIONAL ONCOLOGY (ADULTS)</t>
  </si>
  <si>
    <t>NCBPS27B</t>
  </si>
  <si>
    <t>ISLET TRANSPLANTATION SERVICE (ADULTS)</t>
  </si>
  <si>
    <t>NCBPS34J</t>
  </si>
  <si>
    <t>JOINT PRESERVATION SURGERY</t>
  </si>
  <si>
    <t>NCBPS04H</t>
  </si>
  <si>
    <t>LATE TERMINATION OF PREGNANCY</t>
  </si>
  <si>
    <t>CODE RETIRED IN 2023-24, REPLACED BY NCBPS04P</t>
  </si>
  <si>
    <t>NCBPS37E</t>
  </si>
  <si>
    <t>LIMBAL CELL TREATMENT (HOLOCLAR)</t>
  </si>
  <si>
    <t>NCBPS19M</t>
  </si>
  <si>
    <t>LIVER CANCER SURGERY (ADULTS)</t>
  </si>
  <si>
    <t>NCBPS19M_TOP</t>
  </si>
  <si>
    <t>LIVER CANCER SURGERY (ADULTS) - TOP UP</t>
  </si>
  <si>
    <t>NCBPS19T</t>
  </si>
  <si>
    <t>LIVER TRANSPLANTATION SERVICE (ADULTS AND CHILDREN)</t>
  </si>
  <si>
    <t>A02 - HEPATOBILIARY AND PANCREAS / E03 - PAEDIATRIC MEDICINCE</t>
  </si>
  <si>
    <t>NCBPS29L</t>
  </si>
  <si>
    <t>LUNG VOLUME REDUCTION</t>
  </si>
  <si>
    <t>NCBPS29C</t>
  </si>
  <si>
    <t>LYMPHANGIOLEIOMYOMATOSIS SERVICE (ADULTS)</t>
  </si>
  <si>
    <t>NCBPS36C</t>
  </si>
  <si>
    <t>LYSOSOMAL STORAGE DISORDER SERVICE (ADULTS AND CHILDREN)</t>
  </si>
  <si>
    <t>NCBPS34N</t>
  </si>
  <si>
    <t>MAJOR TRAUMA NETWORK</t>
  </si>
  <si>
    <t>NCBPS34T</t>
  </si>
  <si>
    <t>MAJOR TRAUMA SERVICES (ADULTS AND CHILDREN)</t>
  </si>
  <si>
    <t>NCBPS04E</t>
  </si>
  <si>
    <t>MATERNAL MEDICINE COMPLICATIONS OF PREGNANCY</t>
  </si>
  <si>
    <t>E11 - SPECIALISED MATERNITY SERVICES</t>
  </si>
  <si>
    <t>CODE RETIRED IN 2016-17</t>
  </si>
  <si>
    <t>NCBPS26A</t>
  </si>
  <si>
    <t>MCARDLE'S DISEASE SERVICE (ADULTS)</t>
  </si>
  <si>
    <t>NCBPH10Z</t>
  </si>
  <si>
    <t>MEASLES MUMPS AND RUBELLA IMMUNISATION PROGRAMME</t>
  </si>
  <si>
    <t>NCBPH06Z</t>
  </si>
  <si>
    <t>MENINGOCOCCAL C - CONTAINING VACCINE IMMUNISATION PROGRAMME</t>
  </si>
  <si>
    <t>NCBPH31Z</t>
  </si>
  <si>
    <t>MENINGOCOCCAL GROUP B IMMUNISATION PROGRAMME</t>
  </si>
  <si>
    <t>NCBPS20D</t>
  </si>
  <si>
    <t>MITOCHONDRIAL DONATION SERVICE</t>
  </si>
  <si>
    <t>NEW SERVICE IN 2017-18</t>
  </si>
  <si>
    <t>NCBPSMOL</t>
  </si>
  <si>
    <t>MOLECULAR DIAGNOSTICS SERVICE</t>
  </si>
  <si>
    <t>NCBPS51C</t>
  </si>
  <si>
    <t>MOLECULAR ONCOLOGY (ADULTS)</t>
  </si>
  <si>
    <t>NCBPS08V</t>
  </si>
  <si>
    <t>MR-GUIDED LASER INTERSTITIAL THERMAL THERAPY (MRGLITT) (ADULTS)</t>
  </si>
  <si>
    <t>NCBPS08V_TOP</t>
  </si>
  <si>
    <t>MR-GUIDED LASER INTERSTITIAL THERMAL THERAPY (MRGLITT) (ADULTS) - TOP UP</t>
  </si>
  <si>
    <t>NCBPS08W</t>
  </si>
  <si>
    <t>MR-GUIDED LASER INTERSTITIAL THERMAL THERAPY (MRGLITT) (CHILDREN)</t>
  </si>
  <si>
    <t>NCBPS08W_TOP</t>
  </si>
  <si>
    <t>MR-GUIDED LASER INTERSTITIAL THERMAL THERAPY (MRGLITT) (CHILDREN) - TOP UP</t>
  </si>
  <si>
    <t>NCBPS13D</t>
  </si>
  <si>
    <t>MUCOPOLYSACCHARIDOSES SERVICE</t>
  </si>
  <si>
    <t>NCBPS73T</t>
  </si>
  <si>
    <t>MULTIPLE SCLEROSIS MANAGEMENT SERVICE FOR CHILDREN</t>
  </si>
  <si>
    <t>NCBPST23</t>
  </si>
  <si>
    <t>NEW SERVICE IN 2018-19, CODE RETIRED IN 2024-25, REPLACED BY NCBPS73T</t>
  </si>
  <si>
    <t>NCBPS38Z</t>
  </si>
  <si>
    <t>NATIONAL HAEMOGLOBINOPATHY PANEL (NHP)</t>
  </si>
  <si>
    <t>NCBPH02Z</t>
  </si>
  <si>
    <t>NEONATAL BCG IMMUNISATION PROGRAMME</t>
  </si>
  <si>
    <t>NCBPSNIN</t>
  </si>
  <si>
    <t>NEONATAL CRITICAL CARE NETWORK</t>
  </si>
  <si>
    <t>E08 - NEONATAL CRITICAL CARE</t>
  </si>
  <si>
    <t>NCBPSNIC</t>
  </si>
  <si>
    <t>NEONATAL CRITICAL CARE SERVICES</t>
  </si>
  <si>
    <t>NCBPH01Z</t>
  </si>
  <si>
    <t>NEONATAL HEPATITIS B IMMUNISATION PROGRAMME</t>
  </si>
  <si>
    <t>NCBPS08D</t>
  </si>
  <si>
    <t>NEUROMYELITIS OPTICA SERVICE (ADULTS AND ADOLESCENTS)</t>
  </si>
  <si>
    <t>NCBPS08Y</t>
  </si>
  <si>
    <t>NEUROPSYCHIATRY SERVICES (ADULTS AND CHILDREN)</t>
  </si>
  <si>
    <t>NCBPS58L</t>
  </si>
  <si>
    <t>NEUROSURGERY LVHC LOCAL: ANTERIOR LUMBER FUSION</t>
  </si>
  <si>
    <t>NCBPS58L_TOP</t>
  </si>
  <si>
    <t>NEUROSURGERY LVHC LOCAL: ANTERIOR LUMBER FUSION - TOP UP</t>
  </si>
  <si>
    <t>NCBPS58R</t>
  </si>
  <si>
    <t>NEUROSURGERY LVHC LOCAL: AWAKE SURGERY FOR REMOVAL OF BRAIN TUMOURS</t>
  </si>
  <si>
    <t>NCBPS58R_TOP</t>
  </si>
  <si>
    <t>NEUROSURGERY LVHC LOCAL: AWAKE SURGERY FOR REMOVAL OF BRAIN TUMOURS - TOP UP</t>
  </si>
  <si>
    <t>NCBPS58N</t>
  </si>
  <si>
    <t>NEUROSURGERY LVHC LOCAL: INTRAVENTRICULAR TUMOURS RESECTION</t>
  </si>
  <si>
    <t>NCBPS58N_TOP</t>
  </si>
  <si>
    <t>NEUROSURGERY LVHC LOCAL: INTRAVENTRICULAR TUMOURS RESECTION - TOP UP</t>
  </si>
  <si>
    <t>NCBPS58Q</t>
  </si>
  <si>
    <t>NEUROSURGERY LVHC LOCAL: MICROVASCULAR DECOMPRESSION FOR TRIGEMINAL NEURALGIA</t>
  </si>
  <si>
    <t>NCBPS58Q_TOP</t>
  </si>
  <si>
    <t>NEUROSURGERY LVHC LOCAL: MICROVASCULAR DECOMPRESSION FOR TRIGEMINAL NEURALGIA - TOP UP</t>
  </si>
  <si>
    <t>NCBPS58M</t>
  </si>
  <si>
    <t>NEUROSURGERY LVHC LOCAL: REMOVAL OF INTRAMEDULLARY SPINAL TUMOURS</t>
  </si>
  <si>
    <t>NCBPS58M_TOP</t>
  </si>
  <si>
    <t>NEUROSURGERY LVHC LOCAL: REMOVAL OF INTRAMEDULLARY SPINAL TUMOURS - TOP UP</t>
  </si>
  <si>
    <t>NCBPS58S</t>
  </si>
  <si>
    <t>NEUROSURGERY LVHC LOCAL: REMOVAL OF PITUITARY TUMOURS INCLUDING FOR CUSHING’S AND ACROMEGALY</t>
  </si>
  <si>
    <t>NCBPS58S_TOP</t>
  </si>
  <si>
    <t>NEUROSURGERY LVHC LOCAL: REMOVAL OF PITUITARY TUMOURS INCLUDING FOR CUSHING’S AND ACROMEGALY - TOP UP</t>
  </si>
  <si>
    <t>NCBPS58O</t>
  </si>
  <si>
    <t>NEUROSURGERY LVHC LOCAL: SURGICAL REPAIR OF ANEURYSMS (SURGICAL CLIPPING)</t>
  </si>
  <si>
    <t>NCBPS58O_TOP</t>
  </si>
  <si>
    <t>NEUROSURGERY LVHC LOCAL: SURGICAL REPAIR OF ANEURYSMS (SURGICAL CLIPPING) - TOP UP</t>
  </si>
  <si>
    <t>NCBPS58P</t>
  </si>
  <si>
    <t>NEUROSURGERY LVHC LOCAL: THORACIC DISCECTOMY</t>
  </si>
  <si>
    <t>NCBPS58P_TOP</t>
  </si>
  <si>
    <t>NEUROSURGERY LVHC LOCAL: THORACIC DISCECTOMY - TOP UP</t>
  </si>
  <si>
    <t>NCBPS58B</t>
  </si>
  <si>
    <t>NEUROSURGERY LVHC NATIONAL: EC-IC BYPASS(COMPLEX/HIGH FLOW)</t>
  </si>
  <si>
    <t>NCBPS58B_TOP</t>
  </si>
  <si>
    <t>NEUROSURGERY LVHC NATIONAL: EC-IC BYPASS(COMPLEX/HIGH FLOW) - TOP UP</t>
  </si>
  <si>
    <t>NCBPS58A</t>
  </si>
  <si>
    <t>NEUROSURGERY LVHC NATIONAL: SURGICAL REMOVAL OF CLIVAL CHORDOMA AND CHONDROSARCOMA</t>
  </si>
  <si>
    <t>NCBPS58A_TOP</t>
  </si>
  <si>
    <t>NEUROSURGERY LVHC NATIONAL: SURGICAL REMOVAL OF CLIVAL CHORDOMA AND CHONDROSARCOMA - TOP UP</t>
  </si>
  <si>
    <t>NCBPS58C</t>
  </si>
  <si>
    <t>NEUROSURGERY LVHC NATIONAL: TRANSORAL EXCISION OF DENS</t>
  </si>
  <si>
    <t>NCBPS58C_TOP</t>
  </si>
  <si>
    <t>NEUROSURGERY LVHC NATIONAL: TRANSORAL EXCISION OF DENS - TOP UP</t>
  </si>
  <si>
    <t>NCBPS58D</t>
  </si>
  <si>
    <t>NEUROSURGERY LVHC REGIONAL: ANTERIOR SKULL BASED TUMOURS</t>
  </si>
  <si>
    <t>NCBPS58D_TOP</t>
  </si>
  <si>
    <t>NEUROSURGERY LVHC REGIONAL: ANTERIOR SKULL BASED TUMOURS - TOP UP</t>
  </si>
  <si>
    <t>NCBPS58G</t>
  </si>
  <si>
    <t>NEUROSURGERY LVHC REGIONAL: DEEP BRAIN STIMULATION</t>
  </si>
  <si>
    <t>NCBPS58G_TOP</t>
  </si>
  <si>
    <t>NEUROSURGERY LVHC REGIONAL: DEEP BRAIN STIMULATION - TOP UP</t>
  </si>
  <si>
    <t>NCBPS58J</t>
  </si>
  <si>
    <t>NEUROSURGERY LVHC REGIONAL: EPILEPSY</t>
  </si>
  <si>
    <t>NCBPS58J_TOP</t>
  </si>
  <si>
    <t>NEUROSURGERY LVHC REGIONAL: EPILEPSY - TOP UP</t>
  </si>
  <si>
    <t>NCBPS58K</t>
  </si>
  <si>
    <t>NEUROSURGERY LVHC REGIONAL: INSULA GLIOMA’S/ COMPLEX LOW GRADE GLIOMA’S</t>
  </si>
  <si>
    <t>NCBPS58K_TOP</t>
  </si>
  <si>
    <t>NEUROSURGERY LVHC REGIONAL: INSULA GLIOMA’S/ COMPLEX LOW GRADE GLIOMA’S - TOP UP</t>
  </si>
  <si>
    <t>NCBPS58E</t>
  </si>
  <si>
    <t>NEUROSURGERY LVHC REGIONAL: LATERAL SKULL BASED TUMOURS</t>
  </si>
  <si>
    <t>NCBPS58E_TOP</t>
  </si>
  <si>
    <t>NEUROSURGERY LVHC REGIONAL: LATERAL SKULL BASED TUMOURS - TOP UP</t>
  </si>
  <si>
    <t>NCBPS58H</t>
  </si>
  <si>
    <t>NEUROSURGERY LVHC REGIONAL: PINEAL TUMOUR SURGERIES - RESECTION</t>
  </si>
  <si>
    <t>NCBPS58H_TOP</t>
  </si>
  <si>
    <t>NEUROSURGERY LVHC REGIONAL: PINEAL TUMOUR SURGERIES - RESECTION - TOP UP</t>
  </si>
  <si>
    <t>NCBPS58I</t>
  </si>
  <si>
    <t>NEUROSURGERY LVHC REGIONAL: REMOVAL OF ARTERIOVENOUS MALFORMATIONS OF THE NERVOUS SYSTEM</t>
  </si>
  <si>
    <t>NCBPS58I_TOP</t>
  </si>
  <si>
    <t>NEUROSURGERY LVHC REGIONAL: REMOVAL OF ARTERIOVENOUS MALFORMATIONS OF THE NERVOUS SYSTEM - TOP UP</t>
  </si>
  <si>
    <t>NCBPS58F</t>
  </si>
  <si>
    <t>NEUROSURGERY LVHC REGIONAL: SURGICAL REMOVAL OF BRAINSTEM LESIONS</t>
  </si>
  <si>
    <t>NCBPS58F_TOP</t>
  </si>
  <si>
    <t>NEUROSURGERY LVHC REGIONAL: SURGICAL REMOVAL OF BRAINSTEM LESIONS - TOP UP</t>
  </si>
  <si>
    <t>NCBPS08N</t>
  </si>
  <si>
    <t>NEUROSURGERY NETWORK</t>
  </si>
  <si>
    <t>NCBPSNSD</t>
  </si>
  <si>
    <t>NEW SERVICE DEVELOPMENTS AND CLINICAL POLICIES (TEMPORARILY RETAINED)</t>
  </si>
  <si>
    <t>BOTH</t>
  </si>
  <si>
    <t>NCBPS08C</t>
  </si>
  <si>
    <t>NF2-SCHWANNOMATOSIS SERVICE (ADULTS AND CHILDREN)</t>
  </si>
  <si>
    <t>NCBPH23Z</t>
  </si>
  <si>
    <t>NHS ABDOMINAL AORTIC ANEURYSM SCREENING PROGRAMME</t>
  </si>
  <si>
    <t>NCBPH23Y</t>
  </si>
  <si>
    <t>NHS ABDOMINAL AORTIC ANEURYSM SCREENING PROGRAMME - OUTPATIENT</t>
  </si>
  <si>
    <t>SERVICE LINE SPLIT FROM NCBPH23Z IN 2024-25</t>
  </si>
  <si>
    <t>NCBPH23A</t>
  </si>
  <si>
    <t>NHS ABDOMINAL AORTIC ANEURYSM SCREENING PROGRAMME - ULRASOUND - ABDOMINAL</t>
  </si>
  <si>
    <t>NCBPH26D</t>
  </si>
  <si>
    <t>NHS BOWEL CANCER SCREENING PROGRAMME</t>
  </si>
  <si>
    <t>NCBPH26B</t>
  </si>
  <si>
    <t>NHS BOWEL CANCER SCREENING PROGRAMME - COLONOSCOPY</t>
  </si>
  <si>
    <t>SERVICE LINE SPLIT FROM NCBPH26D IN 2024-25</t>
  </si>
  <si>
    <t>NCBPH26C</t>
  </si>
  <si>
    <t>NHS BOWEL CANCER SCREENING PROGRAMME - CT - BOWEL</t>
  </si>
  <si>
    <t>NCBPH26F</t>
  </si>
  <si>
    <t>NHS BOWEL CANCER SCREENING PROGRAMME - FLEXI SIGMOIDOSCOPY</t>
  </si>
  <si>
    <t>NCBPH26A</t>
  </si>
  <si>
    <t>NHS BOWEL CANCER SCREENING PROGRAMME - FOBT</t>
  </si>
  <si>
    <t>NCBPH26Y</t>
  </si>
  <si>
    <t>NHS BOWEL CANCER SCREENING PROGRAMME - OUTPATIENT</t>
  </si>
  <si>
    <t>NCBPH26E</t>
  </si>
  <si>
    <t>NHS BOWEL SCOPE SCREENING PROGRAMME</t>
  </si>
  <si>
    <t>CODE RETIRED IN 2021-22</t>
  </si>
  <si>
    <t>NCBPH24F</t>
  </si>
  <si>
    <t>NHS BREAST SCREENING PROGRAMME</t>
  </si>
  <si>
    <t>NCBPH24G</t>
  </si>
  <si>
    <t>NHS BREAST SCREENING PROGRAMME - BIOPSY</t>
  </si>
  <si>
    <t>SERVICE LINE SPLIT FROM NCBPH24F IN 2024-25</t>
  </si>
  <si>
    <t>NCBPH24A</t>
  </si>
  <si>
    <t>NHS BREAST SCREENING PROGRAMME - MAMMOGRAM</t>
  </si>
  <si>
    <t>NCBPH24B</t>
  </si>
  <si>
    <t>NHS BREAST SCREENING PROGRAMME - MRI - BREAST</t>
  </si>
  <si>
    <t>NCBPH24Y</t>
  </si>
  <si>
    <t>NHS BREAST SCREENING PROGRAMME - OUTPATIENT</t>
  </si>
  <si>
    <t>NCBPH24D</t>
  </si>
  <si>
    <t>NHS BREAST SCREENING PROGRAMME - ULTRASOUND - BREAST</t>
  </si>
  <si>
    <t>NCBPH24E</t>
  </si>
  <si>
    <t>NHS BREAST SCREENING PROGRAMME - X-RAY - BREAST</t>
  </si>
  <si>
    <t>NCBPH25F</t>
  </si>
  <si>
    <t>NHS CERVICAL SCREENING</t>
  </si>
  <si>
    <t>NCBPH25B</t>
  </si>
  <si>
    <t>NHS CERVICAL SCREENING - COLPOSCOPY</t>
  </si>
  <si>
    <t>SERVICE LINE SPLIT FROM NCBPH25F IN 2024-25</t>
  </si>
  <si>
    <t>NCBPH25C</t>
  </si>
  <si>
    <t>NHS CERVICAL SCREENING - CYTOLOGY TEST</t>
  </si>
  <si>
    <t>NCBPH25A</t>
  </si>
  <si>
    <t>NHS CERVICAL SCREENING - HPV TEST</t>
  </si>
  <si>
    <t>NCBPH25Y</t>
  </si>
  <si>
    <t>NHS CERVICAL SCREENING - OUTPATIENT</t>
  </si>
  <si>
    <t>NCBPH25D</t>
  </si>
  <si>
    <t>NHS CERVICAL SCREENING - SEXUAL HEALTH SAMPLE TAKING</t>
  </si>
  <si>
    <t>NCBPH22Z</t>
  </si>
  <si>
    <t>NHS DIABETIC EYE SCREENING PROGRAMME</t>
  </si>
  <si>
    <t>NCBPH22B</t>
  </si>
  <si>
    <t>NHS DIABETIC EYE SCREENING PROGRAMME - DIGITAL SURVEILLANCE WITH OCT</t>
  </si>
  <si>
    <t>SERVICE LINE SPLIT FROM NCBPH22Z IN 2024-25</t>
  </si>
  <si>
    <t>NCBPH22D</t>
  </si>
  <si>
    <t>NHS DIABETIC EYE SCREENING PROGRAMME - DIGITAL SURVEILLANCE WITHOUT OCT</t>
  </si>
  <si>
    <t>NCBPH22A</t>
  </si>
  <si>
    <t>NHS DIABETIC EYE SCREENING PROGRAMME - ROUTINE DIGITAL SCREENING</t>
  </si>
  <si>
    <t>NCBPH22C</t>
  </si>
  <si>
    <t>NHS DIABETIC EYE SCREENING PROGRAMME - SLIT LAMP BIOMICROSCOPY</t>
  </si>
  <si>
    <t>NCBAFXXX</t>
  </si>
  <si>
    <t>NHS ENGLAND - ARMED FORCES</t>
  </si>
  <si>
    <t>NCBCDXXX</t>
  </si>
  <si>
    <t>NHS ENGLAND - CANCER DRUG FUND</t>
  </si>
  <si>
    <t>NCBHJXXX</t>
  </si>
  <si>
    <t>NHS ENGLAND - HEALTH IN JUSTICE</t>
  </si>
  <si>
    <t>NCBHCXXX</t>
  </si>
  <si>
    <t>NHS ENGLAND - HEPATITIS C</t>
  </si>
  <si>
    <t>NCBIMXXX</t>
  </si>
  <si>
    <t>NHS ENGLAND - INNOVATIVE MEDICINES FUND</t>
  </si>
  <si>
    <t>NCBPSHST</t>
  </si>
  <si>
    <t>NHS ENGLAND - OTHER HOSTED SERVICES</t>
  </si>
  <si>
    <t>NCBPHXXX</t>
  </si>
  <si>
    <t>NHS ENGLAND - PUBLIC HEALTH BUT NOT ATTRIBUTABLE</t>
  </si>
  <si>
    <t>NCBSDXXX</t>
  </si>
  <si>
    <t>NHS ENGLAND - SECONDARY DENTAL</t>
  </si>
  <si>
    <t>NHS ENGLAND - SECONDARY DENTISTRY</t>
  </si>
  <si>
    <t>NCBPSXXX</t>
  </si>
  <si>
    <t>NHS ENGLAND - SPECIALISED SERVICE BUT NOT ATTRIBUTABLE</t>
  </si>
  <si>
    <t>NCBPH17Z</t>
  </si>
  <si>
    <t>NHS FETAL ANOMALY SCREENING PROGRAMME - FETAL ANOMALY SCAN</t>
  </si>
  <si>
    <t>NCBPH17B</t>
  </si>
  <si>
    <t>NHS FETAL ANOMALY SCREENING PROGRAMME - FETAL ANOMALY SCAN - AMNIOCENTISIS TEST</t>
  </si>
  <si>
    <t>SERVICE LINE SPLIT FROM NCBPH17Z IN 2024-25</t>
  </si>
  <si>
    <t>NCBPH17C</t>
  </si>
  <si>
    <t>NHS FETAL ANOMALY SCREENING PROGRAMME - FETAL ANOMALY SCAN - QF-PCR TEST</t>
  </si>
  <si>
    <t>NCBPH17A</t>
  </si>
  <si>
    <t>NHS FETAL ANOMALY SCREENING PROGRAMME - FETAL ANOMALY SCAN - ULTRASOUND - ANTENATAL</t>
  </si>
  <si>
    <t>NCBPH16Z</t>
  </si>
  <si>
    <t>NHS FETAL ANOMALY SCREENING PROGRAMME - TRISOMY SCREENING</t>
  </si>
  <si>
    <t>NCBPH15Z</t>
  </si>
  <si>
    <t>NHS INFECTIOUS DISEASES IN PREGNANCY SCREENING PROGRAMME - BLOOD TEST</t>
  </si>
  <si>
    <t>NCBPH21N</t>
  </si>
  <si>
    <t>NHS NEWBORN AND INFANT PHYSICAL EXAMINATION SCREENING PROGRAMME - EXAMINATION</t>
  </si>
  <si>
    <t>NCBPH19N</t>
  </si>
  <si>
    <t>NHS NEWBORN BLOOD SPOT SCREENING PROGRAMME</t>
  </si>
  <si>
    <t>NCBPH20N</t>
  </si>
  <si>
    <t>NHS NEWBORN HEARING SCREENING PROGRAMME - HEARING TEST</t>
  </si>
  <si>
    <t>NCBPH18Z</t>
  </si>
  <si>
    <t>NHS SICKLE CELL AND THALASSAEMIA SCREENING PROGRAMME - BLOOD TEST</t>
  </si>
  <si>
    <t>NON-NHS ENGLAND DIRECTLY-COMMISSIONED SERVICE</t>
  </si>
  <si>
    <t>NCBPS01H</t>
  </si>
  <si>
    <t>OCULAR ONCOLOGY SERVICE (ADULTS)</t>
  </si>
  <si>
    <t>NCBPS61U</t>
  </si>
  <si>
    <t>OESOPHAGEAL AND GASTRIC CANCER SURGERY (ADULTS)</t>
  </si>
  <si>
    <t>NCBPS61U_TOP</t>
  </si>
  <si>
    <t>OESOPHAGEAL AND GASTRIC CANCER SURGERY (ADULTS) - TOP UP</t>
  </si>
  <si>
    <t>NCBPS22O</t>
  </si>
  <si>
    <t>OFFENDER PERSONALITY DISORDER</t>
  </si>
  <si>
    <t>C02 - ADULT SECURE SERVICES</t>
  </si>
  <si>
    <t>NCBPSU23</t>
  </si>
  <si>
    <t>OPEN FOETAL SURGERY TO TREAT FOETUSES WITH OPEN SPINA BIFIDA</t>
  </si>
  <si>
    <t>NCBPS61Q</t>
  </si>
  <si>
    <t>OPHTHALMIC CANCER SURGERY (ADULTS)</t>
  </si>
  <si>
    <t>NCBPS37A</t>
  </si>
  <si>
    <t>OPHTHALMIC PATHOLOGY SERVICE (ADULTS AND CHILDREN)</t>
  </si>
  <si>
    <t>NCBPS37B</t>
  </si>
  <si>
    <t>OSTEO-ODONTO-KERATOPROSTHESIS SERVICE FOR CORNEAL BLINDNESS (ADULTS)</t>
  </si>
  <si>
    <t>NCBPS44A</t>
  </si>
  <si>
    <t>OVARIAN AND TESTICULAR TISSUE CRYOPRESERVATION FOR PATIENTS RECEIVING GONADOTOXIC TREATMENT WHO ARE AT HIGH RISK OF INFERTILITY AND CANNOT STORE MATURE EGGS OR SPERM</t>
  </si>
  <si>
    <t>NCBPSF23</t>
  </si>
  <si>
    <t>PAEDIATRIC AND PERINATAL POST MORTEM SERVICES</t>
  </si>
  <si>
    <t>NCBPS23B</t>
  </si>
  <si>
    <t>PAEDIATRIC CARDIAC SERVICES</t>
  </si>
  <si>
    <t>NCBPS23B_TOP</t>
  </si>
  <si>
    <t>PAEDIATRIC CARDIAC SERVICES - TOP UP</t>
  </si>
  <si>
    <t>NCBPSPIN</t>
  </si>
  <si>
    <t>PAEDIATRIC CRITICAL CARE / SURGERY NETWORK</t>
  </si>
  <si>
    <t>NCBPSPIC</t>
  </si>
  <si>
    <t>PAEDIATRIC CRITICAL CARE SERVICES</t>
  </si>
  <si>
    <t>NCBPS12B</t>
  </si>
  <si>
    <t>PAEDIATRIC INTESTINAL PSEUDO-OBSTRUCTIVE DISORDERS SERVICE</t>
  </si>
  <si>
    <t>NCBPS07Y</t>
  </si>
  <si>
    <t>PAEDIATRIC NEUROREHABILTATION</t>
  </si>
  <si>
    <t>NCBPS29Y</t>
  </si>
  <si>
    <t>PAEDIATRIC PECTUS SURGERY</t>
  </si>
  <si>
    <t>NCBPS29Y_TOP</t>
  </si>
  <si>
    <t>PAEDIATRIC PECTUS SURGERY - TOP UP</t>
  </si>
  <si>
    <t>NCBPS01A</t>
  </si>
  <si>
    <t>PAIN-RELATED COMPLEX CANCER LATE EFFECTS REHABILITATION SERVICE (ADULTS)</t>
  </si>
  <si>
    <t>B01 - RADIOTHERAPY</t>
  </si>
  <si>
    <t>NCBPS27C</t>
  </si>
  <si>
    <t>PANCREAS TRANSPLANTATION SERVICE (ADULTS)</t>
  </si>
  <si>
    <t>NCBPS19Q</t>
  </si>
  <si>
    <t>PANCREATIC CANCER SURGERY (ADULTS)</t>
  </si>
  <si>
    <t>NCBPS19Q_TOP</t>
  </si>
  <si>
    <t>PANCREATIC CANCER SURGERY (ADULTS) - TOP UP</t>
  </si>
  <si>
    <t>NCBPS03A</t>
  </si>
  <si>
    <t>PAROXYSMAL NOCTURNAL HAEMOGLOBINURIA SERVICE (ADULTS AND ADOLESCENTS)</t>
  </si>
  <si>
    <t>NCBPS29T</t>
  </si>
  <si>
    <t>PECTUS SURGERY</t>
  </si>
  <si>
    <t>CODE RETIRED IN 2024-25, REPLACED BY NCBPS29X AND NCBPS29Y</t>
  </si>
  <si>
    <t>NCBPS51E</t>
  </si>
  <si>
    <t>PELVIC EXENTERATION SURGERY</t>
  </si>
  <si>
    <t>NCBPH01F</t>
  </si>
  <si>
    <t>PERTUSSIS PREGNANT WOMEN IMMUNISATION PROGRAMME</t>
  </si>
  <si>
    <t>NCBPH08Z</t>
  </si>
  <si>
    <t>PNEUMOCOCCAL IMMUNISATION PROGRAMME</t>
  </si>
  <si>
    <t>NCBPS01P</t>
  </si>
  <si>
    <t>POSITRON EMISSION TOMOGRAPHY-COMPUTED TOMOGRAPHY SERVICES (ADULTS AND CHILDREN)</t>
  </si>
  <si>
    <t>B04 - SPECIALISED CANCER DIAGNOSTICS</t>
  </si>
  <si>
    <t>NCBPS20H</t>
  </si>
  <si>
    <t>PRE-IMPLANTATION GENETIC DIAGNOSIS AND ASSOCIATED IN-VITRO FERTILISATION SERVICES</t>
  </si>
  <si>
    <t>E01 - MEDICAL GENOMICS</t>
  </si>
  <si>
    <t>NCBPS29P</t>
  </si>
  <si>
    <t>PRIMARY CILIARY DYSKINESIA MANAGEMENT SERVICE (ADULTS AND CHILDREN)</t>
  </si>
  <si>
    <t>A01 - SPECIALISED RESPIRATORY / E03 PAEDIATRIC MEDICINE</t>
  </si>
  <si>
    <t>NCBPS01E</t>
  </si>
  <si>
    <t>PRIMARY MALIGNANT BONE TUMOURS SERVICE</t>
  </si>
  <si>
    <t>CODE RETIRED IN 2022-23. SERVICE NOW UNDER NCBPS01O</t>
  </si>
  <si>
    <t>NCBPS01O</t>
  </si>
  <si>
    <t>PRIMARY MALIGNANT BONE TUMOURS SERVICE (ADULTS AND ADOLESCENTS)</t>
  </si>
  <si>
    <t>MOVES ACTIVITY FROM NCBPS01Y TO NCBPS01O. NAME CHANGE IN 2022-23</t>
  </si>
  <si>
    <t>NCBPS01O_TOP</t>
  </si>
  <si>
    <t>PRIMARY MALIGNANT BONE TUMOURS SERVICE (ADULTS AND ADOLESCENTS) - TOP UP</t>
  </si>
  <si>
    <t>NCBPS05P</t>
  </si>
  <si>
    <t>PROSTHETICS (ADULTS AND CHILDREN)</t>
  </si>
  <si>
    <t>NCBPS01B</t>
  </si>
  <si>
    <t>PROTON BEAM THERAPY SERVICE (ADULTS AND CHILDREN)</t>
  </si>
  <si>
    <t>NCBPS01F</t>
  </si>
  <si>
    <t>PSEUDOMYXOMA PERITONEI SERVICE (ADULTS)</t>
  </si>
  <si>
    <t>NCBPS22V</t>
  </si>
  <si>
    <t>PSYCHOLOGICAL MEDICINE INPATIENT SERVICES FOR SEVERE AND COMPLEX PRESENTATIONS OF MEDICALLY UNEXPLAINED PHYSICAL SYMPTOMS</t>
  </si>
  <si>
    <t>NCBPS13J</t>
  </si>
  <si>
    <t>PULMONARY HYPERTENSION SERVICE FOR CHILDREN</t>
  </si>
  <si>
    <t>NCBPS13M</t>
  </si>
  <si>
    <t>PULMONARY THROMBOENDARTERECTOMY SERVICE (ADULTS AND ADOLESCENTS)</t>
  </si>
  <si>
    <t>NCBPS51N</t>
  </si>
  <si>
    <t>RADIOTHERAPY NETWORK</t>
  </si>
  <si>
    <t>NCBPS01R</t>
  </si>
  <si>
    <t>RADIOTHERAPY SERVICES (ADULTS)</t>
  </si>
  <si>
    <t>NCBPS51R</t>
  </si>
  <si>
    <t>RADIOTHERAPY SERVICES (CHILDREN)</t>
  </si>
  <si>
    <t>SERVICE LINE SPLIT FROM NCBPS01R IN 2022-23</t>
  </si>
  <si>
    <t>NCBPS36D</t>
  </si>
  <si>
    <t>RARE MITOCHONDRIAL DISORDERS SERVICE (ADULTS AND CHILDREN)</t>
  </si>
  <si>
    <t>NCBPS04L</t>
  </si>
  <si>
    <t>RECONSTRUCTIVE SURGERY AND CONGENITAL ANOMALIES OF THE FEMALE GENITAL TRACT</t>
  </si>
  <si>
    <t>NEW SERVICE IN 2020-21. NAME CHANGE IN 2022-23</t>
  </si>
  <si>
    <t>NCBPS11N</t>
  </si>
  <si>
    <t>RENAL NETWORK</t>
  </si>
  <si>
    <t>NCBPS73S</t>
  </si>
  <si>
    <t>RENAL TRANSPLANTATION (CHILDREN)</t>
  </si>
  <si>
    <t>NCBPH34Z</t>
  </si>
  <si>
    <t>RESPIRATORY SYNCYTIAL VIRUS IMMUNISATION PROGRAMME</t>
  </si>
  <si>
    <t>NCBPS01G</t>
  </si>
  <si>
    <t>RETINOBLASTOMA SERVICE (CHILDREN)</t>
  </si>
  <si>
    <t>NCBPH05Z</t>
  </si>
  <si>
    <t>ROTAVIRUS IMMUNISATION PROGRAMME</t>
  </si>
  <si>
    <t>NCBPH13A</t>
  </si>
  <si>
    <t>SEASONAL INFLUENZA IMMUNISATION PROGRAMME FOR ADULTS</t>
  </si>
  <si>
    <t>NCBPH13C</t>
  </si>
  <si>
    <t>SEASONAL INFLUENZA IMMUNISATION PROGRAMME FOR CHILDREN</t>
  </si>
  <si>
    <t>NCBPH29Z</t>
  </si>
  <si>
    <t>SECTION 7A PUBLIC HEALTH SERVICES FOR CHILDREN AND ADULTS IN SECURE AND DETAINED SETTINGS IN ENGLAND</t>
  </si>
  <si>
    <t>NCBPS22U</t>
  </si>
  <si>
    <t>SECURE AND SPECIALISED MENTAL HEALTH SERVICES (ADULT) (HIGH)</t>
  </si>
  <si>
    <t>NCBPS22S</t>
  </si>
  <si>
    <t>SECURE AND SPECIALISED MENTAL HEALTH SERVICES (ADULT) (MEDIUM AND LOW)</t>
  </si>
  <si>
    <t>NCBPS08J</t>
  </si>
  <si>
    <t>SELECTIVE DORSAL RHIZOTOMY</t>
  </si>
  <si>
    <t>NCBPS08J_TOP</t>
  </si>
  <si>
    <t>SELECTIVE DORSAL RHIZOTOMY - TOP UP</t>
  </si>
  <si>
    <t>NCBPS27D</t>
  </si>
  <si>
    <t>SEVERE ACUTE PORPHYRIA SERVICE (ADULTS AND CHILDREN)</t>
  </si>
  <si>
    <t>NCBPS16C</t>
  </si>
  <si>
    <t>SEVERE COMBINED IMMUNODEFICIENCY AND RELATED DISORDERS SERVICE (CHILDREN)</t>
  </si>
  <si>
    <t>NCBPS12C</t>
  </si>
  <si>
    <t>SEVERE INTESTINAL FAILURE SERVICE</t>
  </si>
  <si>
    <t>CODE RETIRED IN 2018-19. MERGED SERVICE LINE WITH NCBPS12Z</t>
  </si>
  <si>
    <t>NCBPS12Z</t>
  </si>
  <si>
    <t>SEVERE INTESTINAL FAILURE SERVICE (ADULTS)</t>
  </si>
  <si>
    <t>NOT AN HSS AS PREVIOUSLY LISTED</t>
  </si>
  <si>
    <t>NCBPS12Y</t>
  </si>
  <si>
    <t>SEVERE INTESTINAL FAILURE SERVICE HPN ON-COSTS (ADULTS)</t>
  </si>
  <si>
    <t>NCBPS22H</t>
  </si>
  <si>
    <t>SEVERE OBSESSIVE COMPULSIVE DISORDER AND BODY DYSMORPHIC DISORDER (CHILD)</t>
  </si>
  <si>
    <t>CODE RETIRED IN 2022-23</t>
  </si>
  <si>
    <t>NCBPS22F</t>
  </si>
  <si>
    <t>SEVERE OBSESSIVE COMPULSIVE DISORDER AND BODY DYSMORPHIC DISORDER SERVICE (ADULTS AND ADOLESCENTS)</t>
  </si>
  <si>
    <t>NCBPH30Z</t>
  </si>
  <si>
    <t>SEXUAL ASSAULT REFERRAL CENTRES</t>
  </si>
  <si>
    <t>NCBPH14Z</t>
  </si>
  <si>
    <t>SHINGLES IMMUNISATION PROGRAMME</t>
  </si>
  <si>
    <t>NCBPS12D</t>
  </si>
  <si>
    <t>SMALL BOWEL TRANSPLANTATION SERVICE (ADULTS AND CHILDREN)</t>
  </si>
  <si>
    <t>A07 - SPECIALISED COLORECTAL SERVICES / E03 - PAEDIATRIC MEDICINE</t>
  </si>
  <si>
    <t>NCBPSYYY</t>
  </si>
  <si>
    <t>SPECIALISED MENTAL HEALTH SERVICES EXCEPTIONAL PACKAGES OF CARE</t>
  </si>
  <si>
    <t>NCBPS04K</t>
  </si>
  <si>
    <t>SPECIALISED SERVICES FOR WOMEN WITH COMPLICATIONS OF MESH INSERTED FOR URINARY INCONTINENCE AND VAGINAL PROLAPSE (16 YEARS AND ABOVE)</t>
  </si>
  <si>
    <t>NCBPS04D</t>
  </si>
  <si>
    <t>SPECIALIST ADULT GYNAECOLOGICAL SURGERY SERVICES: COMPLEX URINARY INCONTINENCE AND GENITAL PROLAPSE</t>
  </si>
  <si>
    <t>NCBPS04A</t>
  </si>
  <si>
    <t>SPECIALIST ADULT GYNAECOLOGICAL SURGERY SERVICES: SEVERE ENDOMETRIOSIS</t>
  </si>
  <si>
    <t>NCBPS04J</t>
  </si>
  <si>
    <t>SPECIALIST ADULT GYNAECOLOGICAL SURGERY SERVICES: URINARY FISTULA</t>
  </si>
  <si>
    <t>NCBPS41P</t>
  </si>
  <si>
    <t>SPECIALIST ADULT UROLOGICAL SURGERY SERVICES: PENILE IMPLANTS</t>
  </si>
  <si>
    <t>NCBPS41S</t>
  </si>
  <si>
    <t>SPECIALIST ADULT UROLOGICAL SURGERY SERVICES: SURGICAL SPERM REMOVAL</t>
  </si>
  <si>
    <t>NCBPS41U</t>
  </si>
  <si>
    <t>SPECIALIST ADULT UROLOGICAL SURGERY SERVICES: URETHRAL RECONSTRUCTION</t>
  </si>
  <si>
    <t>NCBPS17Z</t>
  </si>
  <si>
    <t>SPECIALIST ALLERGY SERVICES (ADULTS AND CHILDREN)</t>
  </si>
  <si>
    <t>F06 - SPECIALISED IMMUNOLOGY AND ALLERGY SERVICES / E03 - PAEDIATRIC MEDICINE</t>
  </si>
  <si>
    <t>NCBPS05C</t>
  </si>
  <si>
    <t>SPECIALIST AUGMENTATIVE AND ALTERNATIVE COMMUNICATION AIDS (ADULTS AND CHILDREN)</t>
  </si>
  <si>
    <t>NCBPS18E</t>
  </si>
  <si>
    <t>SPECIALIST BONE AND JOINT INFECTION</t>
  </si>
  <si>
    <t>NCBPS09Z</t>
  </si>
  <si>
    <t>SPECIALIST BURN CARE SERVICES</t>
  </si>
  <si>
    <t>CODE RETIRED IN 2022-23. SERVICE LINE SPLIT INTO SEPARATE ADULT/CHILD LINES NCBPS09A AND NBCPS09C</t>
  </si>
  <si>
    <t>NCBPS09A</t>
  </si>
  <si>
    <t>SPECIALIST BURN CARE SERVICES (ADULTS)</t>
  </si>
  <si>
    <t>SERVICE LINE SPLIT FROM NCBPS09Z IN 2022-23</t>
  </si>
  <si>
    <t>NCBPS09C</t>
  </si>
  <si>
    <t>SPECIALIST BURN CARE SERVICES (CHILDREN)</t>
  </si>
  <si>
    <t>NCBPS23A</t>
  </si>
  <si>
    <t>SPECIALIST CANCER SERVICES FOR CHILDREN AND YOUNG ADULTS: PAEDIATRIC CANCER</t>
  </si>
  <si>
    <t>NCBPS23A_TOP</t>
  </si>
  <si>
    <t>SPECIALIST CANCER SERVICES FOR CHILDREN AND YOUNG ADULTS: PAEDIATRIC CANCER - TOP UP</t>
  </si>
  <si>
    <t>NCBPS01T</t>
  </si>
  <si>
    <t>SPECIALIST CANCER SERVICES FOR CHILDREN AND YOUNG ADULTS: YOUNG ADULTS</t>
  </si>
  <si>
    <t>NCBPS01T_TOP</t>
  </si>
  <si>
    <t>SPECIALIST CANCER SERVICES FOR CHILDREN AND YOUNG ADULTS: YOUNG ADULTS - TOP UP</t>
  </si>
  <si>
    <t>NCBPS27E</t>
  </si>
  <si>
    <t>SPECIALIST CANCER SERVICES: ADRENAL CANCER (ADULTS)</t>
  </si>
  <si>
    <t>NEW SERVICE IN 2020-21. IR FOR THIS SERVICE ARRIVED TOO LATE FOR INCLUSION TO THE 2020-21 PSS TOOL. NAME CHANGE IN 2022-23</t>
  </si>
  <si>
    <t>NCBPS01J</t>
  </si>
  <si>
    <t>SPECIALIST CANCER SERVICES: ANAL CANCER (ADULTS)</t>
  </si>
  <si>
    <t>MORE SPECIFIC CANCER LINE DEVELOPED (SEEN IN PS 2015-16 SMT) FOR 2017-18. NAME CHANGE IN 2022-23</t>
  </si>
  <si>
    <t>NCBPS01V</t>
  </si>
  <si>
    <t>SPECIALIST CANCER SERVICES: BILIARY TRACT CANCER (ADULTS)</t>
  </si>
  <si>
    <t>NCBPS04F</t>
  </si>
  <si>
    <t>SPECIALIST CANCER SERVICES: GYNAECOLOGICAL CANCER (ADULTS)</t>
  </si>
  <si>
    <t>NCBPS01M</t>
  </si>
  <si>
    <t>SPECIALIST CANCER SERVICES: HEAD AND NECK CANCER (ADULTS)</t>
  </si>
  <si>
    <t>NCBPS01M_TOP</t>
  </si>
  <si>
    <t>SPECIALIST CANCER SERVICES: HEAD AND NECK CANCER (ADULTS) - TOP UP</t>
  </si>
  <si>
    <t>NCBPS01N</t>
  </si>
  <si>
    <t>SPECIALIST CANCER SERVICES: KIDNEY, BLADDER AND PROSTATE CANCER (ADULTS)</t>
  </si>
  <si>
    <t>NCBPS01W</t>
  </si>
  <si>
    <t>SPECIALIST CANCER SERVICES: LIVER CANCER (ADULTS)</t>
  </si>
  <si>
    <t>NCBPS01K</t>
  </si>
  <si>
    <t>SPECIALIST CANCER SERVICES: MALIGNANT MESOTHELIOMA (ADULTS)</t>
  </si>
  <si>
    <t>NCBPS01U</t>
  </si>
  <si>
    <t>SPECIALIST CANCER SERVICES: OESOPHAGEAL AND GASTRIC CANCER (ADULTS)</t>
  </si>
  <si>
    <t>NCBPS01U_TOP</t>
  </si>
  <si>
    <t>SPECIALIST CANCER SERVICES: OESOPHAGEAL AND GASTRIC CANCER (ADULTS) - TOP UP</t>
  </si>
  <si>
    <t>NCBPS01Y</t>
  </si>
  <si>
    <t>SPECIALIST CANCER SERVICES: OTHER CANCERS (ADULTS)</t>
  </si>
  <si>
    <t>NCBPS01Y_TOP</t>
  </si>
  <si>
    <t>SPECIALIST CANCER SERVICES: OTHER CANCERS (ADULTS) - TOP UP</t>
  </si>
  <si>
    <t>NCBPS19V</t>
  </si>
  <si>
    <t>SPECIALIST CANCER SERVICES: PANCREATIC CANCER (ADULTS)</t>
  </si>
  <si>
    <t>NCBPS19V_TOP</t>
  </si>
  <si>
    <t>SPECIALIST CANCER SERVICES: PANCREATIC CANCER (ADULTS) - TOP UP</t>
  </si>
  <si>
    <t>NCBPS01X</t>
  </si>
  <si>
    <t>SPECIALIST CANCER SERVICES: PENILE CANCER (ADULTS)</t>
  </si>
  <si>
    <t>NCBPS01X_TOP</t>
  </si>
  <si>
    <t>SPECIALIST CANCER SERVICES: PENILE CANCER (ADULTS) - TOP UP</t>
  </si>
  <si>
    <t>NCBPS01Q</t>
  </si>
  <si>
    <t>SPECIALIST CANCER SERVICES: RARE BRAIN AND CNS CANCER (ADULTS)</t>
  </si>
  <si>
    <t>NCBPS24Y</t>
  </si>
  <si>
    <t>SPECIALIST CANCER SERVICES: SKIN CANCER (ADULTS)</t>
  </si>
  <si>
    <t>NCBPS01L</t>
  </si>
  <si>
    <t>SPECIALIST CANCER SERVICES: SOFT CELL CANCER (ADULTS)</t>
  </si>
  <si>
    <t>MOVES ACTIVITY FROM NCBPS01Y TO NCBPS01L. NAME CHANGE IN 2022-23</t>
  </si>
  <si>
    <t>NCBPS01L_TOP</t>
  </si>
  <si>
    <t>SPECIALIST CANCER SERVICES: SOFT CELL CANCER (ADULTS) - TOP UP</t>
  </si>
  <si>
    <t>NCBPS01Z</t>
  </si>
  <si>
    <t>SPECIALIST CANCER SERVICES: TESTICULAR CANCER (ADULTS)</t>
  </si>
  <si>
    <t>NCBPS01Z_TOP</t>
  </si>
  <si>
    <t>SPECIALIST CANCER SERVICES: TESTICULAR CANCER (ADULTS) - TOP UP</t>
  </si>
  <si>
    <t>NCBPS33B</t>
  </si>
  <si>
    <t>SPECIALIST COLORECTAL SURGERY SERVICES: COMPLEX INFLAMMATORY BOWEL DISEASE (ADULTS)</t>
  </si>
  <si>
    <t>NCBPS33A</t>
  </si>
  <si>
    <t>SPECIALIST COLORECTAL SURGERY SERVICES: COMPLEX SURGERY FOR INCONTINENCE (ADULTS)</t>
  </si>
  <si>
    <t>NCBPS33R</t>
  </si>
  <si>
    <t>SPECIALIST COLORECTAL SURGERY SERVICES: RECTOPEXY MESH REMOVAL (ADULTS)</t>
  </si>
  <si>
    <t>NEW SERVICE IN 2023-24</t>
  </si>
  <si>
    <t>NCBPS33C</t>
  </si>
  <si>
    <t>SPECIALIST COLORECTAL SURGERY SERVICES: TRANSANAL ENDOSCOPIC MICROSURGERY (ADULTS)</t>
  </si>
  <si>
    <t>NCBPS33C_TOP</t>
  </si>
  <si>
    <t>SPECIALIST COLORECTAL SURGERY SERVICES: TRANSANAL ENDOSCOPIC MICROSURGERY (ADULTS) - TOP UP</t>
  </si>
  <si>
    <t>NCBPS23P</t>
  </si>
  <si>
    <t>SPECIALIST DENTISTRY SERVICES FOR CHILDREN</t>
  </si>
  <si>
    <t>WAS LISTED AS SPECIALIST PAEDIATRIC ORAL/MAXILLOFACIAL SURGERY SERVICES FOR CHILDREN</t>
  </si>
  <si>
    <t>NCBPS23C</t>
  </si>
  <si>
    <t>CODE RETIRED IN 2019-20. SERVICE NOW UNDER NCBPS23P</t>
  </si>
  <si>
    <t>NCBPS23P_TOP</t>
  </si>
  <si>
    <t>SPECIALIST DENTISTRY SERVICES FOR CHILDREN - TOP UP</t>
  </si>
  <si>
    <t>NCBPS24Z</t>
  </si>
  <si>
    <t>SPECIALIST DERMATOLOGY SERVICES (ADULTS AND CHILDREN)</t>
  </si>
  <si>
    <t>NCBPS23D</t>
  </si>
  <si>
    <t>SPECIALIST EAR, NOSE AND THROAT SERVICES FOR CHILDREN</t>
  </si>
  <si>
    <t>NCBPS23D_TOP</t>
  </si>
  <si>
    <t>SPECIALIST EAR, NOSE AND THROAT SERVICES FOR CHILDREN - TOP UP</t>
  </si>
  <si>
    <t>NCBPS23E</t>
  </si>
  <si>
    <t>SPECIALIST ENDOCRINOLOGY AND DIABETES SERVICES FOR CHILDREN</t>
  </si>
  <si>
    <t>NCBPS05E</t>
  </si>
  <si>
    <t>SPECIALIST ENVIRONMENTAL CONTROLS (ADULTS AND CHILDREN)</t>
  </si>
  <si>
    <t>NCBPS23F</t>
  </si>
  <si>
    <t>SPECIALIST GASTROENTEROLOGY, HEPATOLOGY AND NUTRITIONAL SUPPORT SERVICES FOR CHILDREN</t>
  </si>
  <si>
    <t>NCBPS23F_TOP</t>
  </si>
  <si>
    <t>SPECIALIST GASTROENTEROLOGY, HEPATOLOGY AND NUTRITIONAL SUPPORT SERVICES FOR CHILDREN - TOP UP</t>
  </si>
  <si>
    <t>NCBPS23H</t>
  </si>
  <si>
    <t>SPECIALIST HAEMATOLOGY SERVICES FOR CHILDREN</t>
  </si>
  <si>
    <t>NCBPS23H_TOP</t>
  </si>
  <si>
    <t>SPECIALIST HAEMATOLOGY SERVICES FOR CHILDREN - TOP UP</t>
  </si>
  <si>
    <t>NCBPS38Y</t>
  </si>
  <si>
    <t>SPECIALIST HAEMOGLOBINOPATHIES TEAMS (SHTS)</t>
  </si>
  <si>
    <t>NCBPS38S</t>
  </si>
  <si>
    <t>SPECIALIST HAEMOGLOBINOPATHY SERVICES: SICKLE CELL ANAEMIA (ADULTS AND CHILDREN)</t>
  </si>
  <si>
    <t>NCBPS38S_TOP</t>
  </si>
  <si>
    <t>SPECIALIST HAEMOGLOBINOPATHY SERVICES: SICKLE CELL ANAEMIA (ADULTS AND CHILDREN) - TOP UP</t>
  </si>
  <si>
    <t>NCBPS38T</t>
  </si>
  <si>
    <t>SPECIALIST HAEMOGLOBINOPATHY SERVICES: THALASSEMIA (ADULTS AND CHILDREN)</t>
  </si>
  <si>
    <t>NCBPS16X</t>
  </si>
  <si>
    <t>SPECIALIST IMMUNOLOGY SERVICES FOR ADULTS WITH DEFICIENT IMMUNE SYSTEMS</t>
  </si>
  <si>
    <t>SERVICE LINE SPLIT FROM NCBPS16Z IN 2019-20</t>
  </si>
  <si>
    <t>NCBPS16Y</t>
  </si>
  <si>
    <t>SPECIALIST IMMUNOLOGY SERVICES FOR CHILDREN WITH DEFICIENT IMMUNE SYSTEMS</t>
  </si>
  <si>
    <t>NCBPS16Z</t>
  </si>
  <si>
    <t>SPECIALIST IMMUNOLOGY SERVICES FOR PATIENTS WITH DEFICIENT IMMUNE SYSTEMS</t>
  </si>
  <si>
    <t>CODE RETIRED IN 2019-20. SERVICE LINE SPLIT INTO SEPARATE ADULT/CHILD LINES.</t>
  </si>
  <si>
    <t>NCBPS04G</t>
  </si>
  <si>
    <t>SPECIALIST MATERNITY CARE FOR ADULTS DIAGNOSED WITH ABNORMALLY INVASIVE PLACENTA</t>
  </si>
  <si>
    <t>NEW SERVICE IN 2019-20. NAME CHANGE IN 2022-23</t>
  </si>
  <si>
    <t>NCBPS22D</t>
  </si>
  <si>
    <t>SPECIALIST MENTAL HEALTH SERVICES FOR DEAF ADULTS</t>
  </si>
  <si>
    <t>NCBPS36Z</t>
  </si>
  <si>
    <t>SPECIALIST METABOLIC DISORDER SERVICES (ADULTS AND CHILDREN)</t>
  </si>
  <si>
    <t>NCBPS35Z</t>
  </si>
  <si>
    <t>SPECIALIST MORBID OBESITY SERVICES FOR CHILDREN</t>
  </si>
  <si>
    <t>ADULT SERVICE MOVED TO CCGS IN 2016-17</t>
  </si>
  <si>
    <t>NCBPS35Z_TOP</t>
  </si>
  <si>
    <t>SPECIALIST MORBID OBESITY SERVICES FOR CHILDREN - TOP UP</t>
  </si>
  <si>
    <t>NCBPS23M</t>
  </si>
  <si>
    <t>SPECIALIST NEUROSCIENCE SERVICES FOR CHILDREN</t>
  </si>
  <si>
    <t>NCBPS23M_TOP</t>
  </si>
  <si>
    <t>SPECIALIST NEUROSCIENCE SERVICES FOR CHILDREN - TOP UP</t>
  </si>
  <si>
    <t>NCBPS37D</t>
  </si>
  <si>
    <t>SPECIALIST OPHTHALMOLOGY RETINAL GENE THERAPY</t>
  </si>
  <si>
    <t>NCBPS23N</t>
  </si>
  <si>
    <t>SPECIALIST OPHTHALMOLOGY SERVICES FOR CHILDREN</t>
  </si>
  <si>
    <t>NCBPS23N_TOP</t>
  </si>
  <si>
    <t>SPECIALIST OPHTHALMOLOGY SERVICES FOR CHILDREN - TOP UP</t>
  </si>
  <si>
    <t>NCBPS23Q</t>
  </si>
  <si>
    <t>SPECIALIST ORTHOPAEDIC SERVICES FOR CHILDREN</t>
  </si>
  <si>
    <t>NCBPS23Q_TOP</t>
  </si>
  <si>
    <t>SPECIALIST ORTHOPAEDIC SERVICES FOR CHILDREN - TOP UP</t>
  </si>
  <si>
    <t>NCBPSC23</t>
  </si>
  <si>
    <t>SPECIALIST PAEDIATRIC LIVER DISEASE SERVICE</t>
  </si>
  <si>
    <t>NCBPS23X</t>
  </si>
  <si>
    <t>SPECIALIST PAEDIATRIC SURGERY SERVICES</t>
  </si>
  <si>
    <t>NCBPS73X</t>
  </si>
  <si>
    <t>SPECIALIST PAEDIATRIC SURGERY SERVICES - GYNAECOLOGY</t>
  </si>
  <si>
    <t>NCBPS73X_TOP</t>
  </si>
  <si>
    <t>SPECIALIST PAEDIATRIC SURGERY SERVICES - GYNAECOLOGY - TOP UP</t>
  </si>
  <si>
    <t>NCBPS23X_TOP</t>
  </si>
  <si>
    <t>SPECIALIST PAEDIATRIC SURGERY SERVICES - TOP UP</t>
  </si>
  <si>
    <t>NCBPS23Z</t>
  </si>
  <si>
    <t>SPECIALIST PAEDIATRIC UROLOGY SERVICES</t>
  </si>
  <si>
    <t>NCBPS23Z_TOP</t>
  </si>
  <si>
    <t>SPECIALIST PAEDIATRIC UROLOGY SERVICES - TOP UP</t>
  </si>
  <si>
    <t>NCBPS23Y</t>
  </si>
  <si>
    <t>SPECIALIST PAIN MANAGEMENT SERVICES FOR CHILDREN</t>
  </si>
  <si>
    <t>NCBPSE23</t>
  </si>
  <si>
    <t>SPECIALIST PALLIATIVE CARE SERVICES FOR CHILDREN AND YOUNG ADULTS</t>
  </si>
  <si>
    <t>NCBPS22P</t>
  </si>
  <si>
    <t>SPECIALIST PERINATAL MENTAL HEALTH SERVICES (ADULTS AND ADOLESCENTS)</t>
  </si>
  <si>
    <t>C04 - PERINATAL MENTAL HEALTH</t>
  </si>
  <si>
    <t>NCBPS23R</t>
  </si>
  <si>
    <t>SPECIALIST PLASTIC SURGERY SERVICES FOR CHILDREN</t>
  </si>
  <si>
    <t>NCBPS23R_TOP</t>
  </si>
  <si>
    <t>SPECIALIST PLASTIC SURGERY SERVICES FOR CHILDREN - TOP UP</t>
  </si>
  <si>
    <t>NCBPS07Z</t>
  </si>
  <si>
    <t>SPECIALIST REHABILITATION SERVICES FOR PATIENTS WITH HIGHLY COMPLEX NEEDS (ADULTS AND CHILDREN)</t>
  </si>
  <si>
    <t>NCBPS23S</t>
  </si>
  <si>
    <t>SPECIALIST RENAL SERVICES FOR CHILDREN</t>
  </si>
  <si>
    <t>NCBPS73D</t>
  </si>
  <si>
    <t>SPECIALIST RENAL SERVICES FOR CHILDREN: RENAL DIALYSIS</t>
  </si>
  <si>
    <t>NEW CODE FOR 2024-25 TO SEPARATE ACTIVITY FROM NCBPS23S</t>
  </si>
  <si>
    <t>X</t>
  </si>
  <si>
    <t>NCBPS29R</t>
  </si>
  <si>
    <t>SPECIALIST RESPIRATORY SERVICES</t>
  </si>
  <si>
    <t>CODE RETIRED IN 2016-17. SERVICE MOVED TO CCGS DURING 2015-16</t>
  </si>
  <si>
    <t>NCBPS23T</t>
  </si>
  <si>
    <t>SPECIALIST RESPIRATORY SERVICES FOR CHILDREN</t>
  </si>
  <si>
    <t>NCBPS23T_TOP</t>
  </si>
  <si>
    <t>SPECIALIST RESPIRATORY SERVICES FOR CHILDREN - TOP UP</t>
  </si>
  <si>
    <t>NCBPS23W</t>
  </si>
  <si>
    <t>SPECIALIST RHEUMATOLOGY SERVICES FOR CHILDREN</t>
  </si>
  <si>
    <t>NCBPS18A</t>
  </si>
  <si>
    <t>SPECIALIST SERVICES FOR ADULTS WITH INFECTIOUS DISEASES</t>
  </si>
  <si>
    <t>NCBPS18T</t>
  </si>
  <si>
    <t>SPECIALIST SERVICES FOR ADULTS WITH INFECTIOUS DISEASES: TROPICAL DISEASES</t>
  </si>
  <si>
    <t>SERVICE LINE SPLIT FROM NCBPS18A/NCBPS18C IN 2019-20. NAME CHANGE IN 2022-23</t>
  </si>
  <si>
    <t>NCBPS18C</t>
  </si>
  <si>
    <t>SPECIALIST SERVICES FOR CHILDREN WITH INFECTIOUS DISEASES</t>
  </si>
  <si>
    <t>NCBPS14C</t>
  </si>
  <si>
    <t>SPECIALIST SERVICES FOR CHILDREN WITH INFECTIOUS DISEASES: HIV</t>
  </si>
  <si>
    <t>SERVICE LINE SPLIT FROM NCBPS14Z IN 2019-20</t>
  </si>
  <si>
    <t>NCBPS19B</t>
  </si>
  <si>
    <t>SPECIALIST SERVICES FOR COMPLEX BILIARY DISEASES IN ADULTS</t>
  </si>
  <si>
    <t>A02 - HEPATOBILIARY AND PANCREAS</t>
  </si>
  <si>
    <t>NCBPS19B_TOP</t>
  </si>
  <si>
    <t>SPECIALIST SERVICES FOR COMPLEX BILIARY DISEASES IN ADULTS - TOP UP</t>
  </si>
  <si>
    <t>NCBPS19L</t>
  </si>
  <si>
    <t>SPECIALIST SERVICES FOR COMPLEX LIVER DISEASES IN ADULTS</t>
  </si>
  <si>
    <t>SERVICE LINE SPLIT FROM NCBPS19Z IN 2020-21</t>
  </si>
  <si>
    <t>NCBPS19L_TOP</t>
  </si>
  <si>
    <t>SPECIALIST SERVICES FOR COMPLEX LIVER DISEASES IN ADULTS - TOP UP</t>
  </si>
  <si>
    <t>NCBPS19Z</t>
  </si>
  <si>
    <t>SPECIALIST SERVICES FOR COMPLEX LIVER, BILIARY AND PANCREATIC DISEASES IN ADULTS</t>
  </si>
  <si>
    <t>NCBPS19Z_TOP</t>
  </si>
  <si>
    <t>SPECIALIST SERVICES FOR COMPLEX LIVER, BILIARY AND PANCREATIC DISEASES IN ADULTS - TOP UP</t>
  </si>
  <si>
    <t>NCBPS19P</t>
  </si>
  <si>
    <t>SPECIALIST SERVICES FOR COMPLEX PANCREATIC DISEASES IN ADULTS</t>
  </si>
  <si>
    <t>NCBPS19P_TOP</t>
  </si>
  <si>
    <t>SPECIALIST SERVICES FOR COMPLEX PANCREATIC DISEASES IN ADULTS - TOP UP</t>
  </si>
  <si>
    <t>NCBPS03Z</t>
  </si>
  <si>
    <t>SPECIALIST SERVICES FOR HAEMOPHILIA AND OTHER RELATED BLEEDING DISORDERS</t>
  </si>
  <si>
    <t>CODE RETIRED IN 2022-23. SERVICE LINE SPLIT INTO SEPARATE ADULT/CHILD LINES NCBPS03X AND NBCPS03Y</t>
  </si>
  <si>
    <t>NCBPS03X</t>
  </si>
  <si>
    <t>SPECIALIST SERVICES FOR HAEMOPHILIA AND OTHER RELATED BLEEDING DISORDERS (ADULTS)</t>
  </si>
  <si>
    <t>SERVICE LINE SPLIT FROM NCBPS03Z IN 2022-23</t>
  </si>
  <si>
    <t>NCBPS03X_TOP</t>
  </si>
  <si>
    <t>SPECIALIST SERVICES FOR HAEMOPHILIA AND OTHER RELATED BLEEDING DISORDERS (ADULTS) - TOP UP</t>
  </si>
  <si>
    <t>NCBPS03Y</t>
  </si>
  <si>
    <t>SPECIALIST SERVICES FOR HAEMOPHILIA AND OTHER RELATED BLEEDING DISORDERS (CHILRDREN)</t>
  </si>
  <si>
    <t>NCBPS03Y_TOP</t>
  </si>
  <si>
    <t>SPECIALIST SERVICES FOR HAEMOPHILIA AND OTHER RELATED BLEEDING DISORDERS (CHILRDREN) - TOP UP</t>
  </si>
  <si>
    <t>NCBPS14Z</t>
  </si>
  <si>
    <t>SPECIALIST SERVICES FOR PATIENTS INFECTED WITH HIV</t>
  </si>
  <si>
    <t>SERVICE LINE SPLIT INTO SEPARATE ADULT/CHILD LINES IN 2019-20</t>
  </si>
  <si>
    <t>NCBPS22T</t>
  </si>
  <si>
    <t>SPECIALIST SERVICES FOR SEVERE PERSONALITY DISORDER IN ADULTS</t>
  </si>
  <si>
    <t>NCBPS05W</t>
  </si>
  <si>
    <t>SPECIALIST WHEELCHAIR SERVICE</t>
  </si>
  <si>
    <t>NCBPS06M</t>
  </si>
  <si>
    <t>SPINAL CORD INJURY NETWORK</t>
  </si>
  <si>
    <t>NCBPS06A</t>
  </si>
  <si>
    <t>SPINAL CORD INJURY SERVICES (ADULTS AND CHILDREN)</t>
  </si>
  <si>
    <t>NCBPS08M</t>
  </si>
  <si>
    <t>SPINAL MUSCULAR ATROPHY: GENE THERAPY</t>
  </si>
  <si>
    <t>NCBPS06N</t>
  </si>
  <si>
    <t>SPINAL SURGERY NETWORK</t>
  </si>
  <si>
    <t>NCBPSP23</t>
  </si>
  <si>
    <t>STEM CELL TRANSPLANTATION SERVICE FOR JUVENILE IDIOPATHIC ARTHRITIS AND RELATED CONNECTIVE TISSUE DISORDERS (CHILDREN)</t>
  </si>
  <si>
    <t>NCBPS01S</t>
  </si>
  <si>
    <t>STEREOTACTIC RADIOSURGERY/RADIOTHERAPY</t>
  </si>
  <si>
    <t>ICB DELEGATION STATUS WILL PROBABLY CHANGE TO GREEN FROM 2024-25 Q3.</t>
  </si>
  <si>
    <t>NCBPS43S</t>
  </si>
  <si>
    <t>STEVENS-JOHNSON SYNDROME AND TOXIC EPIDERMAL NECROLYSIS (SJS-TEN)</t>
  </si>
  <si>
    <t>NCBPS20C</t>
  </si>
  <si>
    <t>STICKLER SYNDROME SERVICE (ADULTS AND CHILDREN)</t>
  </si>
  <si>
    <t>NCBPH12Z</t>
  </si>
  <si>
    <t>TD-IPV-TEENAGE BOOSTER IMMUNISATION PROGRAMME</t>
  </si>
  <si>
    <t>NCBPS61Z</t>
  </si>
  <si>
    <t>TESTICULAR CANCER SURGERY (ADULTS)</t>
  </si>
  <si>
    <t>NCBPS61Z_TOP</t>
  </si>
  <si>
    <t>TESTICULAR CANCER SURGERY (ADULTS) - TOP UP</t>
  </si>
  <si>
    <t>NCBPS38W</t>
  </si>
  <si>
    <t>THALASSEMIA HAEMOGLOBINOPATHIES COORDINATING CENTRES (THCCS)</t>
  </si>
  <si>
    <t>NCBPS03T</t>
  </si>
  <si>
    <t>THROMBOTIC THROMBOCYTOPENIC PURPURA</t>
  </si>
  <si>
    <t>NCBPS23V</t>
  </si>
  <si>
    <t>TIER 4 CHILDREN AND YOUNG PEOPLE'S MENTAL HEALTH SERVICE (ASD)</t>
  </si>
  <si>
    <t>C03 - CHILD AND ADOLESCENT MENTAL HEALTH SERVICES (CAMHS)</t>
  </si>
  <si>
    <t>NCBPS24E</t>
  </si>
  <si>
    <t>TIER 4 CHILDREN AND YOUNG PEOPLE'S MENTAL HEALTH SERVICE (CHILDRENS SERVICES)</t>
  </si>
  <si>
    <t>EXISTING MH SERVICE BUT NEVER FORMALLY ACKNOWLEDGED. NAME CHANGE IN 2022-23</t>
  </si>
  <si>
    <t>NCBPS22B</t>
  </si>
  <si>
    <t>TIER 4 CHILDREN AND YOUNG PEOPLE'S MENTAL HEALTH SERVICE (DEAF CHILD)</t>
  </si>
  <si>
    <t>NCBPS23K</t>
  </si>
  <si>
    <t>TIER 4 CHILDREN AND YOUNG PEOPLE'S MENTAL HEALTH SERVICE (GENERAL ADOLESCENT INCLUDING EATING DISORDERS)</t>
  </si>
  <si>
    <t>NCBPS23U</t>
  </si>
  <si>
    <t>TIER 4 CHILDREN AND YOUNG PEOPLE'S MENTAL HEALTH SERVICE (LD)</t>
  </si>
  <si>
    <t>NCBPS23L</t>
  </si>
  <si>
    <t>TIER 4 CHILDREN AND YOUNG PEOPLE'S MENTAL HEALTH SERVICE (LOW SECURE)</t>
  </si>
  <si>
    <t>NCBPS22C</t>
  </si>
  <si>
    <t>TIER 4 CHILDREN AND YOUNG PEOPLE'S MENTAL HEALTH SERVICE (MEDIUM SECURE)</t>
  </si>
  <si>
    <t>NCBPS23O</t>
  </si>
  <si>
    <t>TIER 4 CHILDREN AND YOUNG PEOPLE'S MENTAL HEALTH SERVICE (PICU)</t>
  </si>
  <si>
    <t>NCBPS24C</t>
  </si>
  <si>
    <t>TIER 4 SPECIALIST SECURE FORENSIC MENTAL HEALTH SERVICES FOR YOUNG PEOPLE</t>
  </si>
  <si>
    <t>NCBPS19A</t>
  </si>
  <si>
    <t>TOTAL PANCREATECTOMY WITH ISLET AUTOTRANSPLANT</t>
  </si>
  <si>
    <t>NEW SERVICE IN 2019-20</t>
  </si>
  <si>
    <t>NCBPS08U</t>
  </si>
  <si>
    <t>TRANSCRANIAL MAGNETIC RESONANCE GUIDED FOCUSED ULTRASOUND (TCMRGFUS)</t>
  </si>
  <si>
    <t>NEW SERVICE IN 2021-22</t>
  </si>
  <si>
    <t>NCBPS04U</t>
  </si>
  <si>
    <t>UTERINE TRANSPLANTATION SERVICES (ADULTS)</t>
  </si>
  <si>
    <t>NCBPSA23</t>
  </si>
  <si>
    <t>VEIN OF GALEN MALFORMATION SERVICE (ADULTS AND CHILDREN)</t>
  </si>
  <si>
    <t>NCBPS22X</t>
  </si>
  <si>
    <t>VETERANS’ INTEGRATED MENTAL HEALTH AND WELLBEING SERVICE</t>
  </si>
  <si>
    <t>NEW CODE FOR 2022-23. COMMISSIONED BY NHS ENGLAND ARMED FORCES</t>
  </si>
  <si>
    <t>NCBPS22G</t>
  </si>
  <si>
    <t>VETERANS’ MENTAL HEALTH COMPLEX TREATMENT SERVICE</t>
  </si>
  <si>
    <t>CODE RETIRED IN 2016-17. SERVICE COMMISSIONED BY NHS ENGLAND ARMED FORCES</t>
  </si>
  <si>
    <t>NCBPS05V</t>
  </si>
  <si>
    <t>VETERANS’ PROSTHETIC SERVICE</t>
  </si>
  <si>
    <t>NCBPSQ23</t>
  </si>
  <si>
    <t>WOLFRAM SYNDROME SERVICE (ADULTS AND CHILDREN)</t>
  </si>
  <si>
    <t>NCBPSQ23: WOLFRAM SYNDROME SERVICE (ADULTS AND CHILDREN)</t>
  </si>
  <si>
    <t>Notes:</t>
  </si>
  <si>
    <t>The above list shows all possible codes, some of which may have subsequently been retired. Users should refer to the effective from and to dates for their year(s) of applicability.</t>
  </si>
  <si>
    <t>Commissioned Service Category Code</t>
  </si>
  <si>
    <t>Commissioned Service Category Code Description</t>
  </si>
  <si>
    <t>12</t>
  </si>
  <si>
    <t>22</t>
  </si>
  <si>
    <t>25</t>
  </si>
  <si>
    <t>DELEGATED SPECIALISED ACUTE SERVICES (must only be used when a service has been formally delegated)</t>
  </si>
  <si>
    <t>26</t>
  </si>
  <si>
    <t>DELEGATED SPECIALISED MENTAL HEALTH SERVICES (must only be used when a service has been formally delegated)</t>
  </si>
  <si>
    <t>NHS ENGLAND - CANCER DRUG FUND (funded nationally)</t>
  </si>
  <si>
    <t>32</t>
  </si>
  <si>
    <t>NHS ENGLAND - INNOVATIVE MEDICINES FUND (funded nationally)</t>
  </si>
  <si>
    <t>NHS ENGLAND - HEPATITIS C (only where this is funded as part of the NHS England Direct Acting Anti-viral Therapy)</t>
  </si>
  <si>
    <t>55</t>
  </si>
  <si>
    <t>DELEGATED SECONDARY DENTISTRY</t>
  </si>
  <si>
    <t>NHS ENGLAND - ARMED FORCES (funded nationally)</t>
  </si>
  <si>
    <t>75</t>
  </si>
  <si>
    <t>DELEGATED HEALTH IN JUSTICE (must only be used when a service has been formally delegated)</t>
  </si>
  <si>
    <t>85</t>
  </si>
  <si>
    <t>DELEGATED PUBLIC HEALTH (must only be used when a service has been formally delegated)</t>
  </si>
  <si>
    <t>DEPARTMENT OF HEALTH</t>
  </si>
  <si>
    <t>MINISTRY OF DEFENCE (only where the Ministry of Defence is funding the service not NHS England)</t>
  </si>
  <si>
    <t>93</t>
  </si>
  <si>
    <t>INDIVIDUAL FUNDING REQUEST</t>
  </si>
  <si>
    <t>OTHER (NOT LISTED)</t>
  </si>
  <si>
    <t>NOT KNOWN</t>
  </si>
  <si>
    <t>The COMMISSIONED SERVICE CATEGORY should be derived with reference to the NHS England Commissioner Assignment Method (CAM) and hierarchy for</t>
  </si>
  <si>
    <t>assigning NHS England directly-commissioned services.</t>
  </si>
  <si>
    <t>Version</t>
  </si>
  <si>
    <t>Date</t>
  </si>
  <si>
    <t>Amendment History</t>
  </si>
  <si>
    <t>Name</t>
  </si>
  <si>
    <t>Format redesign for ease of importing into reporting systems. Service codes relating to specialised service top ups added. New service code NCBPS73F added.</t>
  </si>
  <si>
    <t>Martin Hart</t>
  </si>
  <si>
    <t>New service codes NCBPS03P, NCBPS34C, NCBPS44D and NCBPSACT added.</t>
  </si>
  <si>
    <t>New service code NCBPS13D added.</t>
  </si>
  <si>
    <t>New service codes NCBPH33Z and NCBPH34Z added.</t>
  </si>
  <si>
    <t>New service code NCBPS73D added.</t>
  </si>
  <si>
    <t>(All)</t>
  </si>
  <si>
    <t>Count of Service Code</t>
  </si>
  <si>
    <t>Count of SS codes:</t>
  </si>
  <si>
    <t>Max:</t>
  </si>
  <si>
    <t>If this is &gt;1 there are duplicate codes</t>
  </si>
  <si>
    <t>NCBPS22N</t>
  </si>
  <si>
    <t>NCBPS22W</t>
  </si>
  <si>
    <t>NCBPSLDX</t>
  </si>
  <si>
    <t>LIVING DONOR EXPENSES (TRANSPLANT SERVICES)</t>
  </si>
  <si>
    <t>CHILDREN AND YOUNG PEOPLE'S GENDER PROVIDER COLLABORATIVE</t>
  </si>
  <si>
    <t>WOMEN'S SECURE PATHWAY TRANSFORMATION</t>
  </si>
  <si>
    <t>New service codes NCBPS22N, NCBPS22W and NCBPSLDX added.</t>
  </si>
  <si>
    <t>NEW CODE FOR 2022-23 TO SEPARATE SPINAL SURGERY UNDERTAKEN BY NEUROSURGEONS</t>
  </si>
  <si>
    <t>NEW CODE FOR 2022-23</t>
  </si>
  <si>
    <t>NEW CODE FOR 2022-23 TO ENABLE SUB-SERVICE TO BE SEPARATELY IDENTIFIED</t>
  </si>
  <si>
    <t>NEW CODE FOR 2022-23 LINKING TO EX-NCBPS22G NOW COMMISSIONED BY NHS ENGLAND ARMED FORCES</t>
  </si>
  <si>
    <t>2024/25 ICB Delegation Status</t>
  </si>
  <si>
    <t>N/A</t>
  </si>
  <si>
    <t>NCBPS22SA</t>
  </si>
  <si>
    <t>NCBPS22SC</t>
  </si>
  <si>
    <t>NCBPS22SD</t>
  </si>
  <si>
    <t>NCBPS22SE</t>
  </si>
  <si>
    <t>NCBPS22SF</t>
  </si>
  <si>
    <t>NCBPS22SG</t>
  </si>
  <si>
    <t>SERVICE LINE SPLIT FROM NCBPS22S IN 2025-26</t>
  </si>
  <si>
    <t>2025/26 ICB Delegation Status</t>
  </si>
  <si>
    <t>Delegation Status Change</t>
  </si>
  <si>
    <t>CODE RETIRED IN 2025-26. SERVICE LINE SPLIT INTO SEPARATE LINES NCBPS22SA TO NCBPS22SG</t>
  </si>
  <si>
    <t>Specialised Mental Health Service Category Code</t>
  </si>
  <si>
    <t>Specialised Mental Health Service Category Description</t>
  </si>
  <si>
    <t>Measure</t>
  </si>
  <si>
    <t>Point of Delivery Code</t>
  </si>
  <si>
    <t>Service Specification Number</t>
  </si>
  <si>
    <t>URL</t>
  </si>
  <si>
    <t>NCBPS22E/ASSESS</t>
  </si>
  <si>
    <t>Assessments</t>
  </si>
  <si>
    <t>n/a</t>
  </si>
  <si>
    <t>CONTACT</t>
  </si>
  <si>
    <t>COMM</t>
  </si>
  <si>
    <t>C01/Sa</t>
  </si>
  <si>
    <t>https://www.england.nhs.uk/wp-content/uploads/2018/08/Specialised-eating-disorders-service.pdf</t>
  </si>
  <si>
    <t>NCBPS22E/DCFD</t>
  </si>
  <si>
    <t>Day Care - Full Day</t>
  </si>
  <si>
    <t>Adult Eating Disorders</t>
  </si>
  <si>
    <t>AED Day Care</t>
  </si>
  <si>
    <t>DCRE</t>
  </si>
  <si>
    <t>NCBPS22E/DCHD</t>
  </si>
  <si>
    <t>Day Care - Half Day</t>
  </si>
  <si>
    <t>NCBPS22E/IP</t>
  </si>
  <si>
    <t>Inpatient</t>
  </si>
  <si>
    <t>AED Inpatient</t>
  </si>
  <si>
    <t>OBD</t>
  </si>
  <si>
    <t>IPOBD</t>
  </si>
  <si>
    <t>NCBPS22E/LIAISON</t>
  </si>
  <si>
    <t>Liaison Service</t>
  </si>
  <si>
    <t>NCBPS22E/OP_GROUP_FA</t>
  </si>
  <si>
    <t>Outpatients - Group Appointment (First Attendance)</t>
  </si>
  <si>
    <t>OPFA</t>
  </si>
  <si>
    <t>NCBPS22E/OP_GROUP_FUP</t>
  </si>
  <si>
    <t>Outpatients - Group Appointment (Follow Up Attendance)</t>
  </si>
  <si>
    <t>OPFUP</t>
  </si>
  <si>
    <t xml:space="preserve">NCBPS22E/AEDHTT </t>
  </si>
  <si>
    <t>AED Home Treatment Team</t>
  </si>
  <si>
    <t>NCBPS22E/OUTREACH</t>
  </si>
  <si>
    <t>Outreach</t>
  </si>
  <si>
    <t>NCBPS22D/ASSESS_EXTENDED</t>
  </si>
  <si>
    <t>Assessment - Extended</t>
  </si>
  <si>
    <t>C04/S/a</t>
  </si>
  <si>
    <t>https://www.england.nhs.uk/wp-content/uploads/2018/08/Specialised-mental-health-services-for-deaf-people-adult.pdf</t>
  </si>
  <si>
    <t>NCBPS22D/ASSESS_STANDARD</t>
  </si>
  <si>
    <t>Assessment - Standard</t>
  </si>
  <si>
    <t>NCBPS22D/DCFD</t>
  </si>
  <si>
    <t>Deaf Mental Health</t>
  </si>
  <si>
    <t>Adult Deaf Day Care</t>
  </si>
  <si>
    <t>NCBPS22D/DCHD</t>
  </si>
  <si>
    <t>NCBPS22D/IP</t>
  </si>
  <si>
    <t>Adult Non-Secure Deaf Inpatient</t>
  </si>
  <si>
    <t>NCBPS22D/OP_EXTENDED</t>
  </si>
  <si>
    <t>Outpatient - Extended</t>
  </si>
  <si>
    <t>NCBPS22D/OP_STANDARD</t>
  </si>
  <si>
    <t>Outpatient - Standard</t>
  </si>
  <si>
    <t>NCBPS22D/OUTREACH</t>
  </si>
  <si>
    <t>NCBPS22F/ASSESS</t>
  </si>
  <si>
    <t>Assessment</t>
  </si>
  <si>
    <t>C09/S(HSS)/a</t>
  </si>
  <si>
    <t>https://www.england.nhs.uk/wp-content/uploads/2018/08/Severe-obsessive-compulsive-disorder-and-body-dysmorphic-disorder-service-adult-and-adolescent.pdf</t>
  </si>
  <si>
    <t>NCBPS22F/IP</t>
  </si>
  <si>
    <t xml:space="preserve">Obsessive Compulsive Disorder and Body Dysmorphic Disorder </t>
  </si>
  <si>
    <t>OCD/BDD Inpatient (Adult)</t>
  </si>
  <si>
    <t>NCBPS22F/OP</t>
  </si>
  <si>
    <t>Outpatient</t>
  </si>
  <si>
    <t>NCBPS22F/OUTREACH</t>
  </si>
  <si>
    <t>NCBPS22H/ASSESS</t>
  </si>
  <si>
    <t>NCBPS22H/IP</t>
  </si>
  <si>
    <t>OCD/BDD Inpatient (Child)</t>
  </si>
  <si>
    <t>NCBPS22H/OP</t>
  </si>
  <si>
    <t>NCBPS22H/OUTREACH</t>
  </si>
  <si>
    <t>NCBPS22T/ASSESS</t>
  </si>
  <si>
    <t>C08/S/a</t>
  </si>
  <si>
    <t>https://www.engage.england.nhs.uk/consultation/specialised-services-consultation/user_uploads/t4-pd-serv-spec.pdf</t>
  </si>
  <si>
    <t>(Draft consultation document)</t>
  </si>
  <si>
    <t>NCBPS22T/IP</t>
  </si>
  <si>
    <t>Tier 4 Personality Disorders</t>
  </si>
  <si>
    <t>Tier 4 PD Inpatient</t>
  </si>
  <si>
    <t>NCBPS22T/OP</t>
  </si>
  <si>
    <t>NCBPS22T/OUTREACH</t>
  </si>
  <si>
    <t>NCBPS22U/HS_F</t>
  </si>
  <si>
    <t>High Secure Female</t>
  </si>
  <si>
    <t>https://www.england.nhs.uk/publication/service-specification-high-secure-mental-health-services-adult/</t>
  </si>
  <si>
    <t>NCBPS22U/HS_M_DEAF</t>
  </si>
  <si>
    <t>High Secure Male Deaf</t>
  </si>
  <si>
    <t>Adult Secure MH</t>
  </si>
  <si>
    <t>NCBPS22U/HS_M_LD</t>
  </si>
  <si>
    <t>High Secure Male LD</t>
  </si>
  <si>
    <t>NCBPS22U/HS_LD_OUTREACH</t>
  </si>
  <si>
    <t>High Secure LD Outreach</t>
  </si>
  <si>
    <t>OTHER</t>
  </si>
  <si>
    <t>NCBPS22U/HS_M_MI</t>
  </si>
  <si>
    <t>High Secure Male MI</t>
  </si>
  <si>
    <t>NCBPS22U/HS_M_PD</t>
  </si>
  <si>
    <t>High Secure Male PD</t>
  </si>
  <si>
    <t>NCBPS22U/HS_F_OUTREACH</t>
  </si>
  <si>
    <t>High Secure Female Outreach (NWOS)</t>
  </si>
  <si>
    <t>Adult Secure Assessment</t>
  </si>
  <si>
    <t>170042S and 170041S</t>
  </si>
  <si>
    <t>Low Secure Female ASD</t>
  </si>
  <si>
    <t>Low Secure Female Deaf</t>
  </si>
  <si>
    <t>Low Secure Female LD</t>
  </si>
  <si>
    <t>Low Secure Female MI</t>
  </si>
  <si>
    <t>Low Secure Female PD</t>
  </si>
  <si>
    <t>Low Secure Male ABI</t>
  </si>
  <si>
    <t>Low Secure Male ASD</t>
  </si>
  <si>
    <t>Low Secure Male Deaf</t>
  </si>
  <si>
    <t>Low Secure Male LD</t>
  </si>
  <si>
    <t>Low Secure Male MI</t>
  </si>
  <si>
    <t>Low Secure Male PD</t>
  </si>
  <si>
    <t>Low Secure Single Gender LD/ASD</t>
  </si>
  <si>
    <t>Mixed LD ASD</t>
  </si>
  <si>
    <t>Medium Secure Female ASD</t>
  </si>
  <si>
    <t>Med Secure Female ASD</t>
  </si>
  <si>
    <t>Medium Secure Female Deaf</t>
  </si>
  <si>
    <t>Medium Secure Female LD</t>
  </si>
  <si>
    <t>Med Secure Female LD</t>
  </si>
  <si>
    <t>Medium Secure Female MI</t>
  </si>
  <si>
    <t>Med Secure Female MI</t>
  </si>
  <si>
    <t>Medium Secure Female PD</t>
  </si>
  <si>
    <t>Med Secure Female PD</t>
  </si>
  <si>
    <t>Medium Secure Female WEMSS</t>
  </si>
  <si>
    <t>Med Secure Female WEMS</t>
  </si>
  <si>
    <t>Medium Secure Male ABI</t>
  </si>
  <si>
    <t>Med Secure Male ABI</t>
  </si>
  <si>
    <t>Medium Secure Male ASD</t>
  </si>
  <si>
    <t>Med Secure Male ASD</t>
  </si>
  <si>
    <t>Medium Secure Male Deaf</t>
  </si>
  <si>
    <t>Med Secure Male Deaf</t>
  </si>
  <si>
    <t>Medium Secure Male LD</t>
  </si>
  <si>
    <t>Med Secure Male LD</t>
  </si>
  <si>
    <t>Medium Secure Male MI</t>
  </si>
  <si>
    <t>Med Secure Male MI</t>
  </si>
  <si>
    <t>Medium Secure Male PD</t>
  </si>
  <si>
    <t>Med Secure Male PD</t>
  </si>
  <si>
    <t>FOLS Outreach - Advice/Liaison (no patient contact)</t>
  </si>
  <si>
    <t>FOLS Outreach - Patient Contact</t>
  </si>
  <si>
    <t>Adult Specialised Women's Secure Blended Service</t>
  </si>
  <si>
    <t>Step Down from Secure Female MI</t>
  </si>
  <si>
    <t>Step Down Female MI</t>
  </si>
  <si>
    <t>Step Down from Secure Female LD MI</t>
  </si>
  <si>
    <t>Step Down Female LD</t>
  </si>
  <si>
    <t>Step Down from Secure Male ABI</t>
  </si>
  <si>
    <t>Step Down Male ABI</t>
  </si>
  <si>
    <t>Step Down from Secure Male MI</t>
  </si>
  <si>
    <t>Step Down Male MI</t>
  </si>
  <si>
    <t>Step Down from Secure Male LD MI</t>
  </si>
  <si>
    <t>Step Down Male LD MI</t>
  </si>
  <si>
    <t>Step Down from Secure Mixed Gender MI</t>
  </si>
  <si>
    <t>Step Down Mixed MI</t>
  </si>
  <si>
    <t>Specialist Forensic Community Team</t>
  </si>
  <si>
    <t>Adult Community Forensic Team</t>
  </si>
  <si>
    <t>NCBPS22O/IP_CONTACT</t>
  </si>
  <si>
    <t>Offender Personality Disorders</t>
  </si>
  <si>
    <t>Offender Personality Disorder</t>
  </si>
  <si>
    <t>OPD Inpatient</t>
  </si>
  <si>
    <t>COMM or IPOBD</t>
  </si>
  <si>
    <t>v6_24.10.13</t>
  </si>
  <si>
    <t>NCBPS23K/ASSESS_ADOL_ED</t>
  </si>
  <si>
    <t>Eating Disorders - Adolescent Assessment</t>
  </si>
  <si>
    <t>170022/S</t>
  </si>
  <si>
    <t>https://www.england.nhs.uk/publication/child-and-adolescent-mental-health-services-camhs-tier-4-general-adolescent-services-including-specialist-eating-disorder-services/</t>
  </si>
  <si>
    <t>NCBPS23K/ASSESS_ADOL_MI</t>
  </si>
  <si>
    <t>Assessment - Adolescent MI</t>
  </si>
  <si>
    <t>NCBPS23K/DCRE_ADOL</t>
  </si>
  <si>
    <t>Day Care - Adolescent</t>
  </si>
  <si>
    <t>CAMHS</t>
  </si>
  <si>
    <t>General Adolescent Day Care</t>
  </si>
  <si>
    <t>NCBPS23K/HD</t>
  </si>
  <si>
    <t>High Dependency</t>
  </si>
  <si>
    <t>General Adolescent</t>
  </si>
  <si>
    <t>NCBPS23K/IP_ADOL</t>
  </si>
  <si>
    <t>Acute - Adolescent Inpatient</t>
  </si>
  <si>
    <t>NCBPS23K/IP_ADOL_ED</t>
  </si>
  <si>
    <t>Eating Disorders - Adolescent Inpatient</t>
  </si>
  <si>
    <t>CAMHS ED Inpatient</t>
  </si>
  <si>
    <t>NCBPS23K/OUTREACH_ADOL/CHILD_MI</t>
  </si>
  <si>
    <t>Outreach - Adolescent / Child MI</t>
  </si>
  <si>
    <t>NCBPS23K/OUTREACH_ADOL_MI</t>
  </si>
  <si>
    <t>Outreach - Adolescent MI</t>
  </si>
  <si>
    <t>NCBPS23K/OUTREACH_ED</t>
  </si>
  <si>
    <t>Eating Disorders - Outreach</t>
  </si>
  <si>
    <t>NCBPS23K/YPHTT</t>
  </si>
  <si>
    <t>Young Person Home Treatment Team</t>
  </si>
  <si>
    <t>NCBPS22C/MS_ASD</t>
  </si>
  <si>
    <t>Medium Secure ASD</t>
  </si>
  <si>
    <t>CAMHS Med Secure LD/ASD</t>
  </si>
  <si>
    <t>170025/S</t>
  </si>
  <si>
    <t>https://www.england.nhs.uk/publication/child-and-adolescent-mental-health-services-camhs-medium-secure/</t>
  </si>
  <si>
    <t>NCBPS22C/MS_F_MI</t>
  </si>
  <si>
    <t>CAMHS Med Secure</t>
  </si>
  <si>
    <t>NCBPS22C/MS_LD</t>
  </si>
  <si>
    <t>Medium Secure LD</t>
  </si>
  <si>
    <t>NCBPS22C/MS_M_MI</t>
  </si>
  <si>
    <t>NCBPS22C/MS_MG_MI</t>
  </si>
  <si>
    <t>Medium Secure Mixed Gender MI</t>
  </si>
  <si>
    <t>NCBPS22C/OUTREACH</t>
  </si>
  <si>
    <t>NCBPS23L/LS_F_LD</t>
  </si>
  <si>
    <t>CAMHS Low Secure LD</t>
  </si>
  <si>
    <t>170024/S</t>
  </si>
  <si>
    <t>https://www.england.nhs.uk/publication/child-and-adolescent-mental-health-services-camhs-low-secure/</t>
  </si>
  <si>
    <t>NCBPS23L/LS_F_MI</t>
  </si>
  <si>
    <t>CAMHS Low Secure</t>
  </si>
  <si>
    <t>NCBPS23L/LS_MG_MI</t>
  </si>
  <si>
    <t>Low Secure Mixed Gender MI</t>
  </si>
  <si>
    <t>NCBPS23L/LS_M_LD</t>
  </si>
  <si>
    <t>NCBPS23L/LS_M_MI</t>
  </si>
  <si>
    <t>NCBPS23L/LS_MG_LD</t>
  </si>
  <si>
    <t>Low Secure Mixed Gender LD</t>
  </si>
  <si>
    <t>NCBPS23O/PICU</t>
  </si>
  <si>
    <t>PICU</t>
  </si>
  <si>
    <t>CAMHS PICU</t>
  </si>
  <si>
    <t>170023/S</t>
  </si>
  <si>
    <t>https://www.england.nhs.uk/publication/child-and-adolescent-mental-health-services-camhs-psychiatric-intensive-care-unit/</t>
  </si>
  <si>
    <t>NCBPS24E/ASSESS_CHILD_MI</t>
  </si>
  <si>
    <t>Assessment - Child MI</t>
  </si>
  <si>
    <t>C07/S/b</t>
  </si>
  <si>
    <t xml:space="preserve">https://www.england.nhs.uk/wp-content/uploads/2018/08/Tier-4-CAMHS-childrens-services.pdf </t>
  </si>
  <si>
    <t>NCBPS24E/DCRE_CHILD_MI</t>
  </si>
  <si>
    <t>Day Care - Child MI</t>
  </si>
  <si>
    <t>Children's Day Care</t>
  </si>
  <si>
    <t>NCBPS24E/IP_CHILD</t>
  </si>
  <si>
    <t>Acute - Child Inpatient</t>
  </si>
  <si>
    <t>Children's Inpatient</t>
  </si>
  <si>
    <t>NCBPS24E/OUTREACH_CHILD_MI</t>
  </si>
  <si>
    <t>Outreach - Child MI</t>
  </si>
  <si>
    <t>NCBPS23U/ASSESS_ADOL/CHILD_LD</t>
  </si>
  <si>
    <t>Assessment - Adolescent / Child LD</t>
  </si>
  <si>
    <t>TBC</t>
  </si>
  <si>
    <t>NCBPS23U/ASSESS_ADOL_LD</t>
  </si>
  <si>
    <t>Assessment - Adolescent LD</t>
  </si>
  <si>
    <t>NCBPS23U/ASSESS_CHILD_LD</t>
  </si>
  <si>
    <t>Assessment - Child LD</t>
  </si>
  <si>
    <t>NCBPS23U/ASSESS_TREAT_ADOL/CHILD_LD</t>
  </si>
  <si>
    <t>Assessment and Treatment - Adolescent / Child LD</t>
  </si>
  <si>
    <t>General Adolescent LD</t>
  </si>
  <si>
    <t>NCBPS23U/DCRE_ADOL_LD</t>
  </si>
  <si>
    <t>Day Care - Adolescent LD</t>
  </si>
  <si>
    <t>General Adolescent LD Day Care</t>
  </si>
  <si>
    <t>NCBPS23U/IP_NS_LD</t>
  </si>
  <si>
    <t>Inpatient (Non-Secure) LD</t>
  </si>
  <si>
    <t>NCBPS23U/OUTREACH</t>
  </si>
  <si>
    <t>NCBPS23V/ASSESS_ASD_ADOL/CHILD</t>
  </si>
  <si>
    <t>ASD assessment - Adolescent / Child</t>
  </si>
  <si>
    <t>C07/S/c</t>
  </si>
  <si>
    <t>https://www.england.nhs.uk/wp-content/uploads/2018/08/Tier-4-CAMHS-specialist-autism-spectrum-disorder.pdf</t>
  </si>
  <si>
    <t>NCBPS23V/ASSESS_ASD</t>
  </si>
  <si>
    <t>ASD assessment</t>
  </si>
  <si>
    <t>NCBPS23V/TREAT_ASD</t>
  </si>
  <si>
    <t>ASD treatment</t>
  </si>
  <si>
    <t>NCBPS23V/YPHTT</t>
  </si>
  <si>
    <t>ASD Home Treatment Team</t>
  </si>
  <si>
    <t>NCBPS23V/IP_NS_ASD</t>
  </si>
  <si>
    <t>Inpatient (Non-Secure) ASD</t>
  </si>
  <si>
    <t>General Adolescent ASD</t>
  </si>
  <si>
    <t>NCBPS24C/FCAMHS</t>
  </si>
  <si>
    <t>Forensic CAMHS</t>
  </si>
  <si>
    <t>C11/S/c</t>
  </si>
  <si>
    <t>https://www.england.nhs.uk/publication/community-forensic-child-and-adolescent-mental-health-service/</t>
  </si>
  <si>
    <t>NCBPS22B/IP</t>
  </si>
  <si>
    <t>Deaf CAMHS Inpatient</t>
  </si>
  <si>
    <t>C04/S (HSS)/a</t>
  </si>
  <si>
    <t>https://www.england.nhs.uk/wp-content/uploads/2018/08/Mental-health-service-for-deaf-children-and-adolescents.pdf</t>
  </si>
  <si>
    <t>NCBPS22B/OP</t>
  </si>
  <si>
    <t>Outpatients</t>
  </si>
  <si>
    <t>NCBPS22B/OUTREACH</t>
  </si>
  <si>
    <t>Community Outreach</t>
  </si>
  <si>
    <t>NCBPS22P/ASSESS</t>
  </si>
  <si>
    <t>C06/S/a</t>
  </si>
  <si>
    <t>https://www.england.nhs.uk/wp-content/uploads/2018/08/Specialised-perinatal-mental-health-services-in-patient-mother-and-baby-unit-and-linked-outreach-teams.pdf</t>
  </si>
  <si>
    <t>NCBPS22P/IP</t>
  </si>
  <si>
    <t>Perinatal Mental Health</t>
  </si>
  <si>
    <t>Mother and Baby Unit</t>
  </si>
  <si>
    <t>NCBPS22P/OP</t>
  </si>
  <si>
    <t>NCBPS22P/OUTREACH</t>
  </si>
  <si>
    <t>NCBPS05E/OP_ENVIRONMENTAL</t>
  </si>
  <si>
    <t>Outpatient - Environmental Controls</t>
  </si>
  <si>
    <t>D01/S/c</t>
  </si>
  <si>
    <t>https://www.england.nhs.uk/wp-content/uploads/2018/08/Complex-disability-equiptment-Environmental-controls-all-ages.pdf</t>
  </si>
  <si>
    <t>NCBPS05C/OP_COMMUNICATION</t>
  </si>
  <si>
    <t>Outpatient - Communication Aids</t>
  </si>
  <si>
    <t>D01/S/b</t>
  </si>
  <si>
    <t>https://www.england.nhs.uk/wp-content/uploads/2018/08/Complex-disability-equipment-alternative-and-augmentative-communication-aids-all-ages.pdf</t>
  </si>
  <si>
    <t>NCBPS08Y/DC</t>
  </si>
  <si>
    <t>Day Care</t>
  </si>
  <si>
    <t>NCBPS08Y/IP</t>
  </si>
  <si>
    <t>NCBPS08Y/OPFA</t>
  </si>
  <si>
    <t>Outpatient First Appointment</t>
  </si>
  <si>
    <t>NCBPS08Y/OPFUP</t>
  </si>
  <si>
    <t>Outpatient Follow Up</t>
  </si>
  <si>
    <t>NCBPS22A/OP_GROUP</t>
  </si>
  <si>
    <t>Outpatients - Group Appointment</t>
  </si>
  <si>
    <t>E13/S(HSS)/e</t>
  </si>
  <si>
    <t>https://www.england.nhs.uk/wp-content/uploads/2017/04/gender-development-service-children-adolescents.pdf</t>
  </si>
  <si>
    <t>NCBPS22A/OP_STANDARD</t>
  </si>
  <si>
    <t>Outpatients - Standard Appointment</t>
  </si>
  <si>
    <t>NCBPS22A/OUTREACH</t>
  </si>
  <si>
    <t>E10 - GENDER IDENTITY SERVICES (ADULTS)</t>
  </si>
  <si>
    <t>NCBPS42D/PREASSESS</t>
  </si>
  <si>
    <t>Pre - Assessment</t>
  </si>
  <si>
    <t>https://www.england.nhs.uk/publication/service-specification-gender-identity-services-for-adults-non-surgical-interventions/</t>
  </si>
  <si>
    <t>NCBPS42D/OPFA</t>
  </si>
  <si>
    <t>Outpatient - First Attendance</t>
  </si>
  <si>
    <t>NCBPS42D/OPFUP</t>
  </si>
  <si>
    <t>Outpatient - Follow-Up</t>
  </si>
  <si>
    <t>NCBPS42D/OPFUP_PO</t>
  </si>
  <si>
    <t>Outpatient - Post-Op</t>
  </si>
  <si>
    <t>NCBPS42D/OPFUP_SO</t>
  </si>
  <si>
    <t>Outpatient - Second Opinion</t>
  </si>
  <si>
    <t>NCBPSYYY/SMHEPOC</t>
  </si>
  <si>
    <t>Inpatient only - in accordance with guidance</t>
  </si>
  <si>
    <t>HOURLY/DAILY</t>
  </si>
  <si>
    <t>IPSPECIAL</t>
  </si>
  <si>
    <t>710 or 711</t>
  </si>
  <si>
    <t>NCBPSXXX/SMHOTHER</t>
  </si>
  <si>
    <t>Other</t>
  </si>
  <si>
    <t>Limited outreach in accordance with national service specification.</t>
  </si>
  <si>
    <t>Activity Treatment Function Code</t>
  </si>
  <si>
    <t>Service Group
(National CM System only)</t>
  </si>
  <si>
    <t>Service
(National CM System only)</t>
  </si>
  <si>
    <t>In Scope
(National CM System only)</t>
  </si>
  <si>
    <t>CONTACT or OBD</t>
  </si>
  <si>
    <t>NCBPS22SB</t>
  </si>
  <si>
    <t>SECURE AND SPECIALISED MENTAL HEALTH SERVICES (ADULT) (MEDIUM) - EXCLUDING WEMS / ABI / DEAF</t>
  </si>
  <si>
    <t>SECURE AND SPECIALISED MENTAL HEALTH SERVICES (ADULT) (MEDIUM) - WEMS / ABI / DEAF</t>
  </si>
  <si>
    <t>SECURE AND SPECIALISED MENTAL HEALTH SERVICES (ADULT) (LOW) - EXCLUDING WEMS / ABI / DEAF</t>
  </si>
  <si>
    <t>SECURE AND SPECIALISED MENTAL HEALTH SERVICES (ADULT) (LOW) - WEMS / ABI / DEAF</t>
  </si>
  <si>
    <t xml:space="preserve">SECURE AND SPECIALISED MENTAL HEALTH SERVICES (ADULT) COMMUNITY FORENSIC </t>
  </si>
  <si>
    <t>SECURE AND SPECIALISED MENTAL HEALTH SERVICES (ADULT) ASSESSMENT - EXCLUDING WEMS / ABI / DEAF</t>
  </si>
  <si>
    <t>SECURE AND SPECIALISED MENTAL HEALTH SERVICES (ADULT) ASSESSMENT - WEMS / ABI / DEAF</t>
  </si>
  <si>
    <t>NCBPS22SA/MS_F_ASD</t>
  </si>
  <si>
    <t>170041S and 170042S</t>
  </si>
  <si>
    <t>https://www.england.nhs.uk/wp-content/uploads/2018/03/adult-low-secure-service-specification-v3.pdf
https://www.england.nhs.uk/wp-content/uploads/2018/03/adult-medium-secure-service-specification-v3.pdf</t>
  </si>
  <si>
    <t>NCBPS22SA/MS_F_LD</t>
  </si>
  <si>
    <t>NCBPS22SA/MS_F_MI</t>
  </si>
  <si>
    <t>NCBPS22SA/MS_F_PD</t>
  </si>
  <si>
    <t>NCBPS22SA/MS_M_ASD</t>
  </si>
  <si>
    <t>NCBPS22SA/MS_M_LD</t>
  </si>
  <si>
    <t>NCBPS22SA/MS_M_MI</t>
  </si>
  <si>
    <t>NCBPS22SA/MS_M_PD</t>
  </si>
  <si>
    <t>NCBPS22SA/WSBS</t>
  </si>
  <si>
    <t>NCBPS22SB/MS_M_ABI</t>
  </si>
  <si>
    <t>NCBPS22SB/MS_F_DEAF</t>
  </si>
  <si>
    <t>NCBPS22SB/MS_F_WEMS</t>
  </si>
  <si>
    <t>NCBPS22SB/MS_M_DEAF</t>
  </si>
  <si>
    <t>NCBPS22SC/LS_F_ASD</t>
  </si>
  <si>
    <t>NCBPS22SC/LS_F_DEAF</t>
  </si>
  <si>
    <t>NCBPS22SC/LS_F_LD</t>
  </si>
  <si>
    <t>NCBPS22SC/LS_F_MI</t>
  </si>
  <si>
    <t>NCBPS22SCLS_F_PD</t>
  </si>
  <si>
    <t>NCBPS22SC/LS_M_ASD</t>
  </si>
  <si>
    <t>NCBPS22SC/LS_M_LD</t>
  </si>
  <si>
    <t>NCBPS22SC/LS_M_MI</t>
  </si>
  <si>
    <t>NCBPS22SC/LS_M_PD</t>
  </si>
  <si>
    <t>NCBPS22SC/LS_SG_LD_ASD</t>
  </si>
  <si>
    <t>NCBPS22SC/SD_F_MI</t>
  </si>
  <si>
    <t>NCBPS22SC/SD_F_LD_MI</t>
  </si>
  <si>
    <t>NCBPS22SC/SD_M_MI</t>
  </si>
  <si>
    <t>NCBPS22SC/SD_M_LD_MI</t>
  </si>
  <si>
    <t>NCBPS22SC/SD_MG_MI</t>
  </si>
  <si>
    <t>NCBPS22SD/SD_M_ABI</t>
  </si>
  <si>
    <t>NCBPS22SD/LS_M_ABI</t>
  </si>
  <si>
    <t>NCBPS22SD/LS_M_DEAF</t>
  </si>
  <si>
    <t>NCBPS22SE/FOLS_OUTREACH_LIAISON</t>
  </si>
  <si>
    <t>NCBPS22SE/FOLS_OUTREACH_PATIENT</t>
  </si>
  <si>
    <t>NCBPS22SE/SCFT</t>
  </si>
  <si>
    <t>NCBPS22SF/ASSESS</t>
  </si>
  <si>
    <t>https://www.england.nhs.uk/publication/service-specification-medium-secure-mental-health-services-adult/
https://www.england.nhs.uk/publication/service-specification-low-secure-mental-health-services-adult/</t>
  </si>
  <si>
    <t>NCBPS22SG/ASSESS</t>
  </si>
  <si>
    <t>Updated for 2025-26 and now includes Specialised Mental Health Service Category Codes.</t>
  </si>
  <si>
    <t>Med Secure Female Deaf</t>
  </si>
  <si>
    <t>Martin Hart / Farah Dossa</t>
  </si>
  <si>
    <r>
      <t xml:space="preserve">ICB Delegation Status </t>
    </r>
    <r>
      <rPr>
        <sz val="11"/>
        <color rgb="FF00B050"/>
        <rFont val="Arial"/>
        <family val="2"/>
      </rPr>
      <t>GREEN</t>
    </r>
    <r>
      <rPr>
        <sz val="11"/>
        <rFont val="Arial"/>
        <family val="2"/>
      </rPr>
      <t xml:space="preserve"> = Suitable and ready for delegation; </t>
    </r>
    <r>
      <rPr>
        <sz val="11"/>
        <color rgb="FFE26B0A"/>
        <rFont val="Arial"/>
        <family val="2"/>
      </rPr>
      <t>AMBER</t>
    </r>
    <r>
      <rPr>
        <sz val="11"/>
        <rFont val="Arial"/>
        <family val="2"/>
      </rPr>
      <t xml:space="preserve"> = Suitable but not ready for delegation;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 xml:space="preserve"> = Retained by NHS England; </t>
    </r>
    <r>
      <rPr>
        <sz val="11"/>
        <color rgb="FF0070C0"/>
        <rFont val="Arial"/>
        <family val="2"/>
      </rPr>
      <t>BLUE</t>
    </r>
    <r>
      <rPr>
        <sz val="11"/>
        <rFont val="Arial"/>
        <family val="2"/>
      </rPr>
      <t xml:space="preserve"> = Denotes where funding is organised on a host provider basis in examples such as clinical network funding arrangements. The commissioner holding the budget for these service codes is subject to local contracting arrangements.</t>
    </r>
  </si>
  <si>
    <t>COMPLEX SPINAL SURGERY SERVICES (NEUROSURGERY) (ADULTS AND CHILDREN)</t>
  </si>
  <si>
    <t>COMPLEX SPINAL SURGERY SERVICES (NEUROSURGERY) (ADULTS AND CHILDREN) - TOP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</si>
</sst>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name val="Frutiger 55 Roman"/>
      <family val="2"/>
    </font>
    <font>
      <b/>
      <sz val="12"/>
      <color rgb="FFFFFFFF"/>
      <name val="Arial"/>
      <family val="2"/>
    </font>
    <font>
      <sz val="11"/>
      <color indexed="8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sz val="11"/>
      <color rgb="FF0070C0"/>
      <name val="Arial"/>
      <family val="2"/>
    </font>
    <font>
      <sz val="10"/>
      <color theme="1"/>
      <name val="Arial"/>
      <family val="2"/>
    </font>
    <font>
      <sz val="11"/>
      <color rgb="FFE26B0A"/>
      <name val="Arial"/>
      <family val="2"/>
    </font>
    <font>
      <sz val="8"/>
      <name val="Calibri"/>
      <family val="2"/>
      <scheme val="minor"/>
    </font>
    <font>
      <sz val="11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72C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0" fillId="0" borderId="0"/>
    <xf numFmtId="0" fontId="8" fillId="0" borderId="0"/>
    <xf numFmtId="0" fontId="5" fillId="0" borderId="0"/>
    <xf numFmtId="0" fontId="1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6" applyNumberFormat="0" applyAlignment="0" applyProtection="0"/>
    <xf numFmtId="0" fontId="15" fillId="20" borderId="6" applyNumberFormat="0" applyAlignment="0" applyProtection="0"/>
    <xf numFmtId="0" fontId="16" fillId="21" borderId="7" applyNumberFormat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7" borderId="6" applyNumberFormat="0" applyAlignment="0" applyProtection="0"/>
    <xf numFmtId="0" fontId="23" fillId="7" borderId="6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8" fillId="0" borderId="0"/>
    <xf numFmtId="0" fontId="10" fillId="0" borderId="0"/>
    <xf numFmtId="0" fontId="10" fillId="0" borderId="0"/>
    <xf numFmtId="0" fontId="8" fillId="0" borderId="0"/>
    <xf numFmtId="0" fontId="6" fillId="23" borderId="12" applyNumberFormat="0" applyFont="0" applyAlignment="0" applyProtection="0"/>
    <xf numFmtId="0" fontId="6" fillId="23" borderId="12" applyNumberFormat="0" applyFont="0" applyAlignment="0" applyProtection="0"/>
    <xf numFmtId="0" fontId="26" fillId="20" borderId="13" applyNumberFormat="0" applyAlignment="0" applyProtection="0"/>
    <xf numFmtId="0" fontId="26" fillId="20" borderId="13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7" fillId="0" borderId="14" applyNumberFormat="0" applyFill="0" applyAlignment="0" applyProtection="0"/>
    <xf numFmtId="0" fontId="7" fillId="0" borderId="14" applyNumberFormat="0" applyFill="0" applyAlignment="0" applyProtection="0"/>
    <xf numFmtId="0" fontId="7" fillId="0" borderId="14" applyNumberFormat="0" applyFill="0" applyAlignment="0" applyProtection="0"/>
    <xf numFmtId="0" fontId="7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29" fillId="0" borderId="0"/>
    <xf numFmtId="0" fontId="4" fillId="0" borderId="0"/>
    <xf numFmtId="44" fontId="30" fillId="0" borderId="0" applyFont="0" applyFill="0" applyBorder="0" applyAlignment="0" applyProtection="0"/>
    <xf numFmtId="0" fontId="10" fillId="0" borderId="0"/>
    <xf numFmtId="0" fontId="8" fillId="0" borderId="0"/>
    <xf numFmtId="0" fontId="30" fillId="0" borderId="0"/>
    <xf numFmtId="0" fontId="3" fillId="0" borderId="0"/>
    <xf numFmtId="0" fontId="10" fillId="0" borderId="0"/>
    <xf numFmtId="0" fontId="10" fillId="0" borderId="0"/>
    <xf numFmtId="0" fontId="8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31" fillId="24" borderId="5" xfId="0" applyFont="1" applyFill="1" applyBorder="1" applyAlignment="1">
      <alignment horizontal="center" vertical="center" wrapText="1"/>
    </xf>
    <xf numFmtId="0" fontId="28" fillId="0" borderId="0" xfId="0" applyFont="1"/>
    <xf numFmtId="0" fontId="31" fillId="24" borderId="4" xfId="0" applyFont="1" applyFill="1" applyBorder="1" applyAlignment="1">
      <alignment vertical="center"/>
    </xf>
    <xf numFmtId="0" fontId="28" fillId="25" borderId="15" xfId="0" applyFont="1" applyFill="1" applyBorder="1" applyAlignment="1">
      <alignment vertical="top"/>
    </xf>
    <xf numFmtId="0" fontId="28" fillId="25" borderId="16" xfId="0" applyFont="1" applyFill="1" applyBorder="1" applyAlignment="1">
      <alignment vertical="top"/>
    </xf>
    <xf numFmtId="0" fontId="28" fillId="25" borderId="17" xfId="0" applyFont="1" applyFill="1" applyBorder="1" applyAlignment="1">
      <alignment vertical="top"/>
    </xf>
    <xf numFmtId="0" fontId="28" fillId="25" borderId="1" xfId="0" applyFont="1" applyFill="1" applyBorder="1" applyAlignment="1">
      <alignment vertical="top"/>
    </xf>
    <xf numFmtId="0" fontId="28" fillId="25" borderId="2" xfId="0" applyFont="1" applyFill="1" applyBorder="1" applyAlignment="1">
      <alignment vertical="top"/>
    </xf>
    <xf numFmtId="0" fontId="28" fillId="25" borderId="3" xfId="0" applyFont="1" applyFill="1" applyBorder="1" applyAlignment="1">
      <alignment vertical="top"/>
    </xf>
    <xf numFmtId="0" fontId="28" fillId="0" borderId="0" xfId="0" applyFont="1" applyAlignment="1">
      <alignment wrapText="1"/>
    </xf>
    <xf numFmtId="0" fontId="28" fillId="0" borderId="0" xfId="0" quotePrefix="1" applyFont="1"/>
    <xf numFmtId="0" fontId="31" fillId="24" borderId="20" xfId="0" applyFont="1" applyFill="1" applyBorder="1" applyAlignment="1">
      <alignment vertical="center"/>
    </xf>
    <xf numFmtId="0" fontId="31" fillId="24" borderId="21" xfId="0" applyFont="1" applyFill="1" applyBorder="1" applyAlignment="1">
      <alignment vertical="center"/>
    </xf>
    <xf numFmtId="0" fontId="28" fillId="0" borderId="22" xfId="0" applyFont="1" applyBorder="1"/>
    <xf numFmtId="0" fontId="28" fillId="0" borderId="22" xfId="0" applyFont="1" applyBorder="1" applyAlignment="1">
      <alignment horizontal="center"/>
    </xf>
    <xf numFmtId="0" fontId="28" fillId="0" borderId="22" xfId="0" pivotButton="1" applyFont="1" applyBorder="1"/>
    <xf numFmtId="0" fontId="28" fillId="0" borderId="22" xfId="0" applyFont="1" applyBorder="1" applyAlignment="1">
      <alignment horizontal="right" wrapText="1"/>
    </xf>
    <xf numFmtId="0" fontId="28" fillId="0" borderId="21" xfId="0" applyFont="1" applyBorder="1" applyAlignment="1">
      <alignment horizontal="left"/>
    </xf>
    <xf numFmtId="14" fontId="28" fillId="0" borderId="22" xfId="0" applyNumberFormat="1" applyFont="1" applyBorder="1" applyAlignment="1">
      <alignment horizontal="right"/>
    </xf>
    <xf numFmtId="0" fontId="28" fillId="0" borderId="21" xfId="0" applyFont="1" applyBorder="1"/>
    <xf numFmtId="0" fontId="28" fillId="0" borderId="17" xfId="0" applyFont="1" applyBorder="1" applyAlignment="1">
      <alignment horizontal="left"/>
    </xf>
    <xf numFmtId="0" fontId="28" fillId="0" borderId="5" xfId="0" applyFont="1" applyBorder="1"/>
    <xf numFmtId="14" fontId="28" fillId="0" borderId="5" xfId="0" applyNumberFormat="1" applyFont="1" applyBorder="1" applyAlignment="1">
      <alignment horizontal="right"/>
    </xf>
    <xf numFmtId="0" fontId="37" fillId="0" borderId="0" xfId="0" applyFont="1"/>
    <xf numFmtId="14" fontId="37" fillId="0" borderId="0" xfId="0" applyNumberFormat="1" applyFont="1" applyAlignment="1">
      <alignment horizontal="right"/>
    </xf>
    <xf numFmtId="0" fontId="34" fillId="0" borderId="0" xfId="0" applyFont="1" applyAlignment="1">
      <alignment horizontal="left"/>
    </xf>
    <xf numFmtId="0" fontId="31" fillId="24" borderId="23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/>
    </xf>
    <xf numFmtId="0" fontId="32" fillId="0" borderId="22" xfId="0" applyFont="1" applyBorder="1" applyAlignment="1">
      <alignment horizontal="left"/>
    </xf>
    <xf numFmtId="0" fontId="31" fillId="24" borderId="22" xfId="0" applyFont="1" applyFill="1" applyBorder="1" applyAlignment="1">
      <alignment horizontal="center" vertical="center" wrapText="1"/>
    </xf>
    <xf numFmtId="164" fontId="28" fillId="0" borderId="22" xfId="0" quotePrefix="1" applyNumberFormat="1" applyFont="1" applyBorder="1" applyAlignment="1">
      <alignment horizontal="center"/>
    </xf>
    <xf numFmtId="14" fontId="28" fillId="0" borderId="22" xfId="0" quotePrefix="1" applyNumberFormat="1" applyFont="1" applyBorder="1" applyAlignment="1">
      <alignment horizontal="center"/>
    </xf>
    <xf numFmtId="0" fontId="28" fillId="0" borderId="22" xfId="0" applyFont="1" applyBorder="1" applyAlignment="1">
      <alignment wrapText="1"/>
    </xf>
    <xf numFmtId="1" fontId="28" fillId="0" borderId="22" xfId="0" quotePrefix="1" applyNumberFormat="1" applyFont="1" applyBorder="1" applyAlignment="1">
      <alignment horizontal="center"/>
    </xf>
    <xf numFmtId="0" fontId="28" fillId="0" borderId="22" xfId="0" applyFont="1" applyBorder="1" applyAlignment="1">
      <alignment horizontal="left"/>
    </xf>
    <xf numFmtId="49" fontId="32" fillId="0" borderId="22" xfId="0" applyNumberFormat="1" applyFont="1" applyBorder="1" applyAlignment="1">
      <alignment horizontal="left"/>
    </xf>
    <xf numFmtId="0" fontId="28" fillId="0" borderId="20" xfId="0" applyFont="1" applyBorder="1" applyAlignment="1">
      <alignment horizontal="center"/>
    </xf>
    <xf numFmtId="0" fontId="40" fillId="0" borderId="22" xfId="0" applyFont="1" applyBorder="1"/>
    <xf numFmtId="0" fontId="40" fillId="0" borderId="22" xfId="0" applyFont="1" applyBorder="1" applyAlignment="1">
      <alignment horizontal="left"/>
    </xf>
    <xf numFmtId="0" fontId="34" fillId="0" borderId="22" xfId="0" applyFont="1" applyBorder="1"/>
    <xf numFmtId="0" fontId="40" fillId="0" borderId="22" xfId="0" applyFont="1" applyBorder="1" applyAlignment="1">
      <alignment horizontal="center"/>
    </xf>
    <xf numFmtId="0" fontId="31" fillId="24" borderId="3" xfId="0" applyFont="1" applyFill="1" applyBorder="1" applyAlignment="1">
      <alignment horizontal="center" vertical="center" wrapText="1"/>
    </xf>
    <xf numFmtId="0" fontId="31" fillId="24" borderId="1" xfId="0" applyFont="1" applyFill="1" applyBorder="1" applyAlignment="1">
      <alignment horizontal="center" vertical="center" wrapText="1"/>
    </xf>
    <xf numFmtId="0" fontId="28" fillId="0" borderId="15" xfId="0" applyFont="1" applyBorder="1" applyAlignment="1">
      <alignment horizontal="center"/>
    </xf>
    <xf numFmtId="0" fontId="28" fillId="0" borderId="18" xfId="0" applyFont="1" applyBorder="1" applyAlignment="1">
      <alignment vertical="top" wrapText="1"/>
    </xf>
    <xf numFmtId="0" fontId="28" fillId="0" borderId="19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28" fillId="0" borderId="3" xfId="0" applyFont="1" applyBorder="1" applyAlignment="1">
      <alignment vertical="top" wrapText="1"/>
    </xf>
  </cellXfs>
  <cellStyles count="152">
    <cellStyle name="20% - Accent1 2" xfId="5" xr:uid="{00000000-0005-0000-0000-000000000000}"/>
    <cellStyle name="20% - Accent1 3" xfId="6" xr:uid="{00000000-0005-0000-0000-000001000000}"/>
    <cellStyle name="20% - Accent2 2" xfId="7" xr:uid="{00000000-0005-0000-0000-000002000000}"/>
    <cellStyle name="20% - Accent2 3" xfId="8" xr:uid="{00000000-0005-0000-0000-000003000000}"/>
    <cellStyle name="20% - Accent3 2" xfId="9" xr:uid="{00000000-0005-0000-0000-000004000000}"/>
    <cellStyle name="20% - Accent3 3" xfId="10" xr:uid="{00000000-0005-0000-0000-000005000000}"/>
    <cellStyle name="20% - Accent4 2" xfId="11" xr:uid="{00000000-0005-0000-0000-000006000000}"/>
    <cellStyle name="20% - Accent4 3" xfId="12" xr:uid="{00000000-0005-0000-0000-000007000000}"/>
    <cellStyle name="20% - Accent5 2" xfId="13" xr:uid="{00000000-0005-0000-0000-000008000000}"/>
    <cellStyle name="20% - Accent5 3" xfId="14" xr:uid="{00000000-0005-0000-0000-000009000000}"/>
    <cellStyle name="20% - Accent6 2" xfId="15" xr:uid="{00000000-0005-0000-0000-00000A000000}"/>
    <cellStyle name="20% - Accent6 3" xfId="16" xr:uid="{00000000-0005-0000-0000-00000B000000}"/>
    <cellStyle name="40% - Accent1 2" xfId="17" xr:uid="{00000000-0005-0000-0000-00000C000000}"/>
    <cellStyle name="40% - Accent1 3" xfId="18" xr:uid="{00000000-0005-0000-0000-00000D000000}"/>
    <cellStyle name="40% - Accent2 2" xfId="19" xr:uid="{00000000-0005-0000-0000-00000E000000}"/>
    <cellStyle name="40% - Accent2 3" xfId="20" xr:uid="{00000000-0005-0000-0000-00000F000000}"/>
    <cellStyle name="40% - Accent3 2" xfId="21" xr:uid="{00000000-0005-0000-0000-000010000000}"/>
    <cellStyle name="40% - Accent3 3" xfId="22" xr:uid="{00000000-0005-0000-0000-000011000000}"/>
    <cellStyle name="40% - Accent4 2" xfId="23" xr:uid="{00000000-0005-0000-0000-000012000000}"/>
    <cellStyle name="40% - Accent4 3" xfId="24" xr:uid="{00000000-0005-0000-0000-000013000000}"/>
    <cellStyle name="40% - Accent5 2" xfId="25" xr:uid="{00000000-0005-0000-0000-000014000000}"/>
    <cellStyle name="40% - Accent5 3" xfId="26" xr:uid="{00000000-0005-0000-0000-000015000000}"/>
    <cellStyle name="40% - Accent6 2" xfId="27" xr:uid="{00000000-0005-0000-0000-000016000000}"/>
    <cellStyle name="40% - Accent6 3" xfId="28" xr:uid="{00000000-0005-0000-0000-000017000000}"/>
    <cellStyle name="60% - Accent1 2" xfId="29" xr:uid="{00000000-0005-0000-0000-000018000000}"/>
    <cellStyle name="60% - Accent1 3" xfId="30" xr:uid="{00000000-0005-0000-0000-000019000000}"/>
    <cellStyle name="60% - Accent2 2" xfId="31" xr:uid="{00000000-0005-0000-0000-00001A000000}"/>
    <cellStyle name="60% - Accent2 3" xfId="32" xr:uid="{00000000-0005-0000-0000-00001B000000}"/>
    <cellStyle name="60% - Accent3 2" xfId="33" xr:uid="{00000000-0005-0000-0000-00001C000000}"/>
    <cellStyle name="60% - Accent3 3" xfId="34" xr:uid="{00000000-0005-0000-0000-00001D000000}"/>
    <cellStyle name="60% - Accent4 2" xfId="35" xr:uid="{00000000-0005-0000-0000-00001E000000}"/>
    <cellStyle name="60% - Accent4 3" xfId="36" xr:uid="{00000000-0005-0000-0000-00001F000000}"/>
    <cellStyle name="60% - Accent5 2" xfId="37" xr:uid="{00000000-0005-0000-0000-000020000000}"/>
    <cellStyle name="60% - Accent5 3" xfId="38" xr:uid="{00000000-0005-0000-0000-000021000000}"/>
    <cellStyle name="60% - Accent6 2" xfId="39" xr:uid="{00000000-0005-0000-0000-000022000000}"/>
    <cellStyle name="60% - Accent6 3" xfId="40" xr:uid="{00000000-0005-0000-0000-000023000000}"/>
    <cellStyle name="Accent1 2" xfId="41" xr:uid="{00000000-0005-0000-0000-000024000000}"/>
    <cellStyle name="Accent1 3" xfId="42" xr:uid="{00000000-0005-0000-0000-000025000000}"/>
    <cellStyle name="Accent2 2" xfId="43" xr:uid="{00000000-0005-0000-0000-000026000000}"/>
    <cellStyle name="Accent2 3" xfId="44" xr:uid="{00000000-0005-0000-0000-000027000000}"/>
    <cellStyle name="Accent3 2" xfId="45" xr:uid="{00000000-0005-0000-0000-000028000000}"/>
    <cellStyle name="Accent3 3" xfId="46" xr:uid="{00000000-0005-0000-0000-000029000000}"/>
    <cellStyle name="Accent4 2" xfId="47" xr:uid="{00000000-0005-0000-0000-00002A000000}"/>
    <cellStyle name="Accent4 3" xfId="48" xr:uid="{00000000-0005-0000-0000-00002B000000}"/>
    <cellStyle name="Accent5 2" xfId="49" xr:uid="{00000000-0005-0000-0000-00002C000000}"/>
    <cellStyle name="Accent5 3" xfId="50" xr:uid="{00000000-0005-0000-0000-00002D000000}"/>
    <cellStyle name="Accent6 2" xfId="51" xr:uid="{00000000-0005-0000-0000-00002E000000}"/>
    <cellStyle name="Accent6 3" xfId="52" xr:uid="{00000000-0005-0000-0000-00002F000000}"/>
    <cellStyle name="ariel" xfId="53" xr:uid="{00000000-0005-0000-0000-000030000000}"/>
    <cellStyle name="Bad 2" xfId="54" xr:uid="{00000000-0005-0000-0000-000031000000}"/>
    <cellStyle name="Bad 3" xfId="55" xr:uid="{00000000-0005-0000-0000-000032000000}"/>
    <cellStyle name="Calculation 2" xfId="56" xr:uid="{00000000-0005-0000-0000-000033000000}"/>
    <cellStyle name="Calculation 3" xfId="57" xr:uid="{00000000-0005-0000-0000-000034000000}"/>
    <cellStyle name="Check Cell 2" xfId="58" xr:uid="{00000000-0005-0000-0000-000035000000}"/>
    <cellStyle name="Check Cell 3" xfId="59" xr:uid="{00000000-0005-0000-0000-000036000000}"/>
    <cellStyle name="Comma 2" xfId="99" xr:uid="{00000000-0005-0000-0000-000037000000}"/>
    <cellStyle name="Comma 3" xfId="104" xr:uid="{00000000-0005-0000-0000-000038000000}"/>
    <cellStyle name="Currency 2" xfId="100" xr:uid="{00000000-0005-0000-0000-000039000000}"/>
    <cellStyle name="Currency 3" xfId="105" xr:uid="{00000000-0005-0000-0000-00003A000000}"/>
    <cellStyle name="Currency 6" xfId="114" xr:uid="{00000000-0005-0000-0000-00003B000000}"/>
    <cellStyle name="Explanatory Text 2" xfId="60" xr:uid="{00000000-0005-0000-0000-00003C000000}"/>
    <cellStyle name="Explanatory Text 3" xfId="61" xr:uid="{00000000-0005-0000-0000-00003D000000}"/>
    <cellStyle name="Good 2" xfId="62" xr:uid="{00000000-0005-0000-0000-00003E000000}"/>
    <cellStyle name="Good 3" xfId="63" xr:uid="{00000000-0005-0000-0000-00003F000000}"/>
    <cellStyle name="Heading 1 2" xfId="64" xr:uid="{00000000-0005-0000-0000-000040000000}"/>
    <cellStyle name="Heading 1 3" xfId="65" xr:uid="{00000000-0005-0000-0000-000041000000}"/>
    <cellStyle name="Heading 2 2" xfId="66" xr:uid="{00000000-0005-0000-0000-000042000000}"/>
    <cellStyle name="Heading 2 3" xfId="67" xr:uid="{00000000-0005-0000-0000-000043000000}"/>
    <cellStyle name="Heading 3 2" xfId="68" xr:uid="{00000000-0005-0000-0000-000044000000}"/>
    <cellStyle name="Heading 3 3" xfId="69" xr:uid="{00000000-0005-0000-0000-000045000000}"/>
    <cellStyle name="Heading 4 2" xfId="70" xr:uid="{00000000-0005-0000-0000-000046000000}"/>
    <cellStyle name="Heading 4 3" xfId="71" xr:uid="{00000000-0005-0000-0000-000047000000}"/>
    <cellStyle name="Hyperlink 2" xfId="72" xr:uid="{00000000-0005-0000-0000-000048000000}"/>
    <cellStyle name="Hyperlink 3" xfId="73" xr:uid="{00000000-0005-0000-0000-000049000000}"/>
    <cellStyle name="Hyperlink 4" xfId="102" xr:uid="{00000000-0005-0000-0000-00004A000000}"/>
    <cellStyle name="Hyperlink 5" xfId="106" xr:uid="{00000000-0005-0000-0000-00004B000000}"/>
    <cellStyle name="Input 2" xfId="74" xr:uid="{00000000-0005-0000-0000-00004C000000}"/>
    <cellStyle name="Input 3" xfId="75" xr:uid="{00000000-0005-0000-0000-00004D000000}"/>
    <cellStyle name="Linked Cell 2" xfId="76" xr:uid="{00000000-0005-0000-0000-00004E000000}"/>
    <cellStyle name="Linked Cell 3" xfId="77" xr:uid="{00000000-0005-0000-0000-00004F000000}"/>
    <cellStyle name="Neutral 2" xfId="78" xr:uid="{00000000-0005-0000-0000-000050000000}"/>
    <cellStyle name="Neutral 3" xfId="79" xr:uid="{00000000-0005-0000-0000-000051000000}"/>
    <cellStyle name="Normal" xfId="0" builtinId="0"/>
    <cellStyle name="Normal 10" xfId="108" xr:uid="{00000000-0005-0000-0000-000053000000}"/>
    <cellStyle name="Normal 11" xfId="3" xr:uid="{00000000-0005-0000-0000-000054000000}"/>
    <cellStyle name="Normal 11 2" xfId="123" xr:uid="{00000000-0005-0000-0000-000055000000}"/>
    <cellStyle name="Normal 11 2 2" xfId="141" xr:uid="{00000000-0005-0000-0000-000056000000}"/>
    <cellStyle name="Normal 11 3" xfId="125" xr:uid="{00000000-0005-0000-0000-000057000000}"/>
    <cellStyle name="Normal 11 3 2" xfId="143" xr:uid="{00000000-0005-0000-0000-000058000000}"/>
    <cellStyle name="Normal 11 4" xfId="128" xr:uid="{00000000-0005-0000-0000-000059000000}"/>
    <cellStyle name="Normal 11 4 2" xfId="146" xr:uid="{00000000-0005-0000-0000-00005A000000}"/>
    <cellStyle name="Normal 11 5" xfId="132" xr:uid="{00000000-0005-0000-0000-00005B000000}"/>
    <cellStyle name="Normal 11 5 2" xfId="148" xr:uid="{00000000-0005-0000-0000-00005C000000}"/>
    <cellStyle name="Normal 11 6" xfId="118" xr:uid="{00000000-0005-0000-0000-00005D000000}"/>
    <cellStyle name="Normal 11 6 2" xfId="138" xr:uid="{00000000-0005-0000-0000-00005E000000}"/>
    <cellStyle name="Normal 11 7" xfId="135" xr:uid="{00000000-0005-0000-0000-00005F000000}"/>
    <cellStyle name="Normal 12" xfId="113" xr:uid="{00000000-0005-0000-0000-000060000000}"/>
    <cellStyle name="Normal 12 2" xfId="126" xr:uid="{00000000-0005-0000-0000-000061000000}"/>
    <cellStyle name="Normal 12 2 2" xfId="131" xr:uid="{00000000-0005-0000-0000-000062000000}"/>
    <cellStyle name="Normal 12 2 2 2" xfId="147" xr:uid="{00000000-0005-0000-0000-000063000000}"/>
    <cellStyle name="Normal 12 2 3" xfId="144" xr:uid="{00000000-0005-0000-0000-000064000000}"/>
    <cellStyle name="Normal 12 2 4" xfId="136" xr:uid="{00000000-0005-0000-0000-000065000000}"/>
    <cellStyle name="Normal 12 3" xfId="127" xr:uid="{00000000-0005-0000-0000-000066000000}"/>
    <cellStyle name="Normal 12 3 10 2 2 2" xfId="151" xr:uid="{DE2120F6-4542-499B-9B51-383F302D8803}"/>
    <cellStyle name="Normal 12 3 2" xfId="145" xr:uid="{00000000-0005-0000-0000-000067000000}"/>
    <cellStyle name="Normal 12 3 3" xfId="137" xr:uid="{00000000-0005-0000-0000-000068000000}"/>
    <cellStyle name="Normal 12 3 5 13" xfId="150" xr:uid="{00000000-0005-0000-0000-000069000000}"/>
    <cellStyle name="Normal 12 4" xfId="133" xr:uid="{00000000-0005-0000-0000-00006A000000}"/>
    <cellStyle name="Normal 12 4 2" xfId="149" xr:uid="{00000000-0005-0000-0000-00006B000000}"/>
    <cellStyle name="Normal 12 5" xfId="124" xr:uid="{00000000-0005-0000-0000-00006C000000}"/>
    <cellStyle name="Normal 12 5 2" xfId="142" xr:uid="{00000000-0005-0000-0000-00006D000000}"/>
    <cellStyle name="Normal 12 6" xfId="134" xr:uid="{00000000-0005-0000-0000-00006E000000}"/>
    <cellStyle name="Normal 2" xfId="1" xr:uid="{00000000-0005-0000-0000-00006F000000}"/>
    <cellStyle name="Normal 2 2" xfId="2" xr:uid="{00000000-0005-0000-0000-000070000000}"/>
    <cellStyle name="Normal 2 3" xfId="115" xr:uid="{00000000-0005-0000-0000-000071000000}"/>
    <cellStyle name="Normal 2_JMS list play fixed for MO" xfId="80" xr:uid="{00000000-0005-0000-0000-000072000000}"/>
    <cellStyle name="Normal 3" xfId="81" xr:uid="{00000000-0005-0000-0000-000073000000}"/>
    <cellStyle name="Normal 3 2" xfId="110" xr:uid="{00000000-0005-0000-0000-000074000000}"/>
    <cellStyle name="Normal 3 3" xfId="109" xr:uid="{00000000-0005-0000-0000-000075000000}"/>
    <cellStyle name="Normal 4" xfId="82" xr:uid="{00000000-0005-0000-0000-000076000000}"/>
    <cellStyle name="Normal 4 2" xfId="121" xr:uid="{00000000-0005-0000-0000-000077000000}"/>
    <cellStyle name="Normal 4 2 2" xfId="130" xr:uid="{00000000-0005-0000-0000-000078000000}"/>
    <cellStyle name="Normal 4 2 3" xfId="139" xr:uid="{00000000-0005-0000-0000-000079000000}"/>
    <cellStyle name="Normal 4 3" xfId="120" xr:uid="{00000000-0005-0000-0000-00007A000000}"/>
    <cellStyle name="Normal 4 4" xfId="116" xr:uid="{00000000-0005-0000-0000-00007B000000}"/>
    <cellStyle name="Normal 5" xfId="83" xr:uid="{00000000-0005-0000-0000-00007C000000}"/>
    <cellStyle name="Normal 5 2" xfId="111" xr:uid="{00000000-0005-0000-0000-00007D000000}"/>
    <cellStyle name="Normal 6" xfId="98" xr:uid="{00000000-0005-0000-0000-00007E000000}"/>
    <cellStyle name="Normal 6 2" xfId="101" xr:uid="{00000000-0005-0000-0000-00007F000000}"/>
    <cellStyle name="Normal 6 3" xfId="112" xr:uid="{00000000-0005-0000-0000-000080000000}"/>
    <cellStyle name="Normal 7" xfId="103" xr:uid="{00000000-0005-0000-0000-000081000000}"/>
    <cellStyle name="Normal 8" xfId="4" xr:uid="{00000000-0005-0000-0000-000082000000}"/>
    <cellStyle name="Normal 8 2" xfId="122" xr:uid="{00000000-0005-0000-0000-000083000000}"/>
    <cellStyle name="Normal 8 2 2" xfId="129" xr:uid="{00000000-0005-0000-0000-000084000000}"/>
    <cellStyle name="Normal 8 2 3" xfId="140" xr:uid="{00000000-0005-0000-0000-000085000000}"/>
    <cellStyle name="Normal 8 3" xfId="119" xr:uid="{00000000-0005-0000-0000-000086000000}"/>
    <cellStyle name="Normal 8 4" xfId="117" xr:uid="{00000000-0005-0000-0000-000087000000}"/>
    <cellStyle name="Normal 9" xfId="107" xr:uid="{00000000-0005-0000-0000-000088000000}"/>
    <cellStyle name="Note 2" xfId="84" xr:uid="{00000000-0005-0000-0000-000089000000}"/>
    <cellStyle name="Note 3" xfId="85" xr:uid="{00000000-0005-0000-0000-00008A000000}"/>
    <cellStyle name="Output 2" xfId="86" xr:uid="{00000000-0005-0000-0000-00008B000000}"/>
    <cellStyle name="Output 3" xfId="87" xr:uid="{00000000-0005-0000-0000-00008C000000}"/>
    <cellStyle name="Title 2" xfId="88" xr:uid="{00000000-0005-0000-0000-00008D000000}"/>
    <cellStyle name="Title 3" xfId="89" xr:uid="{00000000-0005-0000-0000-00008E000000}"/>
    <cellStyle name="Total 2" xfId="90" xr:uid="{00000000-0005-0000-0000-00008F000000}"/>
    <cellStyle name="Total 2 2" xfId="91" xr:uid="{00000000-0005-0000-0000-000090000000}"/>
    <cellStyle name="Total 3" xfId="92" xr:uid="{00000000-0005-0000-0000-000091000000}"/>
    <cellStyle name="Total 3 2" xfId="93" xr:uid="{00000000-0005-0000-0000-000092000000}"/>
    <cellStyle name="Warning Text 2" xfId="94" xr:uid="{00000000-0005-0000-0000-000093000000}"/>
    <cellStyle name="Warning Text 2 2" xfId="95" xr:uid="{00000000-0005-0000-0000-000094000000}"/>
    <cellStyle name="Warning Text 3" xfId="96" xr:uid="{00000000-0005-0000-0000-000095000000}"/>
    <cellStyle name="Warning Text 3 2" xfId="97" xr:uid="{00000000-0005-0000-0000-000096000000}"/>
  </cellStyles>
  <dxfs count="37">
    <dxf>
      <alignment horizontal="left"/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font>
        <name val="Arial"/>
        <family val="2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righ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indexed="64"/>
          <bgColor rgb="FF0072C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77232</xdr:colOff>
      <xdr:row>42</xdr:row>
      <xdr:rowOff>67774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7F35278-40CE-DAFF-1158-0B2D9E4BD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392432" cy="787827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T, Martin (NHS ENGLAND – X24)" refreshedDate="45686.473659374999" createdVersion="8" refreshedVersion="8" minRefreshableVersion="3" recordCount="512" xr:uid="{1970DBD9-6F33-43FE-8D1F-ACABB5AA4684}">
  <cacheSource type="worksheet">
    <worksheetSource name="Table133"/>
  </cacheSource>
  <cacheFields count="16">
    <cacheField name="Service Code" numFmtId="0">
      <sharedItems containsMixedTypes="1" containsNumber="1" containsInteger="1" minValue="99999999" maxValue="99999999" count="512">
        <s v="NCBPS23G"/>
        <s v="NCBPSG23"/>
        <s v="NCBPS13X"/>
        <s v="NCBPS13Y"/>
        <s v="NCBPSACC"/>
        <s v="NCBPSACN"/>
        <s v="NCBPSACT"/>
        <s v="NCBPS18J"/>
        <s v="NCBPS18L"/>
        <s v="NCBPS39A"/>
        <s v="NCBPS29X"/>
        <s v="NCBPS29X_TOP"/>
        <s v="NCBPS29G"/>
        <s v="NCBPS13B"/>
        <s v="NCBPS13E"/>
        <s v="NCBPS13E_TOP"/>
        <s v="NCBPS13Z"/>
        <s v="NCBPS13A"/>
        <s v="NCBPS13C"/>
        <s v="NCBPS13C_TOP"/>
        <s v="NCBPS13K"/>
        <s v="NCBPS13F"/>
        <s v="NCBPS13F_TOP"/>
        <s v="NCBPS13T"/>
        <s v="NCBPS13T_TOP"/>
        <s v="NCBPS22E"/>
        <s v="NCBPS27Z"/>
        <s v="CCGPS08S_EXC"/>
        <s v="NCBPS08T"/>
        <s v="NCBPS08T_TOP"/>
        <s v="NCBPS08O"/>
        <s v="NCBPS08O_TOP"/>
        <s v="NCBPS08P"/>
        <s v="NCBPS08R"/>
        <s v="NCBPS08S"/>
        <s v="NCBPS08E"/>
        <s v="NCBPS08G"/>
        <s v="NCBPS08F"/>
        <s v="NCBPS08S_TOP"/>
        <s v="NCBPS37Z"/>
        <s v="NCBPS34R"/>
        <s v="NCBPS34A"/>
        <s v="NCBPS34A_TOP"/>
        <s v="NCBPS31Z"/>
        <s v="NCBPS13G"/>
        <s v="NCBPS11C"/>
        <s v="NCBPS11B"/>
        <s v="NCBPS11T"/>
        <s v="NCBPS29M"/>
        <s v="NCBPS29E"/>
        <s v="NCBPS29E_TOP"/>
        <s v="NCBPS29A"/>
        <s v="NCBPS29S"/>
        <s v="NCBPS26Z"/>
        <s v="NCBPS14A"/>
        <s v="NCBPS30Z"/>
        <s v="NCBPS30Z_TOP"/>
        <s v="NCBPS29B"/>
        <s v="NCBPS29B_TOP"/>
        <s v="NCBPS29Z"/>
        <s v="NCBPS02C"/>
        <s v="NCBPS20A"/>
        <s v="NCBPS29H"/>
        <s v="NCBPSH23"/>
        <s v="NCBPS37C"/>
        <s v="NCBPS23J"/>
        <s v="NCBPSJ23"/>
        <s v="NCBPS11A"/>
        <s v="NCBPS32E"/>
        <s v="NCBPS16A"/>
        <s v="NCBPS12A"/>
        <s v="NCBPS20B"/>
        <s v="NCBPS36A"/>
        <s v="NCBPS36B"/>
        <s v="NCBPS16B"/>
        <s v="NCBPS19C"/>
        <s v="NCBPS19C_TOP"/>
        <s v="NCBPSD23"/>
        <s v="NCBPS32B"/>
        <s v="NCBPS32D"/>
        <s v="NCBPS51B"/>
        <s v="NCBPS09N"/>
        <s v="NCBPS13H"/>
        <s v="NCBPS13U"/>
        <s v="NCBPS03C"/>
        <s v="NCBPS01C"/>
        <s v="NCBPH28C"/>
        <s v="NCBPS22N"/>
        <s v="NCBPS51M"/>
        <s v="NCBPS73M"/>
        <s v="NCBPS73M_TOP"/>
        <s v="NCBPS01I"/>
        <s v="NCBPS29Q"/>
        <s v="NCBPS15Z"/>
        <s v="NCBPS20Z"/>
        <s v="NCBPS36F"/>
        <s v="NCBPS32A"/>
        <s v="NCBPSK23"/>
        <s v="NCBPSM23"/>
        <s v="NCBPS29V"/>
        <s v="NCBPS08A"/>
        <s v="NCBPS34C"/>
        <s v="NCBPS06Z"/>
        <s v="NCBPS06Z_TOP"/>
        <s v="NCBPS08Z"/>
        <s v="NCBPS08Z_TOP"/>
        <s v="NCBPS04N"/>
        <s v="NCBPS04P"/>
        <s v="NCBPSB23"/>
        <s v="NCBPS13W"/>
        <s v="NCBPSN23"/>
        <s v="NCBPH33Z"/>
        <s v="NCBPS15A"/>
        <s v="NCBPS08K"/>
        <s v="NCBPS44D"/>
        <s v="NCBPS44B"/>
        <s v="NCBPS44C"/>
        <s v="NCBPS02A"/>
        <s v="NCBPS10Z"/>
        <s v="NCBPS36E"/>
        <s v="NCBPS33E"/>
        <s v="NCBPS02B"/>
        <s v="NCBPS29D"/>
        <s v="NCBPS08B"/>
        <s v="NCBPS34D"/>
        <s v="NCBPS33D"/>
        <s v="NCBPS24D"/>
        <s v="NCBPS24B"/>
        <s v="NCBPH09Z"/>
        <s v="NCBPS11D"/>
        <s v="NCBPS24A"/>
        <s v="NCBPS29F"/>
        <s v="NCBPSR23"/>
        <s v="NCBPSECP"/>
        <s v="NCBPS01D"/>
        <s v="NCBPS73F"/>
        <s v="NCBPS04C"/>
        <s v="NCBPS22Z"/>
        <s v="NCBPS42C"/>
        <s v="NCBPS42A"/>
        <s v="NCBPS42B"/>
        <s v="NCBPS42D"/>
        <s v="NCBPS42E"/>
        <s v="NCBPS22A"/>
        <s v="NCBPS20G"/>
        <s v="NCBPS02Z"/>
        <s v="NCBPS38X"/>
        <s v="NCBPS03P"/>
        <s v="NCBPS40A"/>
        <s v="NCBPS61M"/>
        <s v="NCBPS61M_TOP"/>
        <s v="NCBPS13N"/>
        <s v="NCBPS13V"/>
        <s v="NCBPS18N"/>
        <s v="NCBPH07Z"/>
        <s v="NCBPS18K"/>
        <s v="NCBPS18M"/>
        <s v="NCBPS04B"/>
        <s v="NCBPH32Z"/>
        <s v="NCBPH11Z"/>
        <s v="NCBPS18D"/>
        <s v="NCBPS28Z"/>
        <s v="NCBPH04Z"/>
        <s v="NCBPS18P"/>
        <s v="NCBPS18U"/>
        <s v="NCBPS43A"/>
        <s v="NCBPS43C"/>
        <s v="NCBPS27A"/>
        <s v="NCBPS51A"/>
        <s v="NCBPS27B"/>
        <s v="NCBPS34J"/>
        <s v="NCBPS04H"/>
        <s v="NCBPS37E"/>
        <s v="NCBPS19M"/>
        <s v="NCBPS19M_TOP"/>
        <s v="NCBPS19T"/>
        <s v="NCBPSLDX"/>
        <s v="NCBPS29L"/>
        <s v="NCBPS29C"/>
        <s v="NCBPS36C"/>
        <s v="NCBPS34N"/>
        <s v="NCBPS34T"/>
        <s v="NCBPS04E"/>
        <s v="NCBPS26A"/>
        <s v="NCBPH10Z"/>
        <s v="NCBPH06Z"/>
        <s v="NCBPH31Z"/>
        <s v="NCBPS20D"/>
        <s v="NCBPSMOL"/>
        <s v="NCBPS51C"/>
        <s v="NCBPS08V"/>
        <s v="NCBPS08V_TOP"/>
        <s v="NCBPS08W"/>
        <s v="NCBPS08W_TOP"/>
        <s v="NCBPS13D"/>
        <s v="NCBPS73T"/>
        <s v="NCBPST23"/>
        <s v="NCBPS38Z"/>
        <s v="NCBPH02Z"/>
        <s v="NCBPSNIN"/>
        <s v="NCBPSNIC"/>
        <s v="NCBPH01Z"/>
        <s v="NCBPS08D"/>
        <s v="NCBPS08Y"/>
        <s v="NCBPS58L"/>
        <s v="NCBPS58L_TOP"/>
        <s v="NCBPS58R"/>
        <s v="NCBPS58R_TOP"/>
        <s v="NCBPS58N"/>
        <s v="NCBPS58N_TOP"/>
        <s v="NCBPS58Q"/>
        <s v="NCBPS58Q_TOP"/>
        <s v="NCBPS58M"/>
        <s v="NCBPS58M_TOP"/>
        <s v="NCBPS58S"/>
        <s v="NCBPS58S_TOP"/>
        <s v="NCBPS58O"/>
        <s v="NCBPS58O_TOP"/>
        <s v="NCBPS58P"/>
        <s v="NCBPS58P_TOP"/>
        <s v="NCBPS58B"/>
        <s v="NCBPS58B_TOP"/>
        <s v="NCBPS58A"/>
        <s v="NCBPS58A_TOP"/>
        <s v="NCBPS58C"/>
        <s v="NCBPS58C_TOP"/>
        <s v="NCBPS58D"/>
        <s v="NCBPS58D_TOP"/>
        <s v="NCBPS58G"/>
        <s v="NCBPS58G_TOP"/>
        <s v="NCBPS58J"/>
        <s v="NCBPS58J_TOP"/>
        <s v="NCBPS58K"/>
        <s v="NCBPS58K_TOP"/>
        <s v="NCBPS58E"/>
        <s v="NCBPS58E_TOP"/>
        <s v="NCBPS58H"/>
        <s v="NCBPS58H_TOP"/>
        <s v="NCBPS58I"/>
        <s v="NCBPS58I_TOP"/>
        <s v="NCBPS58F"/>
        <s v="NCBPS58F_TOP"/>
        <s v="NCBPS08N"/>
        <s v="NCBPSNSD"/>
        <s v="NCBPS08C"/>
        <s v="NCBPH23Z"/>
        <s v="NCBPH23Y"/>
        <s v="NCBPH23A"/>
        <s v="NCBPH26D"/>
        <s v="NCBPH26B"/>
        <s v="NCBPH26C"/>
        <s v="NCBPH26F"/>
        <s v="NCBPH26A"/>
        <s v="NCBPH26Y"/>
        <s v="NCBPH26E"/>
        <s v="NCBPH24F"/>
        <s v="NCBPH24G"/>
        <s v="NCBPH24A"/>
        <s v="NCBPH24B"/>
        <s v="NCBPH24Y"/>
        <s v="NCBPH24D"/>
        <s v="NCBPH24E"/>
        <s v="NCBPH25F"/>
        <s v="NCBPH25B"/>
        <s v="NCBPH25C"/>
        <s v="NCBPH25A"/>
        <s v="NCBPH25Y"/>
        <s v="NCBPH25D"/>
        <s v="NCBPH22Z"/>
        <s v="NCBPH22B"/>
        <s v="NCBPH22D"/>
        <s v="NCBPH22A"/>
        <s v="NCBPH22C"/>
        <s v="NCBAFXXX"/>
        <s v="NCBCDXXX"/>
        <s v="NCBHJXXX"/>
        <s v="NCBHCXXX"/>
        <s v="NCBIMXXX"/>
        <s v="NCBPSHST"/>
        <s v="NCBPHXXX"/>
        <s v="NCBSDXXX"/>
        <s v="NCBPSXXX"/>
        <s v="NCBPH17Z"/>
        <s v="NCBPH17B"/>
        <s v="NCBPH17C"/>
        <s v="NCBPH17A"/>
        <s v="NCBPH16Z"/>
        <s v="NCBPH15Z"/>
        <s v="NCBPH21N"/>
        <s v="NCBPH19N"/>
        <s v="NCBPH20N"/>
        <s v="NCBPH18Z"/>
        <n v="99999999"/>
        <s v="NCBPS01H"/>
        <s v="NCBPS61U"/>
        <s v="NCBPS61U_TOP"/>
        <s v="NCBPS22O"/>
        <s v="NCBPSU23"/>
        <s v="NCBPS61Q"/>
        <s v="NCBPS37A"/>
        <s v="NCBPS37B"/>
        <s v="NCBPS44A"/>
        <s v="NCBPSF23"/>
        <s v="NCBPS23B"/>
        <s v="NCBPS23B_TOP"/>
        <s v="NCBPSPIN"/>
        <s v="NCBPSPIC"/>
        <s v="NCBPS12B"/>
        <s v="NCBPS07Y"/>
        <s v="NCBPS29Y"/>
        <s v="NCBPS29Y_TOP"/>
        <s v="NCBPS01A"/>
        <s v="NCBPS27C"/>
        <s v="NCBPS19Q"/>
        <s v="NCBPS19Q_TOP"/>
        <s v="NCBPS03A"/>
        <s v="NCBPS29T"/>
        <s v="NCBPS51E"/>
        <s v="NCBPH01F"/>
        <s v="NCBPH08Z"/>
        <s v="NCBPS01P"/>
        <s v="NCBPS20H"/>
        <s v="NCBPS29P"/>
        <s v="NCBPS01E"/>
        <s v="NCBPS01O"/>
        <s v="NCBPS01O_TOP"/>
        <s v="NCBPS05P"/>
        <s v="NCBPS01B"/>
        <s v="NCBPS01F"/>
        <s v="NCBPS22V"/>
        <s v="NCBPS13J"/>
        <s v="NCBPS13M"/>
        <s v="NCBPS51N"/>
        <s v="NCBPS01R"/>
        <s v="NCBPS51R"/>
        <s v="NCBPS36D"/>
        <s v="NCBPS04L"/>
        <s v="NCBPS11N"/>
        <s v="NCBPS73S"/>
        <s v="NCBPH34Z"/>
        <s v="NCBPS01G"/>
        <s v="NCBPH05Z"/>
        <s v="NCBPH13A"/>
        <s v="NCBPH13C"/>
        <s v="NCBPH29Z"/>
        <s v="NCBPS22U"/>
        <s v="NCBPS22S"/>
        <s v="NCBPS22SA"/>
        <s v="NCBPS22SC"/>
        <s v="NCBPS22SD"/>
        <s v="NCBPS22SE"/>
        <s v="NCBPS22SF"/>
        <s v="NCBPS22SG"/>
        <s v="NCBPS08J"/>
        <s v="NCBPS08J_TOP"/>
        <s v="NCBPS27D"/>
        <s v="NCBPS16C"/>
        <s v="NCBPS12C"/>
        <s v="NCBPS12Z"/>
        <s v="NCBPS12Y"/>
        <s v="NCBPS22H"/>
        <s v="NCBPS22F"/>
        <s v="NCBPH30Z"/>
        <s v="NCBPH14Z"/>
        <s v="NCBPS12D"/>
        <s v="NCBPSYYY"/>
        <s v="NCBPS04K"/>
        <s v="NCBPS04D"/>
        <s v="NCBPS04A"/>
        <s v="NCBPS04J"/>
        <s v="NCBPS41P"/>
        <s v="NCBPS41S"/>
        <s v="NCBPS41U"/>
        <s v="NCBPS17Z"/>
        <s v="NCBPS05C"/>
        <s v="NCBPS18E"/>
        <s v="NCBPS09Z"/>
        <s v="NCBPS09A"/>
        <s v="NCBPS09C"/>
        <s v="NCBPS23A"/>
        <s v="NCBPS23A_TOP"/>
        <s v="NCBPS01T"/>
        <s v="NCBPS01T_TOP"/>
        <s v="NCBPS27E"/>
        <s v="NCBPS01J"/>
        <s v="NCBPS01V"/>
        <s v="NCBPS04F"/>
        <s v="NCBPS01M"/>
        <s v="NCBPS01M_TOP"/>
        <s v="NCBPS01N"/>
        <s v="NCBPS01W"/>
        <s v="NCBPS01K"/>
        <s v="NCBPS01U"/>
        <s v="NCBPS01U_TOP"/>
        <s v="NCBPS01Y"/>
        <s v="NCBPS01Y_TOP"/>
        <s v="NCBPS19V"/>
        <s v="NCBPS19V_TOP"/>
        <s v="NCBPS01X"/>
        <s v="NCBPS01X_TOP"/>
        <s v="NCBPS01Q"/>
        <s v="NCBPS24Y"/>
        <s v="NCBPS01L"/>
        <s v="NCBPS01L_TOP"/>
        <s v="NCBPS01Z"/>
        <s v="NCBPS01Z_TOP"/>
        <s v="NCBPS33B"/>
        <s v="NCBPS33A"/>
        <s v="NCBPS33R"/>
        <s v="NCBPS33C"/>
        <s v="NCBPS33C_TOP"/>
        <s v="NCBPS23P"/>
        <s v="NCBPS23C"/>
        <s v="NCBPS23P_TOP"/>
        <s v="NCBPS24Z"/>
        <s v="NCBPS23D"/>
        <s v="NCBPS23D_TOP"/>
        <s v="NCBPS23E"/>
        <s v="NCBPS05E"/>
        <s v="NCBPS23F"/>
        <s v="NCBPS23F_TOP"/>
        <s v="NCBPS23H"/>
        <s v="NCBPS23H_TOP"/>
        <s v="NCBPS38Y"/>
        <s v="NCBPS38S"/>
        <s v="NCBPS38S_TOP"/>
        <s v="NCBPS38T"/>
        <s v="NCBPS16X"/>
        <s v="NCBPS16Y"/>
        <s v="NCBPS16Z"/>
        <s v="NCBPS04G"/>
        <s v="NCBPS22D"/>
        <s v="NCBPS36Z"/>
        <s v="NCBPS35Z"/>
        <s v="NCBPS35Z_TOP"/>
        <s v="NCBPS23M"/>
        <s v="NCBPS23M_TOP"/>
        <s v="NCBPS37D"/>
        <s v="NCBPS23N"/>
        <s v="NCBPS23N_TOP"/>
        <s v="NCBPS23Q"/>
        <s v="NCBPS23Q_TOP"/>
        <s v="NCBPSC23"/>
        <s v="NCBPS23X"/>
        <s v="NCBPS73X"/>
        <s v="NCBPS73X_TOP"/>
        <s v="NCBPS23X_TOP"/>
        <s v="NCBPS23Z"/>
        <s v="NCBPS23Z_TOP"/>
        <s v="NCBPS23Y"/>
        <s v="NCBPSE23"/>
        <s v="NCBPS22P"/>
        <s v="NCBPS23R"/>
        <s v="NCBPS23R_TOP"/>
        <s v="NCBPS07Z"/>
        <s v="NCBPS23S"/>
        <s v="NCBPS73D"/>
        <s v="NCBPS29R"/>
        <s v="NCBPS23T"/>
        <s v="NCBPS23T_TOP"/>
        <s v="NCBPS23W"/>
        <s v="NCBPS18A"/>
        <s v="NCBPS18T"/>
        <s v="NCBPS18C"/>
        <s v="NCBPS14C"/>
        <s v="NCBPS19B"/>
        <s v="NCBPS19B_TOP"/>
        <s v="NCBPS19L"/>
        <s v="NCBPS19L_TOP"/>
        <s v="NCBPS19Z"/>
        <s v="NCBPS19Z_TOP"/>
        <s v="NCBPS19P"/>
        <s v="NCBPS19P_TOP"/>
        <s v="NCBPS03Z"/>
        <s v="NCBPS03X"/>
        <s v="NCBPS03X_TOP"/>
        <s v="NCBPS03Y"/>
        <s v="NCBPS03Y_TOP"/>
        <s v="NCBPS14Z"/>
        <s v="NCBPS22T"/>
        <s v="NCBPS05W"/>
        <s v="NCBPS06M"/>
        <s v="NCBPS06A"/>
        <s v="NCBPS08M"/>
        <s v="NCBPS06N"/>
        <s v="NCBPSP23"/>
        <s v="NCBPS01S"/>
        <s v="NCBPS43S"/>
        <s v="NCBPS20C"/>
        <s v="NCBPH12Z"/>
        <s v="NCBPS61Z"/>
        <s v="NCBPS61Z_TOP"/>
        <s v="NCBPS38W"/>
        <s v="NCBPS03T"/>
        <s v="NCBPS23V"/>
        <s v="NCBPS24E"/>
        <s v="NCBPS22B"/>
        <s v="NCBPS23K"/>
        <s v="NCBPS23U"/>
        <s v="NCBPS23L"/>
        <s v="NCBPS22C"/>
        <s v="NCBPS23O"/>
        <s v="NCBPS24C"/>
        <s v="NCBPS19A"/>
        <s v="NCBPS08U"/>
        <s v="NCBPS04U"/>
        <s v="NCBPSA23"/>
        <s v="NCBPS22X"/>
        <s v="NCBPS22G"/>
        <s v="NCBPS05V"/>
        <s v="NCBPSQ23"/>
        <s v="NCBPS22W"/>
      </sharedItems>
    </cacheField>
    <cacheField name="Service Code Description" numFmtId="0">
      <sharedItems/>
    </cacheField>
    <cacheField name="Service Code Including Description" numFmtId="0">
      <sharedItems/>
    </cacheField>
    <cacheField name="Service Category Description" numFmtId="0">
      <sharedItems/>
    </cacheField>
    <cacheField name="National Programme of Care (NPoC) Category_x000a_and Clinical Reference Group (CRG)" numFmtId="0">
      <sharedItems/>
    </cacheField>
    <cacheField name="Highly Specialised Service" numFmtId="0">
      <sharedItems containsBlank="1" count="4">
        <s v="YES"/>
        <s v="NO"/>
        <s v="NOT APPLICABLE"/>
        <m u="1"/>
      </sharedItems>
    </cacheField>
    <cacheField name="Identified by PS Operational Tool 2024/25" numFmtId="0">
      <sharedItems containsBlank="1"/>
    </cacheField>
    <cacheField name="Notes" numFmtId="0">
      <sharedItems containsBlank="1"/>
    </cacheField>
    <cacheField name="Effective From" numFmtId="14">
      <sharedItems containsSemiMixedTypes="0" containsNonDate="0" containsDate="1" containsString="0" minDate="2013-01-04T00:00:00" maxDate="2025-04-02T00:00:00"/>
    </cacheField>
    <cacheField name="Effective To" numFmtId="14">
      <sharedItems containsNonDate="0" containsDate="1" containsString="0" containsBlank="1" minDate="2016-03-31T00:00:00" maxDate="2025-04-01T00:00:00"/>
    </cacheField>
    <cacheField name="Is Current" numFmtId="0">
      <sharedItems containsSemiMixedTypes="0" containsString="0" containsNumber="1" containsInteger="1" minValue="0" maxValue="1"/>
    </cacheField>
    <cacheField name="2024/25 ICB Delegation Status" numFmtId="0">
      <sharedItems/>
    </cacheField>
    <cacheField name="2025/26 ICB Delegation Status" numFmtId="0">
      <sharedItems/>
    </cacheField>
    <cacheField name="Delegation Status Change" numFmtId="0">
      <sharedItems/>
    </cacheField>
    <cacheField name="Grouping" numFmtId="0">
      <sharedItems/>
    </cacheField>
    <cacheField name="Amended Record Indicato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2">
  <r>
    <x v="0"/>
    <s v="ADULT ATAXIA TELANGIECTASIA SERVICES"/>
    <s v="NCBPS23G: ADULT ATAXIA TELANGIECTASIA SERVICES"/>
    <s v="NHS ENGLAND - SPECIALISED SERVICES"/>
    <s v="A01 - SPECIALISED RESPIRATORY"/>
    <x v="0"/>
    <s v="YES"/>
    <s v="ERRONEOUSLY LISTED AS PAEDIATRIC GYNAECOLOGY IN 2013-14. CODE CHANGED TO NCBPS23G FROM NCBPSG23"/>
    <d v="2015-04-01T00:00:00"/>
    <m/>
    <n v="1"/>
    <s v="RED"/>
    <s v="RED"/>
    <s v=""/>
    <s v="ACUTE"/>
    <m/>
  </r>
  <r>
    <x v="1"/>
    <s v="ADULT ATAXIA TELANGIECTASIA SERVICES"/>
    <s v="NCBPSG23: ADULT ATAXIA TELANGIECTASIA SERVICES"/>
    <s v="NHS ENGLAND - SPECIALISED SERVICES"/>
    <s v="A01 - SPECIALISED RESPIRATORY"/>
    <x v="0"/>
    <m/>
    <s v="CODE RETIRED IN 2015-16"/>
    <d v="2013-04-01T00:00:00"/>
    <d v="2016-03-31T00:00:00"/>
    <n v="0"/>
    <s v="NOT APPLICABLE"/>
    <s v=""/>
    <s v=""/>
    <s v="ACUTE"/>
    <m/>
  </r>
  <r>
    <x v="2"/>
    <s v="ADULT CONGENITAL HEART DISEASE SERVICES (NON-SURGICAL)"/>
    <s v="NCBPS13X: ADULT CONGENITAL HEART DISEASE SERVICES (NON-SURGICAL)"/>
    <s v="NHS ENGLAND - SPECIALISED SERVICES"/>
    <s v="E05 - CONGENITAL HEART SERVICES"/>
    <x v="1"/>
    <s v="YES"/>
    <s v="NAME CHANGE IN 2024-25"/>
    <d v="2013-04-01T00:00:00"/>
    <m/>
    <n v="1"/>
    <s v="GREEN"/>
    <s v="GREEN"/>
    <s v=""/>
    <s v="ACUTE"/>
    <m/>
  </r>
  <r>
    <x v="3"/>
    <s v="ADULT CONGENITAL HEART DISEASE SURGICAL SERVICES"/>
    <s v="NCBPS13Y: ADULT CONGENITAL HEART DISEASE SURGICAL SERVICES"/>
    <s v="NHS ENGLAND - SPECIALISED SERVICES"/>
    <s v="E05 - CONGENITAL HEART SERVICES"/>
    <x v="1"/>
    <s v="YES (APC ONLY)"/>
    <m/>
    <d v="2019-04-01T00:00:00"/>
    <m/>
    <n v="1"/>
    <s v="GREEN"/>
    <s v="GREEN"/>
    <s v=""/>
    <s v="ACUTE"/>
    <m/>
  </r>
  <r>
    <x v="4"/>
    <s v="ADULT CRITICAL CARE"/>
    <s v="NCBPSACC: ADULT CRITICAL CARE"/>
    <s v="NHS ENGLAND - SPECIALISED SERVICES"/>
    <s v="D05 - ADULT CRITICAL CARE"/>
    <x v="1"/>
    <m/>
    <s v="NEW CODE FOR 2024-25"/>
    <d v="2024-04-01T00:00:00"/>
    <m/>
    <n v="1"/>
    <s v="GREEN"/>
    <s v="GREEN"/>
    <s v=""/>
    <s v="ACUTE"/>
    <m/>
  </r>
  <r>
    <x v="5"/>
    <s v="ADULT CRITICAL CARE NETWORK"/>
    <s v="NCBPSACN: ADULT CRITICAL CARE NETWORK"/>
    <s v="NHS ENGLAND - SPECIALISED SERVICES"/>
    <s v="D05 - ADULT CRITICAL CARE"/>
    <x v="1"/>
    <m/>
    <s v="CLINICAL NETWORK CODE INTRODUCED FOR 2022-23"/>
    <d v="2022-04-01T00:00:00"/>
    <m/>
    <n v="1"/>
    <s v="BLUE"/>
    <s v="BLUE"/>
    <s v=""/>
    <s v="ACUTE"/>
    <m/>
  </r>
  <r>
    <x v="6"/>
    <s v="ADULT CRITICAL CARE TRANSFER SERVICE"/>
    <s v="NCBPSACT: ADULT CRITICAL CARE TRANSFER SERVICE"/>
    <s v="NHS ENGLAND - SPECIALISED SERVICES"/>
    <s v="D05 - ADULT CRITICAL CARE"/>
    <x v="1"/>
    <m/>
    <s v="NEW NORTHERN PILOT ESTABLISHED IN 2024-25"/>
    <d v="2024-04-01T00:00:00"/>
    <m/>
    <n v="1"/>
    <s v="GREEN"/>
    <s v="GREEN"/>
    <s v=""/>
    <s v="ACUTE"/>
    <m/>
  </r>
  <r>
    <x v="7"/>
    <s v="ADULT HIGH CONSEQUENCE INFECTIOUS AIRBORNE DISEASE SERVICE"/>
    <s v="NCBPS18J: ADULT HIGH CONSEQUENCE INFECTIOUS AIRBORNE DISEASE SERVICE"/>
    <s v="NHS ENGLAND - SPECIALISED SERVICES"/>
    <s v="F04 - INFECTIOUS DISEASES"/>
    <x v="0"/>
    <m/>
    <s v="NEW SERVICE IN 2018-19"/>
    <d v="2018-04-01T00:00:00"/>
    <m/>
    <n v="1"/>
    <s v="RED"/>
    <s v="RED"/>
    <s v=""/>
    <s v="ACUTE"/>
    <m/>
  </r>
  <r>
    <x v="8"/>
    <s v="ADULT HIGH CONSEQUENCE INFECTIOUS CONTACT DISEASE SERVICE"/>
    <s v="NCBPS18L: ADULT HIGH CONSEQUENCE INFECTIOUS CONTACT DISEASE SERVICE"/>
    <s v="NHS ENGLAND - SPECIALISED SERVICES"/>
    <s v="F04 - INFECTIOUS DISEASES"/>
    <x v="0"/>
    <m/>
    <s v="NEW SERVICE IN 2018-19"/>
    <d v="2018-04-01T00:00:00"/>
    <m/>
    <n v="1"/>
    <s v="RED"/>
    <s v="RED"/>
    <s v=""/>
    <s v="ACUTE"/>
    <m/>
  </r>
  <r>
    <x v="9"/>
    <s v="ADULT OESOPHAGEAL GASTRIC SERVICES IN THE FORM OF GASTRO-ELECTRICAL STIMULATION FOR PATIENTS WITH INTRACTABLE GASTROPARESIS"/>
    <s v="NCBPS39A: ADULT OESOPHAGEAL GASTRIC SERVICES IN THE FORM OF GASTRO-ELECTRICAL STIMULATION FOR PATIENTS WITH INTRACTABLE GASTROPARESIS"/>
    <s v="NHS ENGLAND - SPECIALISED SERVICES"/>
    <s v="B03 - SPECIALISED CANCER SURGERY"/>
    <x v="1"/>
    <s v="YES (APC ONLY)"/>
    <s v="NAME CHANGE IN 2022-23"/>
    <d v="2016-04-01T00:00:00"/>
    <m/>
    <n v="1"/>
    <s v="RED"/>
    <s v="RED"/>
    <s v=""/>
    <s v="ACUTE"/>
    <m/>
  </r>
  <r>
    <x v="10"/>
    <s v="ADULT PECTUS SURGERY"/>
    <s v="NCBPS29X: ADULT PECTUS SURGERY"/>
    <s v="NHS ENGLAND - SPECIALISED SERVICES"/>
    <s v="A01 - SPECIALISED RESPIRATORY"/>
    <x v="1"/>
    <s v="YES (APC ONLY)"/>
    <s v="NEW CODE FOR 2024-25"/>
    <d v="2024-04-01T00:00:00"/>
    <m/>
    <n v="1"/>
    <s v="RED"/>
    <s v="RED"/>
    <s v=""/>
    <s v="ACUTE"/>
    <m/>
  </r>
  <r>
    <x v="11"/>
    <s v="ADULT PECTUS SURGERY - TOP UP"/>
    <s v="NCBPS29X_TOP: ADULT PECTUS SURGERY - TOP UP"/>
    <s v="NHS ENGLAND - SPECIALISED SERVICES"/>
    <s v="A01 - SPECIALISED RESPIRATORY"/>
    <x v="1"/>
    <m/>
    <s v="FOR TOP PAYMENT IDENTIFICATION ONLY"/>
    <d v="2024-04-01T00:00:00"/>
    <m/>
    <n v="1"/>
    <s v="BLUE"/>
    <s v="BLUE"/>
    <s v=""/>
    <s v="ACUTE"/>
    <m/>
  </r>
  <r>
    <x v="12"/>
    <s v="ADULT PRIMARY CILIARY DYSKINESIA MANAGEMENT SERVICE"/>
    <s v="NCBPS29G: ADULT PRIMARY CILIARY DYSKINESIA MANAGEMENT SERVICE"/>
    <s v="NHS ENGLAND - SPECIALISED SERVICES"/>
    <s v="A01 - SPECIALISED RESPIRATORY"/>
    <x v="0"/>
    <m/>
    <s v="SERVICE LINE SPLIT FROM NCBPS29P IN 2020-21"/>
    <d v="2019-04-01T00:00:00"/>
    <m/>
    <n v="1"/>
    <s v="RED"/>
    <s v="RED"/>
    <s v=""/>
    <s v="ACUTE"/>
    <m/>
  </r>
  <r>
    <x v="13"/>
    <s v="ADULT SPECIALIST CARDIAC SERVICES: CARDIAC ELECTROPHYSIOLOGY AND ABLATION"/>
    <s v="NCBPS13B: ADULT SPECIALIST CARDIAC SERVICES: CARDIAC ELECTROPHYSIOLOGY AND ABLATION"/>
    <s v="NHS ENGLAND - SPECIALISED SERVICES"/>
    <s v="A05 - CARDIOTHORACIC SERVICES"/>
    <x v="1"/>
    <s v="YES (APC ONLY)"/>
    <m/>
    <d v="2013-04-01T00:00:00"/>
    <m/>
    <n v="1"/>
    <s v="GREEN"/>
    <s v="GREEN"/>
    <s v=""/>
    <s v="ACUTE"/>
    <m/>
  </r>
  <r>
    <x v="14"/>
    <s v="ADULT SPECIALIST CARDIAC SERVICES: CARDIAC SURGERY (INPATIENT)"/>
    <s v="NCBPS13E: ADULT SPECIALIST CARDIAC SERVICES: CARDIAC SURGERY (INPATIENT)"/>
    <s v="NHS ENGLAND - SPECIALISED SERVICES"/>
    <s v="A05 - CARDIOTHORACIC SERVICES"/>
    <x v="1"/>
    <s v="YES (APC ONLY)"/>
    <m/>
    <d v="2013-04-01T00:00:00"/>
    <m/>
    <n v="1"/>
    <s v="GREEN"/>
    <s v="GREEN"/>
    <s v=""/>
    <s v="ACUTE"/>
    <m/>
  </r>
  <r>
    <x v="15"/>
    <s v="ADULT SPECIALIST CARDIAC SERVICES: CARDIAC SURGERY (INPATIENT) - TOP UP"/>
    <s v="NCBPS13E_TOP: ADULT SPECIALIST CARDIAC SERVICES: CARDIAC SURGERY (INPATIENT) - TOP UP"/>
    <s v="NHS ENGLAND - SPECIALISED SERVICES"/>
    <s v="A05 - CARDIOTHORACIC SERVICES"/>
    <x v="1"/>
    <m/>
    <s v="FOR TOP PAYMENT IDENTIFICATION ONLY"/>
    <d v="2024-04-01T00:00:00"/>
    <m/>
    <n v="1"/>
    <s v="BLUE"/>
    <s v="BLUE"/>
    <s v=""/>
    <s v="ACUTE"/>
    <m/>
  </r>
  <r>
    <x v="16"/>
    <s v="ADULT SPECIALIST CARDIAC SERVICES: CARDIAC SURGERY (OUTPATIENT)"/>
    <s v="NCBPS13Z: ADULT SPECIALIST CARDIAC SERVICES: CARDIAC SURGERY (OUTPATIENT)"/>
    <s v="NHS ENGLAND - SPECIALISED SERVICES"/>
    <s v="A05 - CARDIOTHORACIC SERVICES"/>
    <x v="1"/>
    <s v="YES (NAC ONLY)"/>
    <m/>
    <d v="2013-04-01T00:00:00"/>
    <m/>
    <n v="1"/>
    <s v="GREEN"/>
    <s v="GREEN"/>
    <s v=""/>
    <s v="ACUTE"/>
    <m/>
  </r>
  <r>
    <x v="17"/>
    <s v="ADULT SPECIALIST CARDIAC SERVICES: COMPLEX DEVICE THERAPY"/>
    <s v="NCBPS13A: ADULT SPECIALIST CARDIAC SERVICES: COMPLEX DEVICE THERAPY"/>
    <s v="NHS ENGLAND - SPECIALISED SERVICES"/>
    <s v="A05 - CARDIOTHORACIC SERVICES"/>
    <x v="1"/>
    <s v="YES (APC ONLY)"/>
    <m/>
    <d v="2013-04-01T00:00:00"/>
    <m/>
    <n v="1"/>
    <s v="GREEN"/>
    <s v="GREEN"/>
    <s v=""/>
    <s v="ACUTE"/>
    <m/>
  </r>
  <r>
    <x v="18"/>
    <s v="ADULT SPECIALIST CARDIAC SERVICES: INHERITED CARDIAC CONDITIONS"/>
    <s v="NCBPS13C: ADULT SPECIALIST CARDIAC SERVICES: INHERITED CARDIAC CONDITIONS"/>
    <s v="NHS ENGLAND - SPECIALISED SERVICES"/>
    <s v="A05 - CARDIOTHORACIC SERVICES"/>
    <x v="1"/>
    <s v="YES (APC ONLY)"/>
    <m/>
    <d v="2013-04-01T00:00:00"/>
    <m/>
    <n v="1"/>
    <s v="GREEN"/>
    <s v="GREEN"/>
    <s v=""/>
    <s v="ACUTE"/>
    <m/>
  </r>
  <r>
    <x v="19"/>
    <s v="ADULT SPECIALIST CARDIAC SERVICES: INHERITED CARDIAC CONDITIONS - TOP UP"/>
    <s v="NCBPS13C_TOP: ADULT SPECIALIST CARDIAC SERVICES: INHERITED CARDIAC CONDITIONS - TOP UP"/>
    <s v="NHS ENGLAND - SPECIALISED SERVICES"/>
    <s v="A05 - CARDIOTHORACIC SERVICES"/>
    <x v="1"/>
    <m/>
    <s v="FOR TOP PAYMENT IDENTIFICATION ONLY"/>
    <d v="2024-04-01T00:00:00"/>
    <m/>
    <n v="1"/>
    <s v="BLUE"/>
    <s v="BLUE"/>
    <s v=""/>
    <s v="ACUTE"/>
    <m/>
  </r>
  <r>
    <x v="20"/>
    <s v="ADULT SPECIALIST CARDIAC SERVICES: OTHER CARDIAC SERVICES"/>
    <s v="NCBPS13K: ADULT SPECIALIST CARDIAC SERVICES: OTHER CARDIAC SERVICES"/>
    <s v="NHS ENGLAND - SPECIALISED SERVICES"/>
    <s v="A05 - CARDIOTHORACIC SERVICES"/>
    <x v="1"/>
    <m/>
    <s v="CODE RETIRED IN 2015-16"/>
    <d v="2013-04-01T00:00:00"/>
    <d v="2016-03-31T00:00:00"/>
    <n v="0"/>
    <s v="NOT APPLICABLE"/>
    <s v=""/>
    <s v=""/>
    <s v="ACUTE"/>
    <m/>
  </r>
  <r>
    <x v="21"/>
    <s v="ADULT SPECIALIST CARDIAC SERVICES: PPCI FOR ST- ELEVATION MYOCARDIAL INFARCTION"/>
    <s v="NCBPS13F: ADULT SPECIALIST CARDIAC SERVICES: PPCI FOR ST- ELEVATION MYOCARDIAL INFARCTION"/>
    <s v="NHS ENGLAND - SPECIALISED SERVICES"/>
    <s v="A05 - CARDIOTHORACIC SERVICES"/>
    <x v="1"/>
    <s v="YES (APC ONLY)"/>
    <m/>
    <d v="2013-04-01T00:00:00"/>
    <m/>
    <n v="1"/>
    <s v="GREEN"/>
    <s v="GREEN"/>
    <s v=""/>
    <s v="ACUTE"/>
    <m/>
  </r>
  <r>
    <x v="22"/>
    <s v="ADULT SPECIALIST CARDIAC SERVICES: PPCI FOR ST- ELEVATION MYOCARDIAL INFARCTION - TOP UP"/>
    <s v="NCBPS13F_TOP: ADULT SPECIALIST CARDIAC SERVICES: PPCI FOR ST- ELEVATION MYOCARDIAL INFARCTION - TOP UP"/>
    <s v="NHS ENGLAND - SPECIALISED SERVICES"/>
    <s v="A05 - CARDIOTHORACIC SERVICES"/>
    <x v="1"/>
    <m/>
    <s v="FOR TOP PAYMENT IDENTIFICATION ONLY"/>
    <d v="2024-04-01T00:00:00"/>
    <m/>
    <n v="1"/>
    <s v="BLUE"/>
    <s v="BLUE"/>
    <s v=""/>
    <s v="ACUTE"/>
    <m/>
  </r>
  <r>
    <x v="23"/>
    <s v="ADULT SPECIALIST CARDIAC SERVICES: TRANSCATHETER AORTIC VALVE REPLACEMENT (TAVI)"/>
    <s v="NCBPS13T: ADULT SPECIALIST CARDIAC SERVICES: TRANSCATHETER AORTIC VALVE REPLACEMENT (TAVI)"/>
    <s v="NHS ENGLAND - SPECIALISED SERVICES"/>
    <s v="A05 - CARDIOTHORACIC SERVICES"/>
    <x v="1"/>
    <s v="YES (APC ONLY)"/>
    <s v="SERVICE LINE SPLIT FROM NCBPS13E IN 2020-21"/>
    <d v="2020-04-01T00:00:00"/>
    <m/>
    <n v="1"/>
    <s v="GREEN"/>
    <s v="GREEN"/>
    <s v=""/>
    <s v="ACUTE"/>
    <m/>
  </r>
  <r>
    <x v="24"/>
    <s v="ADULT SPECIALIST CARDIAC SERVICES: TRANSCATHETER AORTIC VALVE REPLACEMENT (TAVI) - TOP UP"/>
    <s v="NCBPS13T_TOP: ADULT SPECIALIST CARDIAC SERVICES: TRANSCATHETER AORTIC VALVE REPLACEMENT (TAVI) - TOP UP"/>
    <s v="NHS ENGLAND - SPECIALISED SERVICES"/>
    <s v="A05 - CARDIOTHORACIC SERVICES"/>
    <x v="1"/>
    <m/>
    <s v="FOR TOP PAYMENT IDENTIFICATION ONLY"/>
    <d v="2024-04-01T00:00:00"/>
    <m/>
    <n v="1"/>
    <s v="BLUE"/>
    <s v="BLUE"/>
    <s v=""/>
    <s v="ACUTE"/>
    <m/>
  </r>
  <r>
    <x v="25"/>
    <s v="ADULT SPECIALIST EATING DISORDER SERVICES"/>
    <s v="NCBPS22E: ADULT SPECIALIST EATING DISORDER SERVICES"/>
    <s v="NHS ENGLAND - SPECIALISED MENTAL HEALTH SERVICES"/>
    <s v="C01 - SPECIALISED MENTAL HEALTH"/>
    <x v="1"/>
    <m/>
    <s v="NAME CHANGE IN 2024-25"/>
    <d v="2013-04-01T00:00:00"/>
    <m/>
    <n v="1"/>
    <s v="AMBER"/>
    <s v="GREEN"/>
    <s v="YES"/>
    <s v="MENTAL HEALTH"/>
    <s v="X"/>
  </r>
  <r>
    <x v="26"/>
    <s v="ADULT SPECIALIST ENDOCRINOLOGY SERVICES"/>
    <s v="NCBPS27Z: ADULT SPECIALIST ENDOCRINOLOGY SERVICES"/>
    <s v="NHS ENGLAND - SPECIALISED SERVICES"/>
    <s v="A03 - SPECIALISED ENDOCRINOLOGY"/>
    <x v="1"/>
    <s v="YES (NAC ONLY)"/>
    <m/>
    <d v="2013-04-01T00:00:00"/>
    <m/>
    <n v="1"/>
    <s v="GREEN"/>
    <s v="GREEN"/>
    <s v=""/>
    <s v="ACUTE"/>
    <m/>
  </r>
  <r>
    <x v="27"/>
    <s v="ADULT SPECIALIST NEUROSCIENCES SERVICES: CCG SERVICES"/>
    <s v="CCGPS08S_EXC: ADULT SPECIALIST NEUROSCIENCES SERVICES: CCG SERVICES"/>
    <s v="INTEGRATED CARE BOARD"/>
    <s v="NOT APPLICABLE"/>
    <x v="2"/>
    <s v="YES"/>
    <m/>
    <d v="2013-01-04T00:00:00"/>
    <m/>
    <n v="1"/>
    <s v="NOT APPLICABLE"/>
    <s v=""/>
    <s v="YES"/>
    <s v="NOT APPLICABLE"/>
    <m/>
  </r>
  <r>
    <x v="28"/>
    <s v="ADULT SPECIALIST NEUROSCIENCES SERVICES: MECHANICAL THROMBECTOMY"/>
    <s v="NCBPS08T: ADULT SPECIALIST NEUROSCIENCES SERVICES: MECHANICAL THROMBECTOMY"/>
    <s v="NHS ENGLAND - SPECIALISED SERVICES"/>
    <s v="D04 - NEUROSCIENCES"/>
    <x v="1"/>
    <s v="YES (APC ONLY)"/>
    <s v="NEW SERVICE IN 2020-21"/>
    <d v="2020-04-01T00:00:00"/>
    <m/>
    <n v="1"/>
    <s v="GREEN"/>
    <s v="GREEN"/>
    <s v=""/>
    <s v="ACUTE"/>
    <m/>
  </r>
  <r>
    <x v="29"/>
    <s v="ADULT SPECIALIST NEUROSCIENCES SERVICES: MECHANICAL THROMBECTOMY - TOP UP"/>
    <s v="NCBPS08T_TOP: ADULT SPECIALIST NEUROSCIENCES SERVICES: MECHANICAL THROMBECTOM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30"/>
    <s v="ADULT SPECIALIST NEUROSCIENCES SERVICES: NEUROLOGY"/>
    <s v="NCBPS08O: ADULT SPECIALIST NEUROSCIENCES SERVICES: NEUROLOGY"/>
    <s v="NHS ENGLAND - SPECIALISED SERVICES"/>
    <s v="D04 - NEUROSCIENCES"/>
    <x v="1"/>
    <s v="YES"/>
    <m/>
    <d v="2013-04-01T00:00:00"/>
    <m/>
    <n v="1"/>
    <s v="GREEN"/>
    <s v="GREEN"/>
    <s v=""/>
    <s v="ACUTE"/>
    <m/>
  </r>
  <r>
    <x v="31"/>
    <s v="ADULT SPECIALIST NEUROSCIENCES SERVICES: NEUROLOGY - TOP UP"/>
    <s v="NCBPS08O_TOP: ADULT SPECIALIST NEUROSCIENCES SERVICES: NEUROLOG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32"/>
    <s v="ADULT SPECIALIST NEUROSCIENCES SERVICES: NEUROPHYSIOLOGY"/>
    <s v="NCBPS08P: ADULT SPECIALIST NEUROSCIENCES SERVICES: NEUROPHYSIOLOGY"/>
    <s v="NHS ENGLAND - SPECIALISED SERVICES"/>
    <s v="D04 - NEUROSCIENCES"/>
    <x v="1"/>
    <s v="YES"/>
    <m/>
    <d v="2013-04-01T00:00:00"/>
    <m/>
    <n v="1"/>
    <s v="GREEN"/>
    <s v="GREEN"/>
    <s v=""/>
    <s v="ACUTE"/>
    <m/>
  </r>
  <r>
    <x v="33"/>
    <s v="ADULT SPECIALIST NEUROSCIENCES SERVICES: NEURORADIOLOGY"/>
    <s v="NCBPS08R: ADULT SPECIALIST NEUROSCIENCES SERVICES: NEURORADIOLOGY"/>
    <s v="NHS ENGLAND - SPECIALISED SERVICES"/>
    <s v="D04 - NEUROSCIENCES"/>
    <x v="1"/>
    <s v="YES (APC ONLY)"/>
    <m/>
    <d v="2013-04-01T00:00:00"/>
    <m/>
    <n v="1"/>
    <s v="GREEN"/>
    <s v="GREEN"/>
    <s v=""/>
    <s v="ACUTE"/>
    <m/>
  </r>
  <r>
    <x v="34"/>
    <s v="ADULT SPECIALIST NEUROSCIENCES SERVICES: NEUROSURGERY"/>
    <s v="NCBPS08S: ADULT SPECIALIST NEUROSCIENCES SERVICES: NEUROSURGERY"/>
    <s v="NHS ENGLAND - SPECIALISED SERVICES"/>
    <s v="D04 - NEUROSCIENCES"/>
    <x v="1"/>
    <s v="YES"/>
    <m/>
    <d v="2013-04-01T00:00:00"/>
    <m/>
    <n v="1"/>
    <s v="GREEN"/>
    <s v="GREEN"/>
    <s v=""/>
    <s v="ACUTE"/>
    <m/>
  </r>
  <r>
    <x v="35"/>
    <s v="ADULT SPECIALIST NEUROSCIENCES SERVICES: NEUROSURGERY - LOW VOLUME PROCEDURES (NATIONAL)"/>
    <s v="NCBPS08E: ADULT SPECIALIST NEUROSCIENCES SERVICES: NEUROSURGERY - LOW VOLUME PROCEDURES (NATIONAL)"/>
    <s v="NHS ENGLAND - SPECIALISED SERVICES"/>
    <s v="D04 - NEUROSCIENCES"/>
    <x v="1"/>
    <m/>
    <s v="CODE RETIRED IN 2023-24, REPLACED BY NCBPS58 CODE LIST"/>
    <d v="2022-04-01T00:00:00"/>
    <d v="2024-03-31T00:00:00"/>
    <n v="0"/>
    <s v="NOT APPLICABLE"/>
    <s v=""/>
    <s v=""/>
    <s v="ACUTE"/>
    <m/>
  </r>
  <r>
    <x v="36"/>
    <s v="ADULT SPECIALIST NEUROSCIENCES SERVICES: NEUROSURGERY - LOW VOLUME PROCEDURES (NEUROSCIENCE CENTRES)"/>
    <s v="NCBPS08G: ADULT SPECIALIST NEUROSCIENCES SERVICES: NEUROSURGERY - LOW VOLUME PROCEDURES (NEUROSCIENCE CENTRES)"/>
    <s v="NHS ENGLAND - SPECIALISED SERVICES"/>
    <s v="D04 - NEUROSCIENCES"/>
    <x v="1"/>
    <m/>
    <s v="CODE RETIRED IN 2023-24, REPLACED BY NCBPS58 CODE LIST"/>
    <d v="2022-04-01T00:00:00"/>
    <d v="2024-03-31T00:00:00"/>
    <n v="0"/>
    <s v="NOT APPLICABLE"/>
    <s v=""/>
    <s v=""/>
    <s v="ACUTE"/>
    <m/>
  </r>
  <r>
    <x v="37"/>
    <s v="ADULT SPECIALIST NEUROSCIENCES SERVICES: NEUROSURGERY - LOW VOLUME PROCEDURES (REGIONAL)"/>
    <s v="NCBPS08F: ADULT SPECIALIST NEUROSCIENCES SERVICES: NEUROSURGERY - LOW VOLUME PROCEDURES (REGIONAL)"/>
    <s v="NHS ENGLAND - SPECIALISED SERVICES"/>
    <s v="D04 - NEUROSCIENCES"/>
    <x v="1"/>
    <m/>
    <s v="CODE RETIRED IN 2023-24, REPLACED BY NCBPS58 CODE LIST"/>
    <d v="2022-04-01T00:00:00"/>
    <d v="2024-03-31T00:00:00"/>
    <n v="0"/>
    <s v="NOT APPLICABLE"/>
    <s v=""/>
    <s v=""/>
    <s v="ACUTE"/>
    <m/>
  </r>
  <r>
    <x v="38"/>
    <s v="ADULT SPECIALIST NEUROSCIENCES SERVICES: NEUROSURGERY - TOP UP"/>
    <s v="NCBPS08S_TOP: ADULT SPECIALIST NEUROSCIENCES SERVICES: NEUROSURGER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39"/>
    <s v="ADULT SPECIALIST OPHTHALMOLOGY SERVICES"/>
    <s v="NCBPS37Z: ADULT SPECIALIST OPHTHALMOLOGY SERVICES"/>
    <s v="NHS ENGLAND - SPECIALISED SERVICES"/>
    <s v="D06 - SPECIALISED EAR AND OPHTHALMOLOGY SERVICES"/>
    <x v="1"/>
    <s v="YES (APC ONLY)"/>
    <m/>
    <d v="2013-04-01T00:00:00"/>
    <m/>
    <n v="1"/>
    <s v="GREEN"/>
    <s v="GREEN"/>
    <s v=""/>
    <s v="ACUTE"/>
    <m/>
  </r>
  <r>
    <x v="40"/>
    <s v="ADULT SPECIALIST ORTHOPAEDIC SERVICES: ORTHOPAEDIC REVISIONS"/>
    <s v="NCBPS34R: ADULT SPECIALIST ORTHOPAEDIC SERVICES: ORTHOPAEDIC REVISIONS"/>
    <s v="NHS ENGLAND - SPECIALISED SERVICES"/>
    <s v="D10 - SPECIALISED ORTHOPAEDIC SERVICES"/>
    <x v="1"/>
    <m/>
    <m/>
    <d v="2013-04-01T00:00:00"/>
    <m/>
    <n v="1"/>
    <s v="GREEN"/>
    <s v="GREEN"/>
    <s v=""/>
    <s v="ACUTE"/>
    <m/>
  </r>
  <r>
    <x v="41"/>
    <s v="ADULT SPECIALIST ORTHOPAEDIC SERVICES: SPECIALIST ORTHOPAEDIC SURGERY"/>
    <s v="NCBPS34A: ADULT SPECIALIST ORTHOPAEDIC SERVICES: SPECIALIST ORTHOPAEDIC SURGERY"/>
    <s v="NHS ENGLAND - SPECIALISED SERVICES"/>
    <s v="D10 - SPECIALISED ORTHOPAEDIC SERVICES"/>
    <x v="1"/>
    <s v="YES (APC ONLY)"/>
    <m/>
    <d v="2013-04-01T00:00:00"/>
    <m/>
    <n v="1"/>
    <s v="GREEN"/>
    <s v="GREEN"/>
    <s v=""/>
    <s v="ACUTE"/>
    <m/>
  </r>
  <r>
    <x v="42"/>
    <s v="ADULT SPECIALIST ORTHOPAEDIC SERVICES: SPECIALIST ORTHOPAEDIC SURGERY - TOP UP"/>
    <s v="NCBPS34A_TOP: ADULT SPECIALIST ORTHOPAEDIC SERVICES: SPECIALIST ORTHOPAEDIC SURGERY - TOP UP"/>
    <s v="NHS ENGLAND - SPECIALISED SERVICES"/>
    <s v="D10 - SPECIALISED ORTHOPAEDIC SERVICES"/>
    <x v="1"/>
    <m/>
    <s v="FOR TOP PAYMENT IDENTIFICATION ONLY"/>
    <d v="2024-04-01T00:00:00"/>
    <m/>
    <n v="1"/>
    <s v="BLUE"/>
    <s v="BLUE"/>
    <s v=""/>
    <s v="ACUTE"/>
    <m/>
  </r>
  <r>
    <x v="43"/>
    <s v="ADULT SPECIALIST PAIN MANAGEMENT SERVICES"/>
    <s v="NCBPS31Z: ADULT SPECIALIST PAIN MANAGEMENT SERVICES"/>
    <s v="NHS ENGLAND - SPECIALISED SERVICES"/>
    <s v="D07 - SPECIALISED PAIN"/>
    <x v="1"/>
    <s v="YES (NAC ONLY)"/>
    <s v="NAME CHANGE IN 2022-23"/>
    <d v="2013-04-01T00:00:00"/>
    <m/>
    <n v="1"/>
    <s v="GREEN"/>
    <s v="GREEN"/>
    <s v=""/>
    <s v="ACUTE"/>
    <m/>
  </r>
  <r>
    <x v="44"/>
    <s v="ADULT SPECIALIST PULMONARY HYPERTENSION SERVICES"/>
    <s v="NCBPS13G: ADULT SPECIALIST PULMONARY HYPERTENSION SERVICES"/>
    <s v="NHS ENGLAND - SPECIALISED SERVICES"/>
    <s v="A01 - SPECIALISED RESPIRATORY"/>
    <x v="1"/>
    <s v="YES"/>
    <m/>
    <d v="2013-04-01T00:00:00"/>
    <m/>
    <n v="1"/>
    <s v="RED"/>
    <s v="RED"/>
    <s v=""/>
    <s v="ACUTE"/>
    <m/>
  </r>
  <r>
    <x v="45"/>
    <s v="ADULT SPECIALIST RENAL SERVICES: ACCESS FOR RENAL DIALYSIS"/>
    <s v="NCBPS11C: ADULT SPECIALIST RENAL SERVICES: ACCESS FOR RENAL DIALYSIS"/>
    <s v="NHS ENGLAND - SPECIALISED SERVICES"/>
    <s v="A06 - RENAL SERVICES"/>
    <x v="1"/>
    <s v="YES"/>
    <m/>
    <d v="2013-04-01T00:00:00"/>
    <m/>
    <n v="1"/>
    <s v="GREEN"/>
    <s v="GREEN"/>
    <s v=""/>
    <s v="ACUTE"/>
    <m/>
  </r>
  <r>
    <x v="46"/>
    <s v="ADULT SPECIALIST RENAL SERVICES: RENAL DIALYSIS"/>
    <s v="NCBPS11B: ADULT SPECIALIST RENAL SERVICES: RENAL DIALYSIS"/>
    <s v="NHS ENGLAND - SPECIALISED SERVICES"/>
    <s v="A06 - RENAL SERVICES"/>
    <x v="1"/>
    <m/>
    <s v="NAME CHANGE IN 2024-25"/>
    <d v="2013-04-01T00:00:00"/>
    <m/>
    <n v="1"/>
    <s v="GREEN"/>
    <s v="GREEN"/>
    <s v=""/>
    <s v="ACUTE"/>
    <m/>
  </r>
  <r>
    <x v="47"/>
    <s v="ADULT SPECIALIST RENAL SERVICES: RENAL TRANSPLANTATION"/>
    <s v="NCBPS11T: ADULT SPECIALIST RENAL SERVICES: RENAL TRANSPLANTATION"/>
    <s v="NHS ENGLAND - SPECIALISED SERVICES"/>
    <s v="A06 - RENAL SERVICES"/>
    <x v="1"/>
    <s v="YES"/>
    <m/>
    <d v="2013-04-01T00:00:00"/>
    <m/>
    <n v="1"/>
    <s v="AMBER"/>
    <s v="GREEN"/>
    <s v="YES"/>
    <s v="ACUTE"/>
    <s v="X"/>
  </r>
  <r>
    <x v="48"/>
    <s v="ADULT SPECIALIST RESPIRATORY SERVICES: INTERSTITIAL LUNG DISEASE"/>
    <s v="NCBPS29M: ADULT SPECIALIST RESPIRATORY SERVICES: INTERSTITIAL LUNG DISEASE"/>
    <s v="NHS ENGLAND - SPECIALISED SERVICES"/>
    <s v="A01 - SPECIALISED RESPIRATORY"/>
    <x v="1"/>
    <s v="YES"/>
    <s v="NAME CHANGE IN 2022-23"/>
    <d v="2013-04-01T00:00:00"/>
    <m/>
    <n v="1"/>
    <s v="GREEN"/>
    <s v="GREEN"/>
    <s v=""/>
    <s v="ACUTE"/>
    <m/>
  </r>
  <r>
    <x v="49"/>
    <s v="ADULT SPECIALIST RESPIRATORY SERVICES: MANAGEMENT OF CENTRAL AIRWAY OBSTRUCTION"/>
    <s v="NCBPS29E: ADULT SPECIALIST RESPIRATORY SERVICES: MANAGEMENT OF CENTRAL AIRWAY OBSTRUCTION"/>
    <s v="NHS ENGLAND - SPECIALISED SERVICES"/>
    <s v="A01 - SPECIALISED RESPIRATORY"/>
    <x v="1"/>
    <s v="YES (APC ONLY)"/>
    <s v="NAME CHANGE IN 2022-23"/>
    <d v="2013-04-01T00:00:00"/>
    <m/>
    <n v="1"/>
    <s v="AMBER"/>
    <s v="GREEN"/>
    <s v="YES"/>
    <s v="ACUTE"/>
    <s v="X"/>
  </r>
  <r>
    <x v="50"/>
    <s v="ADULT SPECIALIST RESPIRATORY SERVICES: MANAGEMENT OF CENTRAL AIRWAY OBSTRUCTION - TOP UP"/>
    <s v="NCBPS29E_TOP: ADULT SPECIALIST RESPIRATORY SERVICES: MANAGEMENT OF CENTRAL AIRWAY OBSTRUCTION - TOP UP"/>
    <s v="NHS ENGLAND - SPECIALISED SERVICES"/>
    <s v="A01 - SPECIALISED RESPIRATORY"/>
    <x v="1"/>
    <m/>
    <s v="FOR TOP PAYMENT IDENTIFICATION ONLY"/>
    <d v="2024-04-01T00:00:00"/>
    <m/>
    <n v="1"/>
    <s v="BLUE"/>
    <s v="BLUE"/>
    <s v=""/>
    <s v="ACUTE"/>
    <m/>
  </r>
  <r>
    <x v="51"/>
    <s v="ADULT SPECIALIST RESPIRATORY SERVICES: PULMONARY VASCULAR SERVICES"/>
    <s v="NCBPS29A: ADULT SPECIALIST RESPIRATORY SERVICES: PULMONARY VASCULAR SERVICES"/>
    <s v="NHS ENGLAND - SPECIALISED SERVICES"/>
    <s v="A01 - SPECIALISED RESPIRATORY"/>
    <x v="1"/>
    <s v="YES (APC ONLY)"/>
    <s v="CODE RETIRED IN 2023-24, INCORPORATED INTO NCBPS13A"/>
    <d v="2013-04-01T00:00:00"/>
    <d v="2024-03-31T00:00:00"/>
    <n v="0"/>
    <s v="NOT APPLICABLE"/>
    <s v=""/>
    <s v=""/>
    <s v="ACUTE"/>
    <m/>
  </r>
  <r>
    <x v="52"/>
    <s v="ADULT SPECIALIST RESPIRATORY SERVICES: SEVERE ASTHMA"/>
    <s v="NCBPS29S: ADULT SPECIALIST RESPIRATORY SERVICES: SEVERE ASTHMA"/>
    <s v="NHS ENGLAND - SPECIALISED SERVICES"/>
    <s v="A01 - SPECIALISED RESPIRATORY"/>
    <x v="1"/>
    <s v="YES (APC ONLY)"/>
    <s v="NAME CHANGE IN 2022-23"/>
    <d v="2013-04-01T00:00:00"/>
    <m/>
    <n v="1"/>
    <s v="GREEN"/>
    <s v="GREEN"/>
    <s v=""/>
    <s v="ACUTE"/>
    <m/>
  </r>
  <r>
    <x v="53"/>
    <s v="ADULT SPECIALIST RHEUMATOLOGY SERVICES"/>
    <s v="NCBPS26Z: ADULT SPECIALIST RHEUMATOLOGY SERVICES"/>
    <s v="NHS ENGLAND - SPECIALISED SERVICES"/>
    <s v="A09 - SPECIALISED RHEUMATOLOGY"/>
    <x v="1"/>
    <s v="YES (NAC ONLY)"/>
    <s v="NAME CHANGE IN 2022-23"/>
    <d v="2013-04-01T00:00:00"/>
    <m/>
    <n v="1"/>
    <s v="GREEN"/>
    <s v="GREEN"/>
    <s v=""/>
    <s v="ACUTE"/>
    <m/>
  </r>
  <r>
    <x v="54"/>
    <s v="ADULT SPECIALIST SERVICES FOR PEOPLE LIVING WITH HIV"/>
    <s v="NCBPS14A: ADULT SPECIALIST SERVICES FOR PEOPLE LIVING WITH HIV"/>
    <s v="NHS ENGLAND - SPECIALISED SERVICES"/>
    <s v="F03 - HIV"/>
    <x v="1"/>
    <s v="YES (APC ONLY)"/>
    <s v="SERVICE LINE SPLIT FROM NCBPS14Z IN 2019-20. NAME CHANGE IN 2022-23"/>
    <d v="2019-04-01T00:00:00"/>
    <m/>
    <n v="1"/>
    <s v="GREEN"/>
    <s v="GREEN"/>
    <s v=""/>
    <s v="ACUTE"/>
    <m/>
  </r>
  <r>
    <x v="55"/>
    <s v="ADULT SPECIALIST VASCULAR SERVICES"/>
    <s v="NCBPS30Z: ADULT SPECIALIST VASCULAR SERVICES"/>
    <s v="NHS ENGLAND - SPECIALISED SERVICES"/>
    <s v="A04 - VASCULAR DISEASE"/>
    <x v="1"/>
    <s v="YES"/>
    <m/>
    <d v="2013-04-01T00:00:00"/>
    <m/>
    <n v="1"/>
    <s v="GREEN"/>
    <s v="GREEN"/>
    <s v=""/>
    <s v="ACUTE"/>
    <m/>
  </r>
  <r>
    <x v="56"/>
    <s v="ADULT SPECIALIST VASCULAR SERVICES - TOP UP"/>
    <s v="NCBPS30Z_TOP: ADULT SPECIALIST VASCULAR SERVICES - TOP UP"/>
    <s v="NHS ENGLAND - SPECIALISED SERVICES"/>
    <s v="A04 - VASCULAR DISEASE"/>
    <x v="1"/>
    <m/>
    <s v="FOR TOP PAYMENT IDENTIFICATION ONLY"/>
    <d v="2024-04-01T00:00:00"/>
    <m/>
    <n v="1"/>
    <s v="BLUE"/>
    <s v="BLUE"/>
    <s v=""/>
    <s v="ACUTE"/>
    <m/>
  </r>
  <r>
    <x v="57"/>
    <s v="ADULT THORACIC SURGERY SERVICES: COMPLEX THORACIC SURGERY"/>
    <s v="NCBPS29B: ADULT THORACIC SURGERY SERVICES: COMPLEX THORACIC SURGERY"/>
    <s v="NHS ENGLAND - SPECIALISED SERVICES"/>
    <s v="B03 - SPECIALISED CANCER SURGERY"/>
    <x v="1"/>
    <s v="YES (APC ONLY)"/>
    <m/>
    <d v="2013-04-01T00:00:00"/>
    <m/>
    <n v="1"/>
    <s v="GREEN"/>
    <s v="GREEN"/>
    <s v=""/>
    <s v="ACUTE"/>
    <m/>
  </r>
  <r>
    <x v="58"/>
    <s v="ADULT THORACIC SURGERY SERVICES: COMPLEX THORACIC SURGERY - TOP UP"/>
    <s v="NCBPS29B_TOP: ADULT THORACIC SURGERY SERVICES: COMPLEX THORACIC SURGERY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59"/>
    <s v="ADULT THORACIC SURGERY SERVICES: OUTPATIENTS"/>
    <s v="NCBPS29Z: ADULT THORACIC SURGERY SERVICES: OUTPATIENTS"/>
    <s v="NHS ENGLAND - SPECIALISED SERVICES"/>
    <s v="B03 - SPECIALISED CANCER SURGERY"/>
    <x v="1"/>
    <s v="YES (NAC ONLY)"/>
    <m/>
    <d v="2013-04-01T00:00:00"/>
    <m/>
    <n v="1"/>
    <s v="GREEN"/>
    <s v="GREEN"/>
    <s v=""/>
    <s v="ACUTE"/>
    <m/>
  </r>
  <r>
    <x v="60"/>
    <s v="ADVANCED THERAPY MEDICINAL PRODUCTS (ATMPS)"/>
    <s v="NCBPS02C: ADVANCED THERAPY MEDICINAL PRODUCTS (ATMPS)"/>
    <s v="NHS ENGLAND - SPECIALISED SERVICES"/>
    <s v="B99 - CANCER NPOC / CRG TO BE DECIDED"/>
    <x v="1"/>
    <m/>
    <s v="SEPARATE SERVICE LINE TO DIFFERENTIATE ACTIVITY FROM NCBPS02Z. NAME CHANGE IN 2022-23"/>
    <d v="2018-04-01T00:00:00"/>
    <m/>
    <n v="1"/>
    <s v="AMBER"/>
    <s v="RED"/>
    <s v="YES"/>
    <s v="ACUTE"/>
    <s v="X"/>
  </r>
  <r>
    <x v="61"/>
    <s v="ALKAPTONURIA SERVICE"/>
    <s v="NCBPS20A: ALKAPTONURIA SERVICE"/>
    <s v="NHS ENGLAND - SPECIALISED SERVICES"/>
    <s v="E06 - METABOLIC DISORDERS"/>
    <x v="0"/>
    <m/>
    <m/>
    <d v="2013-04-01T00:00:00"/>
    <m/>
    <n v="1"/>
    <s v="RED"/>
    <s v="RED"/>
    <s v=""/>
    <s v="ACUTE"/>
    <m/>
  </r>
  <r>
    <x v="62"/>
    <s v="ALPHA 1 ANTITRYPSIN SERVICES"/>
    <s v="NCBPS29H: ALPHA 1 ANTITRYPSIN SERVICES"/>
    <s v="NHS ENGLAND - SPECIALISED SERVICES"/>
    <s v="A01 - SPECIALISED RESPIRATORY"/>
    <x v="0"/>
    <m/>
    <s v="NEW SERVICE IN 2022-23"/>
    <d v="2022-04-01T00:00:00"/>
    <m/>
    <n v="1"/>
    <s v="RED"/>
    <s v="RED"/>
    <s v=""/>
    <s v="ACUTE"/>
    <m/>
  </r>
  <r>
    <x v="63"/>
    <s v="ALSTRÖM SYNDROME SERVICE (ADULTS AND CHILDREN)"/>
    <s v="NCBPSH23: ALSTRÖM SYNDROME SERVICE (ADULTS AND CHILDREN)"/>
    <s v="NHS ENGLAND - SPECIALISED SERVICES"/>
    <s v="E03 - PAEDIATRIC MEDICINE"/>
    <x v="0"/>
    <m/>
    <s v="NAME CHANGE IN 2022-23"/>
    <d v="2013-04-01T00:00:00"/>
    <m/>
    <n v="1"/>
    <s v="RED"/>
    <s v="RED"/>
    <s v=""/>
    <s v="ACUTE"/>
    <m/>
  </r>
  <r>
    <x v="64"/>
    <s v="ARTIFICIAL EYE SERVICE"/>
    <s v="NCBPS37C: ARTIFICIAL EYE SERVICE"/>
    <s v="NHS ENGLAND - SPECIALISED SERVICES"/>
    <s v="D06 - SPECIALISED EAR AND OPHTHALMOLOGY SERVICES"/>
    <x v="1"/>
    <m/>
    <s v="NAME CHANGE IN 2022-23"/>
    <d v="2019-04-01T00:00:00"/>
    <m/>
    <n v="1"/>
    <s v="GREEN"/>
    <s v="GREEN"/>
    <s v=""/>
    <s v="ACUTE"/>
    <m/>
  </r>
  <r>
    <x v="65"/>
    <s v="ATAXIA TELANGIECTASIA SERVICE FOR CHILDREN"/>
    <s v="NCBPS23J: ATAXIA TELANGIECTASIA SERVICE FOR CHILDREN"/>
    <s v="NHS ENGLAND - SPECIALISED SERVICES"/>
    <s v="E04 - PAEDIATRIC NEUROSCIENCES"/>
    <x v="0"/>
    <s v="YES"/>
    <s v="CODE CHANGED TO NCBPS23J FROM NCBPSJ23"/>
    <d v="2015-04-01T00:00:00"/>
    <m/>
    <n v="1"/>
    <s v="RED"/>
    <s v="RED"/>
    <s v=""/>
    <s v="ACUTE"/>
    <m/>
  </r>
  <r>
    <x v="66"/>
    <s v="ATAXIA TELANGIECTASIA SERVICE FOR CHILDREN"/>
    <s v="NCBPSJ23: ATAXIA TELANGIECTASIA SERVICE FOR CHILDREN"/>
    <s v="NHS ENGLAND - SPECIALISED SERVICES"/>
    <s v="E04 - PAEDIATRIC NEUROSCIENCES"/>
    <x v="0"/>
    <m/>
    <s v="CODE RETIRED IN 2015-16"/>
    <d v="2013-04-01T00:00:00"/>
    <d v="2016-03-31T00:00:00"/>
    <n v="0"/>
    <s v="NOT APPLICABLE"/>
    <s v=""/>
    <s v=""/>
    <s v="ACUTE"/>
    <m/>
  </r>
  <r>
    <x v="67"/>
    <s v="ATYPICAL HAEMOLYTIC URAEMIC SYNDROME SERVICES (ADULTS AND CHILDREN)"/>
    <s v="NCBPS11A: ATYPICAL HAEMOLYTIC URAEMIC SYNDROME SERVICES (ADULTS AND CHILDREN)"/>
    <s v="NHS ENGLAND - SPECIALISED SERVICES"/>
    <s v="A06 - RENAL SERVICES"/>
    <x v="0"/>
    <m/>
    <s v="NEW SERVICE IN 2016-17. NAME CHANGE IN 2022-23"/>
    <d v="2016-04-01T00:00:00"/>
    <m/>
    <n v="1"/>
    <s v="RED"/>
    <s v="RED"/>
    <s v=""/>
    <s v="ACUTE"/>
    <m/>
  </r>
  <r>
    <x v="68"/>
    <s v="AUDITORY BRAINSTEM IMPLANTS FOR CHILDREN"/>
    <s v="NCBPS32E: AUDITORY BRAINSTEM IMPLANTS FOR CHILDREN"/>
    <s v="NHS ENGLAND - SPECIALISED SERVICES"/>
    <s v="D06 - SPECIALISED EAR AND OPHTHALMOLOGY SERVICES"/>
    <x v="0"/>
    <m/>
    <s v="NEW SERVICE IN 2018-19"/>
    <d v="2018-04-01T00:00:00"/>
    <m/>
    <n v="1"/>
    <s v="RED"/>
    <s v="RED"/>
    <s v=""/>
    <s v="ACUTE"/>
    <m/>
  </r>
  <r>
    <x v="69"/>
    <s v="AUTOIMMUNE PAEDIATRIC GUT SYNDROMES SERVICE"/>
    <s v="NCBPS16A: AUTOIMMUNE PAEDIATRIC GUT SYNDROMES SERVICE"/>
    <s v="NHS ENGLAND - SPECIALISED SERVICES"/>
    <s v="E03 - PAEDIATRIC MEDICINE"/>
    <x v="0"/>
    <m/>
    <m/>
    <d v="2013-04-01T00:00:00"/>
    <m/>
    <n v="1"/>
    <s v="RED"/>
    <s v="RED"/>
    <s v=""/>
    <s v="ACUTE"/>
    <m/>
  </r>
  <r>
    <x v="70"/>
    <s v="AUTOLOGOUS INTESTINAL RECONSTRUCTION SERVICE FOR ADULTS"/>
    <s v="NCBPS12A: AUTOLOGOUS INTESTINAL RECONSTRUCTION SERVICE FOR ADULTS"/>
    <s v="NHS ENGLAND - SPECIALISED SERVICES"/>
    <s v="A07 - SPECIALISED COLORECTAL SERVICES"/>
    <x v="0"/>
    <m/>
    <m/>
    <d v="2013-04-01T00:00:00"/>
    <m/>
    <n v="1"/>
    <s v="RED"/>
    <s v="RED"/>
    <s v=""/>
    <s v="ACUTE"/>
    <m/>
  </r>
  <r>
    <x v="71"/>
    <s v="BARDET-BIEDL SYNDROME SERVICE (ADULTS AND CHILDREN)"/>
    <s v="NCBPS20B: BARDET-BIEDL SYNDROME SERVICE (ADULTS AND CHILDREN)"/>
    <s v="NHS ENGLAND - SPECIALISED SERVICES"/>
    <s v="E03 - PAEDIATRIC MEDICINE"/>
    <x v="0"/>
    <m/>
    <s v="NAME CHANGE IN 2022-23"/>
    <d v="2013-04-01T00:00:00"/>
    <m/>
    <n v="1"/>
    <s v="RED"/>
    <s v="RED"/>
    <s v=""/>
    <s v="ACUTE"/>
    <m/>
  </r>
  <r>
    <x v="72"/>
    <s v="BARTH SYNDROME SERVICE (ADULTS AND CHILDREN)"/>
    <s v="NCBPS36A: BARTH SYNDROME SERVICE (ADULTS AND CHILDREN)"/>
    <s v="NHS ENGLAND - SPECIALISED SERVICES"/>
    <s v="E06 - METABOLIC DISORDERS"/>
    <x v="0"/>
    <m/>
    <s v="NAME CHANGE IN 2022-23"/>
    <d v="2013-04-01T00:00:00"/>
    <m/>
    <n v="1"/>
    <s v="RED"/>
    <s v="RED"/>
    <s v=""/>
    <s v="ACUTE"/>
    <m/>
  </r>
  <r>
    <x v="73"/>
    <s v="BECKWITH-WIEDEMANN SYNDROME WITH MACROGLOSSIA SERVICE (CHILDREN)"/>
    <s v="NCBPS36B: BECKWITH-WIEDEMANN SYNDROME WITH MACROGLOSSIA SERVICE (CHILDREN)"/>
    <s v="NHS ENGLAND - SPECIALISED SERVICES"/>
    <s v="E02 - SPECIALISED SURGERY IN CHILDREN"/>
    <x v="0"/>
    <s v="YES (APC ONLY)"/>
    <s v="NAME CHANGE IN 2022-23"/>
    <d v="2013-04-01T00:00:00"/>
    <m/>
    <n v="1"/>
    <s v="RED"/>
    <s v="RED"/>
    <s v=""/>
    <s v="ACUTE"/>
    <m/>
  </r>
  <r>
    <x v="74"/>
    <s v="BEHÇET’S SYNDROME SERVICE (ADULTS AND ADOLESCENTS)"/>
    <s v="NCBPS16B: BEHÇET’S SYNDROME SERVICE (ADULTS AND ADOLESCENTS)"/>
    <s v="NHS ENGLAND - SPECIALISED SERVICES"/>
    <s v="A09 - SPECIALISED RHEUMATOLOGY"/>
    <x v="0"/>
    <m/>
    <s v="NAME CHANGE IN 2022-23"/>
    <d v="2013-04-01T00:00:00"/>
    <m/>
    <n v="1"/>
    <s v="RED"/>
    <s v="RED"/>
    <s v=""/>
    <s v="ACUTE"/>
    <m/>
  </r>
  <r>
    <x v="75"/>
    <s v="BILIARY TRACT CANCER SURGERY (ADULTS)"/>
    <s v="NCBPS19C: BILIARY TRACT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76"/>
    <s v="BILIARY TRACT CANCER SURGERY (ADULTS) - TOP UP"/>
    <s v="NCBPS19C_TOP: BILIARY TRACT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77"/>
    <s v="BLADDER EXSTROPHY SERVICE (CHILDREN)"/>
    <s v="NCBPSD23: BLADDER EXSTROPHY SERVICE (CHILDREN)"/>
    <s v="NHS ENGLAND - SPECIALISED SERVICES"/>
    <s v="E02 - SPECIALISED SURGERY IN CHILDREN"/>
    <x v="0"/>
    <m/>
    <s v="NAME CHANGE IN 2022-23"/>
    <d v="2013-04-01T00:00:00"/>
    <m/>
    <n v="1"/>
    <s v="RED"/>
    <s v="RED"/>
    <s v=""/>
    <s v="ACUTE"/>
    <m/>
  </r>
  <r>
    <x v="78"/>
    <s v="BONE CONDUCTION HEARING IMPLANT SERVICE: BONE ANCHORED HEARING AIDS SERVICES (ADULTS AND CHILDREN)"/>
    <s v="NCBPS32B: BONE CONDUCTION HEARING IMPLANT SERVICE: BONE ANCHORED HEARING AIDS SERVICES (ADULTS AND CHILDREN)"/>
    <s v="NHS ENGLAND - SPECIALISED SERVICES"/>
    <s v="D06 - SPECIALISED EAR AND OPHTHALMOLOGY SERVICES"/>
    <x v="1"/>
    <s v="YES (APC ONLY)"/>
    <s v="NAME CHANGE IN 2022-23"/>
    <d v="2013-04-01T00:00:00"/>
    <m/>
    <n v="1"/>
    <s v="GREEN"/>
    <s v="GREEN"/>
    <s v=""/>
    <s v="ACUTE"/>
    <m/>
  </r>
  <r>
    <x v="79"/>
    <s v="BONE CONDUCTION HEARING IMPLANT SERVICE: MIDDLE EAR IMPLANTABLE HEARING AIDS SERVICE (ADULTS AND CHILDREN)"/>
    <s v="NCBPS32D: BONE CONDUCTION HEARING IMPLANT SERVICE: MIDDLE EAR IMPLANTABLE HEARING AIDS SERVICE (ADULTS AND CHILDREN)"/>
    <s v="NHS ENGLAND - SPECIALISED SERVICES"/>
    <s v="D06 - SPECIALISED EAR AND OPHTHALMOLOGY SERVICES"/>
    <x v="1"/>
    <s v="YES (APC ONLY)"/>
    <s v="NAME CHANGE IN 2022-23"/>
    <d v="2013-04-01T00:00:00"/>
    <m/>
    <n v="1"/>
    <s v="GREEN"/>
    <s v="GREEN"/>
    <s v=""/>
    <s v="ACUTE"/>
    <m/>
  </r>
  <r>
    <x v="80"/>
    <s v="BRACHYTHERAPY (ADULTS)"/>
    <s v="NCBPS51B: BRACHYTHERAPY (ADULTS)"/>
    <s v="NHS ENGLAND - SPECIALISED SERVICES"/>
    <s v="B03 - SPECIALISED CANCER SURGERY"/>
    <x v="1"/>
    <s v="YES - APC &amp; NAC"/>
    <s v="NEW CODE FOR 2024-25"/>
    <d v="2024-04-01T00:00:00"/>
    <m/>
    <n v="1"/>
    <s v="GREEN"/>
    <s v="GREEN"/>
    <s v=""/>
    <s v="ACUTE"/>
    <m/>
  </r>
  <r>
    <x v="81"/>
    <s v="BURNS NETWORK"/>
    <s v="NCBPS09N: BURNS NETWORK"/>
    <s v="NHS ENGLAND - SPECIALISED SERVICES"/>
    <s v="D02 - MAJOR TRAUMA"/>
    <x v="1"/>
    <m/>
    <s v="CLINICAL NETWORK CODE INTRODUCED FOR 2022-23"/>
    <d v="2022-04-01T00:00:00"/>
    <m/>
    <n v="1"/>
    <s v="BLUE"/>
    <s v="BLUE"/>
    <s v=""/>
    <s v="ACUTE"/>
    <m/>
  </r>
  <r>
    <x v="82"/>
    <s v="CARDIAC MAGNETIC RESONANCE IMAGING"/>
    <s v="NCBPS13H: CARDIAC MAGNETIC RESONANCE IMAGING"/>
    <s v="NHS ENGLAND - SPECIALISED SERVICES"/>
    <s v="A05 - CARDIOTHORACIC SERVICES"/>
    <x v="1"/>
    <m/>
    <m/>
    <d v="2013-04-01T00:00:00"/>
    <m/>
    <n v="1"/>
    <s v="GREEN"/>
    <s v="GREEN"/>
    <s v=""/>
    <s v="ACUTE"/>
    <m/>
  </r>
  <r>
    <x v="83"/>
    <s v="CARDIAC NETWORK"/>
    <s v="NCBPS13U: CARDIAC NETWORK"/>
    <s v="NHS ENGLAND - SPECIALISED SERVICES"/>
    <s v="A05 - CARDIOTHORACIC SERVICES"/>
    <x v="1"/>
    <m/>
    <s v="CLINICAL NETWORK CODE INTRODUCED FOR 2022-23"/>
    <d v="2022-04-01T00:00:00"/>
    <m/>
    <n v="1"/>
    <s v="BLUE"/>
    <s v="BLUE"/>
    <s v=""/>
    <s v="ACUTE"/>
    <m/>
  </r>
  <r>
    <x v="84"/>
    <s v="CASTLEMAN DISEASE"/>
    <s v="NCBPS03C: CASTLEMAN DISEASE"/>
    <s v="NHS ENGLAND - SPECIALISED SERVICES"/>
    <s v="F02 - SPECIALISED BLOOD DISORDERS"/>
    <x v="1"/>
    <m/>
    <s v="NEW SERVICE IN 2022-23"/>
    <d v="2022-04-01T00:00:00"/>
    <m/>
    <n v="1"/>
    <s v="AMBER"/>
    <s v="GREEN"/>
    <s v="YES"/>
    <s v="ACUTE"/>
    <s v="X"/>
  </r>
  <r>
    <x v="85"/>
    <s v="CHEMOTHERAPY SERVICES"/>
    <s v="NCBPS01C: CHEMOTHERAPY SERVICES"/>
    <s v="NHS ENGLAND - SPECIALISED SERVICES"/>
    <s v="B02 - CHEMOTHERAPY"/>
    <x v="1"/>
    <m/>
    <m/>
    <d v="2013-04-01T00:00:00"/>
    <m/>
    <n v="1"/>
    <s v="GREEN"/>
    <s v="GREEN"/>
    <s v=""/>
    <s v="ACUTE"/>
    <m/>
  </r>
  <r>
    <x v="86"/>
    <s v="CHILD HEALTH INFORMATION SERVICES"/>
    <s v="NCBPH28C: CHILD HEALTH INFORMATION SERVICES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87"/>
    <s v="CHILDREN AND YOUNG PEOPLE'S GENDER PROVIDER COLLABORATIVE"/>
    <s v="NCBPS22N: CHILDREN AND YOUNG PEOPLE'S GENDER PROVIDER COLLABORATIVE"/>
    <s v="NHS ENGLAND - SPECIALISED SERVICES"/>
    <s v="G01 - GENDER IDENTITY SERVICES"/>
    <x v="1"/>
    <s v="NO"/>
    <s v="NEW CODE FOR 2024-25"/>
    <d v="2024-04-01T00:00:00"/>
    <m/>
    <n v="1"/>
    <s v="BLUE"/>
    <s v="BLUE"/>
    <s v=""/>
    <s v="ACUTE"/>
    <m/>
  </r>
  <r>
    <x v="88"/>
    <s v="CHILDRENS AND TEENAGE YOUNG ADULTS CANCER NETWORK"/>
    <s v="NCBPS51M: CHILDRENS AND TEENAGE YOUNG ADULTS CANCER NETWORK"/>
    <s v="NHS ENGLAND - SPECIALISED SERVICES"/>
    <s v="B05 - CHILDREN AND YOUNG ADULT CANCER SERVICES"/>
    <x v="1"/>
    <m/>
    <s v="CLINICAL NETWORK CODE INTRODUCED FOR 2022-23"/>
    <d v="2022-04-01T00:00:00"/>
    <m/>
    <n v="1"/>
    <s v="BLUE"/>
    <s v="BLUE"/>
    <s v=""/>
    <s v="ACUTE"/>
    <m/>
  </r>
  <r>
    <x v="89"/>
    <s v="CHILDREN'S EPILEPSY SURGERY SERVICE"/>
    <s v="NCBPS73M: CHILDREN'S EPILEPSY SURGERY SERVICE"/>
    <s v="NHS ENGLAND - SPECIALISED SERVICES"/>
    <s v="E02 - SPECIALISED SURGERY IN CHILDREN"/>
    <x v="1"/>
    <s v="YES (APC ONLY)"/>
    <s v="NEW CODE FOR 2024-25"/>
    <d v="2024-04-01T00:00:00"/>
    <m/>
    <n v="1"/>
    <s v="RED"/>
    <s v="RED"/>
    <s v=""/>
    <s v="ACUTE"/>
    <m/>
  </r>
  <r>
    <x v="90"/>
    <s v="CHILDREN'S EPILEPSY SURGERY SERVICE - TOP UP"/>
    <s v="NCBPS73M_TOP: CHILDREN'S EPILEPSY SURGERY SERVICE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91"/>
    <s v="CHORIOCARCINOMA SERVICE (ADULTS AND ADOLESCENTS)"/>
    <s v="NCBPS01I: CHORIOCARCINOMA SERVICE (ADULTS AND ADOLESCENTS)"/>
    <s v="NHS ENGLAND - SPECIALISED SERVICES"/>
    <s v="B03 - SPECIALISED CANCER SURGERY"/>
    <x v="0"/>
    <s v="YES (APC ONLY)"/>
    <s v="NAME CHANGE IN 2022-23"/>
    <d v="2013-04-01T00:00:00"/>
    <m/>
    <n v="1"/>
    <s v="RED"/>
    <s v="RED"/>
    <s v=""/>
    <s v="ACUTE"/>
    <m/>
  </r>
  <r>
    <x v="92"/>
    <s v="CHRONIC PULMONARY ASPERGILLOSIS SERVICE (ADULTS)"/>
    <s v="NCBPS29Q: CHRONIC PULMONARY ASPERGILLOSIS SERVICE (ADULTS)"/>
    <s v="NHS ENGLAND - SPECIALISED SERVICES"/>
    <s v="A01 - SPECIALISED RESPIRATORY"/>
    <x v="0"/>
    <m/>
    <s v="NAME CHANGE IN 2022-23"/>
    <d v="2013-04-01T00:00:00"/>
    <m/>
    <n v="1"/>
    <s v="RED"/>
    <s v="RED"/>
    <s v=""/>
    <s v="ACUTE"/>
    <m/>
  </r>
  <r>
    <x v="93"/>
    <s v="CLEFT LIP AND PALATE SERVICES (ADULTS AND CHILDREN)"/>
    <s v="NCBPS15Z: CLEFT LIP AND PALATE SERVICES (ADULTS AND CHILDREN)"/>
    <s v="NHS ENGLAND - SPECIALISED SERVICES"/>
    <s v="E02 - SPECIALISED SURGERY IN CHILDREN"/>
    <x v="1"/>
    <s v="YES (APC ONLY)"/>
    <s v="NAME CHANGE IN 2022-23"/>
    <d v="2013-04-01T00:00:00"/>
    <m/>
    <n v="1"/>
    <s v="GREEN"/>
    <s v="GREEN"/>
    <s v=""/>
    <s v="ACUTE"/>
    <m/>
  </r>
  <r>
    <x v="94"/>
    <s v="CLINICAL GENOMIC SERVICES (ADULTS AND CHILDREN)"/>
    <s v="NCBPS20Z: CLINICAL GENOMIC SERVICES (ADULTS AND CHILDREN)"/>
    <s v="NHS ENGLAND - SPECIALISED SERVICES"/>
    <s v="E01 - MEDICAL GENETICS"/>
    <x v="1"/>
    <s v="YES (NAC ONLY)"/>
    <s v="NAME CHANGE IN 2022-23"/>
    <d v="2013-04-01T00:00:00"/>
    <m/>
    <n v="1"/>
    <s v="AMBER"/>
    <s v="RED"/>
    <s v="YES"/>
    <s v="ACUTE"/>
    <s v="X"/>
  </r>
  <r>
    <x v="95"/>
    <s v="CLN2 DISEASE"/>
    <s v="NCBPS36F: CLN2 DISEASE"/>
    <s v="NHS ENGLAND - SPECIALISED SERVICES"/>
    <s v="E06 - METABOLIC DISORDERS"/>
    <x v="0"/>
    <m/>
    <s v="NEW SERVICE IN 2020-21"/>
    <d v="2020-04-01T00:00:00"/>
    <m/>
    <n v="1"/>
    <s v="RED"/>
    <s v="RED"/>
    <s v=""/>
    <s v="ACUTE"/>
    <m/>
  </r>
  <r>
    <x v="96"/>
    <s v="COCHLEAR IMPLANTATION SERVICES (ADULTS AND CHILDREN)"/>
    <s v="NCBPS32A: COCHLEAR IMPLANTATION SERVICES (ADULTS AND CHILDREN)"/>
    <s v="NHS ENGLAND - SPECIALISED SERVICES"/>
    <s v="D06 - SPECIALISED EAR AND OPHTHALMOLOGY SERVICES"/>
    <x v="1"/>
    <s v="YES (APC ONLY)"/>
    <s v="NAME CHANGE IN 2022-23"/>
    <d v="2013-04-01T00:00:00"/>
    <m/>
    <n v="1"/>
    <s v="GREEN"/>
    <s v="GREEN"/>
    <s v=""/>
    <s v="ACUTE"/>
    <m/>
  </r>
  <r>
    <x v="97"/>
    <s v="COMPLEX CHILDHOOD OSTEOGENESIS IMPERFECTA SERVICE"/>
    <s v="NCBPSK23: COMPLEX CHILDHOOD OSTEOGENESIS IMPERFECTA SERVICE"/>
    <s v="NHS ENGLAND - SPECIALISED SERVICES"/>
    <s v="E03 - PAEDIATRIC MEDICINE"/>
    <x v="0"/>
    <m/>
    <m/>
    <d v="2013-04-01T00:00:00"/>
    <m/>
    <n v="1"/>
    <s v="RED"/>
    <s v="RED"/>
    <s v=""/>
    <s v="ACUTE"/>
    <m/>
  </r>
  <r>
    <x v="98"/>
    <s v="COMPLEX EHLERS DANLOS SYNDROME SERVICE (ADULTS AND CHILDREN)"/>
    <s v="NCBPSM23: COMPLEX EHLERS DANLOS SYNDROME SERVICE (ADULTS AND CHILDREN)"/>
    <s v="NHS ENGLAND - SPECIALISED SERVICES"/>
    <s v="A09 - SPECIALISED RHEUMATOLOGY"/>
    <x v="0"/>
    <m/>
    <s v="NAME CHANGE IN 2022-23"/>
    <d v="2013-04-01T00:00:00"/>
    <m/>
    <n v="1"/>
    <s v="RED"/>
    <s v="RED"/>
    <s v=""/>
    <s v="ACUTE"/>
    <m/>
  </r>
  <r>
    <x v="99"/>
    <s v="COMPLEX HOME VENTILATION (ADULTS)"/>
    <s v="NCBPS29V: COMPLEX HOME VENTILATION (ADULTS)"/>
    <s v="NHS ENGLAND - SPECIALISED SERVICES"/>
    <s v="A01 - SPECIALISED RESPIRATORY"/>
    <x v="1"/>
    <m/>
    <m/>
    <d v="2013-04-01T00:00:00"/>
    <m/>
    <n v="1"/>
    <s v="AMBER"/>
    <s v="GREEN"/>
    <s v="YES"/>
    <s v="ACUTE"/>
    <s v="X"/>
  </r>
  <r>
    <x v="100"/>
    <s v="COMPLEX NEUROFIBROMATOSIS TYPE 1 SERVICE (ADULTS AND CHILDREN)"/>
    <s v="NCBPS08A: COMPLEX NEUROFIBROMATOSIS TYPE 1 SERVICE (ADULTS AND CHILDREN)"/>
    <s v="NHS ENGLAND - SPECIALISED SERVICES"/>
    <s v="E01 - MEDICAL GENETICS"/>
    <x v="0"/>
    <m/>
    <s v="NAME CHANGE IN 2022-23"/>
    <d v="2013-04-01T00:00:00"/>
    <m/>
    <n v="1"/>
    <s v="RED"/>
    <s v="RED"/>
    <s v=""/>
    <s v="ACUTE"/>
    <m/>
  </r>
  <r>
    <x v="101"/>
    <s v="COMPLEX ORTHOPAEDICS: HUB AND MDT FUNDING"/>
    <s v="NCBPS34C: COMPLEX ORTHOPAEDICS: HUB AND MDT FUNDING"/>
    <s v="NHS ENGLAND - SPECIALISED SERVICES"/>
    <s v="D10 - SPECIALISED ORTHOPAEDIC SERVICES"/>
    <x v="1"/>
    <m/>
    <s v="NEW CODE FOR COMPLEX ORTHOPAEDIC HUB AND MDT FUNDING"/>
    <d v="2024-04-01T00:00:00"/>
    <m/>
    <n v="1"/>
    <s v="BLUE"/>
    <s v="BLUE"/>
    <s v=""/>
    <s v="ACUTE"/>
    <m/>
  </r>
  <r>
    <x v="102"/>
    <s v="COMPLEX SPINAL SURGERY SERVICES (EXCLUDING NEUROSURGERY) (ADULTS AND CHILDREN)"/>
    <s v="NCBPS06Z: COMPLEX SPINAL SURGERY SERVICES (EXCLUDING NEUROSURGERY) (ADULTS AND CHILDREN)"/>
    <s v="NHS ENGLAND - SPECIALISED SERVICES"/>
    <s v="D03 - SPINAL SERVICES"/>
    <x v="1"/>
    <s v="YES (APC ONLY)"/>
    <s v="NAME CHANGE IN 2022-23"/>
    <d v="2013-04-01T00:00:00"/>
    <m/>
    <n v="1"/>
    <s v="GREEN"/>
    <s v="GREEN"/>
    <s v=""/>
    <s v="ACUTE"/>
    <m/>
  </r>
  <r>
    <x v="103"/>
    <s v="COMPLEX SPINAL SURGERY SERVICES (EXCLUDING NEUROSURGERY) (ADULTS AND CHILDREN) - TOP UP"/>
    <s v="NCBPS06Z_TOP: COMPLEX SPINAL SURGERY SERVICES (EXCLUDING NEUROSURGERY) (ADULTS AND CHILDREN) - TOP UP"/>
    <s v="NHS ENGLAND - SPECIALISED SERVICES"/>
    <s v="D03 - SPINAL SERVICES"/>
    <x v="1"/>
    <m/>
    <s v="FOR TOP PAYMENT IDENTIFICATION ONLY"/>
    <d v="2024-04-01T00:00:00"/>
    <m/>
    <n v="1"/>
    <s v="BLUE"/>
    <s v="BLUE"/>
    <s v=""/>
    <s v="ACUTE"/>
    <m/>
  </r>
  <r>
    <x v="104"/>
    <s v="COMPLEX SPINAL SURGERY SERVICES (NEUROSUGERY) (ADULTS AND CHILDREN)"/>
    <s v="NCBPS08Z: COMPLEX SPINAL SURGERY SERVICES (NEUROSUGERY) (ADULTS AND CHILDREN)"/>
    <s v="NHS ENGLAND - SPECIALISED SERVICES"/>
    <s v="D03 - SPINAL SERVICES"/>
    <x v="1"/>
    <m/>
    <s v="NEW CODE FOR 2022-23 TO SEPARATE SPINAL SURGERY UNDERTAKEN BY NEUROSURGEONS"/>
    <d v="2022-04-01T00:00:00"/>
    <m/>
    <n v="1"/>
    <s v="GREEN"/>
    <s v="GREEN"/>
    <s v=""/>
    <s v="ACUTE"/>
    <m/>
  </r>
  <r>
    <x v="105"/>
    <s v="COMPLEX SPINAL SURGERY SERVICES (NEUROSUGERY) (ADULTS AND CHILDREN) - TOP UP"/>
    <s v="NCBPS08Z_TOP: COMPLEX SPINAL SURGERY SERVICES (NEUROSUGERY) (ADULTS AND CHILDREN) - TOP UP"/>
    <s v="NHS ENGLAND - SPECIALISED SERVICES"/>
    <s v="D03 - SPINAL SERVICES"/>
    <x v="1"/>
    <m/>
    <s v="FOR TOP PAYMENT IDENTIFICATION ONLY"/>
    <d v="2024-04-01T00:00:00"/>
    <m/>
    <n v="1"/>
    <s v="BLUE"/>
    <s v="BLUE"/>
    <s v=""/>
    <s v="ACUTE"/>
    <m/>
  </r>
  <r>
    <x v="106"/>
    <s v="COMPLEX TERMINATION NETWORK"/>
    <s v="NCBPS04N: COMPLEX TERMINATION NETWORK"/>
    <s v="NHS ENGLAND - SPECIALISED SERVICES"/>
    <s v="E09 - SPECIALISED WOMENS SERVICES"/>
    <x v="1"/>
    <m/>
    <s v="NEW CODE FOR 2024-25"/>
    <d v="2024-04-01T00:00:00"/>
    <m/>
    <n v="1"/>
    <s v="BLUE"/>
    <s v="BLUE"/>
    <s v=""/>
    <s v="ACUTE"/>
    <m/>
  </r>
  <r>
    <x v="107"/>
    <s v="COMPLEX TERMINATION OF PREGNANCY"/>
    <s v="NCBPS04P: COMPLEX TERMINATION OF PREGNANCY"/>
    <s v="NHS ENGLAND - SPECIALISED SERVICES"/>
    <s v="E09 - SPECIALISED WOMENS SERVICES"/>
    <x v="1"/>
    <m/>
    <s v="NEW SERVICE PROCUREMENT IN 2020-21"/>
    <d v="2020-04-01T00:00:00"/>
    <m/>
    <n v="1"/>
    <s v="GREEN"/>
    <s v="GREEN"/>
    <s v=""/>
    <s v="ACUTE"/>
    <m/>
  </r>
  <r>
    <x v="108"/>
    <s v="COMPLEX TRACHEAL DISEASE SERVICE (CHILDREN)"/>
    <s v="NCBPSB23: COMPLEX TRACHEAL DISEASE SERVICE (CHILDREN)"/>
    <s v="NHS ENGLAND - SPECIALISED SERVICES"/>
    <s v="E02 - SPECIALISED SURGERY IN CHILDREN"/>
    <x v="0"/>
    <m/>
    <s v="NAME CHANGE IN 2022-23"/>
    <d v="2013-04-01T00:00:00"/>
    <m/>
    <n v="1"/>
    <s v="RED"/>
    <s v="RED"/>
    <s v=""/>
    <s v="ACUTE"/>
    <m/>
  </r>
  <r>
    <x v="109"/>
    <s v="CONGENITAL HEART DISEASE NETWORK"/>
    <s v="NCBPS13W: CONGENITAL HEART DISEASE NETWORK"/>
    <s v="NHS ENGLAND - SPECIALISED SERVICES"/>
    <s v="E05 - CONGENITAL HEART SERVICES"/>
    <x v="1"/>
    <m/>
    <s v="CLINICAL NETWORK CODE INTRODUCED FOR 2022-23"/>
    <d v="2022-04-01T00:00:00"/>
    <m/>
    <n v="1"/>
    <s v="BLUE"/>
    <s v="BLUE"/>
    <s v=""/>
    <s v="ACUTE"/>
    <m/>
  </r>
  <r>
    <x v="110"/>
    <s v="CONGENITAL HYPERINSULINISM SERVICE (CHILDREN)"/>
    <s v="NCBPSN23: CONGENITAL HYPERINSULINISM SERVICE (CHILDREN)"/>
    <s v="NHS ENGLAND - SPECIALISED SERVICES"/>
    <s v="E03 - PAEDIATRIC MEDICINE"/>
    <x v="0"/>
    <m/>
    <s v="NAME CHANGE IN 2022-23"/>
    <d v="2013-04-01T00:00:00"/>
    <m/>
    <n v="1"/>
    <s v="RED"/>
    <s v="RED"/>
    <s v=""/>
    <s v="ACUTE"/>
    <m/>
  </r>
  <r>
    <x v="111"/>
    <s v="COVID-19 VIRUS IMMUNISATION PROGRAMME"/>
    <s v="NCBPH33Z: COVID-19 VIRUS IMMUNISATION PROGRAMME"/>
    <s v="NHS ENGLAND - PUBLIC HEALTH"/>
    <s v="NOT APPLICABLE"/>
    <x v="2"/>
    <s v="NO"/>
    <m/>
    <d v="2024-04-01T00:00:00"/>
    <m/>
    <n v="1"/>
    <s v="NOT APPLICABLE"/>
    <s v=""/>
    <s v="YES"/>
    <s v="NOT APPLICABLE"/>
    <m/>
  </r>
  <r>
    <x v="112"/>
    <s v="CRANIOFACIAL SERVICE (ADULTS AND CHILDREN)"/>
    <s v="NCBPS15A: CRANIOFACIAL SERVICE (ADULTS AND CHILDREN)"/>
    <s v="NHS ENGLAND - SPECIALISED SERVICES"/>
    <s v="E02 - SPECIALISED SURGERY IN CHILDREN"/>
    <x v="0"/>
    <m/>
    <s v="NAME CHANGE IN 2022-23"/>
    <d v="2013-04-01T00:00:00"/>
    <m/>
    <n v="1"/>
    <s v="RED"/>
    <s v="RED"/>
    <s v=""/>
    <s v="ACUTE"/>
    <m/>
  </r>
  <r>
    <x v="113"/>
    <s v="CREUTZFELDT-JAKOB DISEASE"/>
    <s v="NCBPS08K: CREUTZFELDT-JAKOB DISEASE"/>
    <s v="NHS ENGLAND - SPECIALISED SERVICES"/>
    <s v="D04 - NEUROSCIENCES"/>
    <x v="0"/>
    <m/>
    <s v="NEW CODE FOR 2024-25"/>
    <d v="2024-04-01T00:00:00"/>
    <m/>
    <n v="1"/>
    <s v="RED"/>
    <s v="RED"/>
    <s v=""/>
    <s v="ACUTE"/>
    <m/>
  </r>
  <r>
    <x v="114"/>
    <s v="CRYOPRESERVATION: ADVICE, GUIDANCE AND CO-ORDINATION"/>
    <s v="NCBPS44D: CRYOPRESERVATION: ADVICE, GUIDANCE AND CO-ORDINATION"/>
    <s v="NHS ENGLAND - SPECIALISED SERVICES"/>
    <s v="E03 - PAEDIATRIC MEDICINE"/>
    <x v="0"/>
    <m/>
    <s v="ADDITIONAL CODE TO ALIGN WITH SERVICE SPECIFICATION"/>
    <d v="2024-04-01T00:00:00"/>
    <m/>
    <n v="1"/>
    <s v="RED"/>
    <s v="RED"/>
    <s v=""/>
    <s v="ACUTE"/>
    <m/>
  </r>
  <r>
    <x v="115"/>
    <s v="CRYOPRESERVATION: TISSUE CRYOPRESERVATION"/>
    <s v="NCBPS44B: CRYOPRESERVATION: TISSUE CRYOPRESERVATION"/>
    <s v="NHS ENGLAND - SPECIALISED SERVICES"/>
    <s v="E03 - PAEDIATRIC MEDICINE"/>
    <x v="0"/>
    <m/>
    <s v="NEW CODE FOR 2024-25"/>
    <d v="2024-04-01T00:00:00"/>
    <m/>
    <n v="1"/>
    <s v="RED"/>
    <s v="RED"/>
    <s v=""/>
    <s v="ACUTE"/>
    <m/>
  </r>
  <r>
    <x v="116"/>
    <s v="CRYOPRESERVATION: TISSUE RESTORATION"/>
    <s v="NCBPS44C: CRYOPRESERVATION: TISSUE RESTORATION"/>
    <s v="NHS ENGLAND - SPECIALISED SERVICES"/>
    <s v="E03 - PAEDIATRIC MEDICINE"/>
    <x v="0"/>
    <m/>
    <s v="NEW CODE FOR 2024-25"/>
    <d v="2024-04-01T00:00:00"/>
    <m/>
    <n v="1"/>
    <s v="RED"/>
    <s v="RED"/>
    <s v=""/>
    <s v="ACUTE"/>
    <m/>
  </r>
  <r>
    <x v="117"/>
    <s v="CRYOPYRIN ASSOCIATED PERIODIC SYNDROME SERVICE (ADULTS AND CHILDREN)"/>
    <s v="NCBPS02A: CRYOPYRIN ASSOCIATED PERIODIC SYNDROME SERVICE (ADULTS AND CHILDREN)"/>
    <s v="NHS ENGLAND - SPECIALISED SERVICES"/>
    <s v="F06 - SPECIALISED IMMUNOLOGY AND ALLERGY SERVICES"/>
    <x v="0"/>
    <m/>
    <s v="NAME CHANGE IN 2022-23"/>
    <d v="2013-04-01T00:00:00"/>
    <m/>
    <n v="1"/>
    <s v="RED"/>
    <s v="RED"/>
    <s v=""/>
    <s v="ACUTE"/>
    <m/>
  </r>
  <r>
    <x v="118"/>
    <s v="CYSTIC FIBROSIS SERVICES (ADULTS AND CHILDREN)"/>
    <s v="NCBPS10Z: CYSTIC FIBROSIS SERVICES (ADULTS AND CHILDREN)"/>
    <s v="NHS ENGLAND - SPECIALISED SERVICES"/>
    <s v="A01 - SPECIALISED RESPIRATORY"/>
    <x v="1"/>
    <s v="YES"/>
    <s v="NAME CHANGE IN 2022-23"/>
    <d v="2013-04-01T00:00:00"/>
    <m/>
    <n v="1"/>
    <s v="AMBER"/>
    <s v="GREEN"/>
    <s v="YES"/>
    <s v="ACUTE"/>
    <s v="X"/>
  </r>
  <r>
    <x v="119"/>
    <s v="CYSTINOSIS"/>
    <s v="NCBPS36E: CYSTINOSIS"/>
    <s v="NHS ENGLAND - SPECIALISED SERVICES"/>
    <s v="A06 - RENAL SERVICES"/>
    <x v="0"/>
    <m/>
    <m/>
    <d v="2022-04-01T00:00:00"/>
    <m/>
    <n v="1"/>
    <s v="RED"/>
    <s v="RED"/>
    <s v=""/>
    <s v="ACUTE"/>
    <m/>
  </r>
  <r>
    <x v="120"/>
    <s v="CYTOREDUCTIVE SURGERY AND HYPERTHERMIC INTRAPERITONEAL CHEMOTHERAPY FOR COLORECTAL CANCER"/>
    <s v="NCBPS33E: CYTOREDUCTIVE SURGERY AND HYPERTHERMIC INTRAPERITONEAL CHEMOTHERAPY FOR COLORECTAL CANCER"/>
    <s v="NHS ENGLAND - SPECIALISED SERVICES"/>
    <s v="A07 - SPECIALISED COLORECTAL SERVICES"/>
    <x v="1"/>
    <m/>
    <m/>
    <d v="2013-04-01T00:00:00"/>
    <m/>
    <n v="1"/>
    <s v="RED"/>
    <s v="RED"/>
    <s v=""/>
    <s v="ACUTE"/>
    <m/>
  </r>
  <r>
    <x v="121"/>
    <s v="DIAGNOSTIC AND TREATMENT MANAGEMENT SERVICE FOR AMYLOIDOSIS (ADULTS AND CHILDREN)"/>
    <s v="NCBPS02B: DIAGNOSTIC AND TREATMENT MANAGEMENT SERVICE FOR AMYLOIDOSIS (ADULTS AND CHILDREN)"/>
    <s v="NHS ENGLAND - SPECIALISED SERVICES"/>
    <s v="F06 - SPECIALISED IMMUNOLOGY AND ALLERGY SERVICES"/>
    <x v="0"/>
    <m/>
    <s v="NAME CHANGE IN 2024-24"/>
    <d v="2013-04-01T00:00:00"/>
    <m/>
    <n v="1"/>
    <s v="RED"/>
    <s v="RED"/>
    <s v=""/>
    <s v="ACUTE"/>
    <m/>
  </r>
  <r>
    <x v="122"/>
    <s v="DIAGNOSTIC SERVICE FOR PRIMARY CILIARY DYSKINESIA (ADULTS AND CHILDREN)"/>
    <s v="NCBPS29D: DIAGNOSTIC SERVICE FOR PRIMARY CILIARY DYSKINESIA (ADULTS AND CHILDREN)"/>
    <s v="NHS ENGLAND - SPECIALISED SERVICES"/>
    <s v="E03 - PAEDIATRIC MEDICINE"/>
    <x v="0"/>
    <m/>
    <s v="NAME CHANGE IN 2022-23"/>
    <d v="2013-04-01T00:00:00"/>
    <m/>
    <n v="1"/>
    <s v="RED"/>
    <s v="RED"/>
    <s v=""/>
    <s v="ACUTE"/>
    <m/>
  </r>
  <r>
    <x v="123"/>
    <s v="DIAGNOSTIC SERVICE FOR RARE NEUROMUSCULAR DISORDERS (ADULTS AND CHILDREN)"/>
    <s v="NCBPS08B: DIAGNOSTIC SERVICE FOR RARE NEUROMUSCULAR DISORDERS (ADULTS AND CHILDREN)"/>
    <s v="NHS ENGLAND - SPECIALISED SERVICES"/>
    <s v="D04 - NEUROSCIENCES"/>
    <x v="0"/>
    <m/>
    <s v="NAME CHANGE IN 2022-23"/>
    <d v="2013-04-01T00:00:00"/>
    <m/>
    <n v="1"/>
    <s v="RED"/>
    <s v="RED"/>
    <s v=""/>
    <s v="ACUTE"/>
    <m/>
  </r>
  <r>
    <x v="124"/>
    <s v="DIRECT SKELETAL FIXATION (ADULTS)"/>
    <s v="NCBPS34D: DIRECT SKELETAL FIXATION (ADULTS)"/>
    <s v="NHS ENGLAND - SPECIALISED SERVICES"/>
    <s v="D10 - SPECIALISED ORTHOPAEDIC SERVICES"/>
    <x v="1"/>
    <m/>
    <s v="NEW CODE FOR 2024-25"/>
    <d v="2024-04-01T00:00:00"/>
    <m/>
    <n v="1"/>
    <s v="RED"/>
    <s v="RED"/>
    <s v=""/>
    <s v="ACUTE"/>
    <m/>
  </r>
  <r>
    <x v="125"/>
    <s v="DISTAL SACRECTOMY FOR ADVANCED AND RECURRENT RECTAL CANCER"/>
    <s v="NCBPS33D: DISTAL SACRECTOMY FOR ADVANCED AND RECURRENT RECTAL CANCER"/>
    <s v="NHS ENGLAND - SPECIALISED SERVICES"/>
    <s v="A07 - SPECIALISED COLORECTAL SERVICES"/>
    <x v="1"/>
    <m/>
    <m/>
    <d v="2013-04-01T00:00:00"/>
    <m/>
    <n v="1"/>
    <s v="GREEN"/>
    <s v="GREEN"/>
    <s v=""/>
    <s v="ACUTE"/>
    <m/>
  </r>
  <r>
    <x v="126"/>
    <s v="DNA NUCLEOTIDE EXCISION REPAIR DISORDERS SERVICE"/>
    <s v="NCBPS24D: DNA NUCLEOTIDE EXCISION REPAIR DISORDERS SERVICE"/>
    <s v="NHS ENGLAND - SPECIALISED SERVICES"/>
    <s v="A08 - SPECIALISED DERMATOLOGY"/>
    <x v="0"/>
    <m/>
    <s v="SERVICE EXPANDED TO INCLUDE TWO MORE GENETIC CONDITIONS. PREVIOUSLY NCBPS24B"/>
    <d v="2019-04-01T00:00:00"/>
    <m/>
    <n v="1"/>
    <s v="RED"/>
    <s v="RED"/>
    <s v=""/>
    <s v="ACUTE"/>
    <m/>
  </r>
  <r>
    <x v="127"/>
    <s v="DNA NUCLEOTIDE EXCISION REPAIR DISORDERS SERVICE (ADULTS AND CHILDREN)"/>
    <s v="NCBPS24B: DNA NUCLEOTIDE EXCISION REPAIR DISORDERS SERVICE (ADULTS AND CHILDREN)"/>
    <s v="NHS ENGLAND - SPECIALISED SERVICES"/>
    <s v="A08 - SPECIALISED DERMATOLOGY"/>
    <x v="0"/>
    <m/>
    <s v="CODE RETIRED IN 2023-24, REPLACED BY NCBPS24D"/>
    <d v="2013-04-01T00:00:00"/>
    <d v="2024-03-31T00:00:00"/>
    <n v="0"/>
    <s v="NOT APPLICABLE"/>
    <s v=""/>
    <s v=""/>
    <s v="ACUTE"/>
    <m/>
  </r>
  <r>
    <x v="128"/>
    <s v="DTAP-IPV PRE-SCHOOL BOOSTER IMMUNISATION PROGRAMME"/>
    <s v="NCBPH09Z: DTAP-IPV PRE-SCHOOL BOOSTER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29"/>
    <s v="ENCAPSULATING PERITONEAL SCLEROSIS TREATMENT SERVICE (ADULTS)"/>
    <s v="NCBPS11D: ENCAPSULATING PERITONEAL SCLEROSIS TREATMENT SERVICE (ADULTS)"/>
    <s v="NHS ENGLAND - SPECIALISED SERVICES"/>
    <s v="A06 - RENAL SERVICES"/>
    <x v="0"/>
    <m/>
    <s v="NAME CHANGE IN 2022-23"/>
    <d v="2013-04-01T00:00:00"/>
    <m/>
    <n v="1"/>
    <s v="RED"/>
    <s v="RED"/>
    <s v=""/>
    <s v="ACUTE"/>
    <m/>
  </r>
  <r>
    <x v="130"/>
    <s v="EPIDERMOLYSIS BULLOSA SERVICE (ADULTS AND CHILDREN)"/>
    <s v="NCBPS24A: EPIDERMOLYSIS BULLOSA SERVICE (ADULTS AND CHILDREN)"/>
    <s v="NHS ENGLAND - SPECIALISED SERVICES"/>
    <s v="A08 - SPECIALISED DERMATOLOGY"/>
    <x v="0"/>
    <m/>
    <s v="NAME CHANGE IN 2022-23"/>
    <d v="2013-04-01T00:00:00"/>
    <m/>
    <n v="1"/>
    <s v="RED"/>
    <s v="RED"/>
    <s v=""/>
    <s v="ACUTE"/>
    <m/>
  </r>
  <r>
    <x v="131"/>
    <s v="EXTRA CORPOREAL MEMBRANE OXYGENATION SERVICE FOR ADULTS WITH RESPIRATORY FAILURE"/>
    <s v="NCBPS29F: EXTRA CORPOREAL MEMBRANE OXYGENATION SERVICE FOR ADULTS WITH RESPIRATORY FAILURE"/>
    <s v="NHS ENGLAND - SPECIALISED SERVICES"/>
    <s v="D05 - ADULT CRITICAL CARE"/>
    <x v="0"/>
    <m/>
    <m/>
    <d v="2013-04-01T00:00:00"/>
    <m/>
    <n v="1"/>
    <s v="RED"/>
    <s v="RED"/>
    <s v=""/>
    <s v="ACUTE"/>
    <m/>
  </r>
  <r>
    <x v="132"/>
    <s v="EXTRA CORPOREAL MEMBRANE OXYGENATION SERVICE FOR NEONATES, INFANTS AND CHILDREN WITH RESPIRATORY FAILURE"/>
    <s v="NCBPSR23: EXTRA CORPOREAL MEMBRANE OXYGENATION SERVICE FOR NEONATES, INFANTS AND CHILDREN WITH RESPIRATORY FAILURE"/>
    <s v="NHS ENGLAND - SPECIALISED SERVICES"/>
    <s v="E07 - PAEDIATRIC INTENSIVE CARE"/>
    <x v="0"/>
    <m/>
    <m/>
    <d v="2013-04-01T00:00:00"/>
    <m/>
    <n v="1"/>
    <s v="RED"/>
    <s v="RED"/>
    <s v=""/>
    <s v="ACUTE"/>
    <m/>
  </r>
  <r>
    <x v="133"/>
    <s v="EXTRACORPOREAL PHOTOPHERESIS SERVICE"/>
    <s v="NCBPSECP: EXTRACORPOREAL PHOTOPHERESIS SERVICE"/>
    <s v="NHS ENGLAND - SPECIALISED SERVICES"/>
    <s v="B99 - CANCER NPOC / CRG TO BE DECIDED"/>
    <x v="1"/>
    <m/>
    <s v="CRG CHANGED TO VARIOUS SINCE THIS SPANS A NUMBER OF NPOCS"/>
    <d v="2018-04-01T00:00:00"/>
    <m/>
    <n v="1"/>
    <s v="AMBER"/>
    <s v="GREEN"/>
    <s v="YES"/>
    <s v="ACUTE"/>
    <s v="X"/>
  </r>
  <r>
    <x v="134"/>
    <s v="EX-VIVO PARTIAL NEPHRECTOMY SERVICE (ADULTS)"/>
    <s v="NCBPS01D: EX-VIVO PARTIAL NEPHRECTOMY SERVICE (ADULTS)"/>
    <s v="NHS ENGLAND - SPECIALISED SERVICES"/>
    <s v="B03 - SPECIALISED CANCER SURGERY"/>
    <x v="0"/>
    <m/>
    <s v="NAME CHANGE IN 2022-23"/>
    <d v="2013-04-01T00:00:00"/>
    <m/>
    <n v="1"/>
    <s v="RED"/>
    <s v="RED"/>
    <s v=""/>
    <s v="ACUTE"/>
    <m/>
  </r>
  <r>
    <x v="135"/>
    <s v="FETAL EXPOSURE TO MEDICATIONS (FEM) SERVICE"/>
    <s v="NCBPS73F: FETAL EXPOSURE TO MEDICATIONS (FEM) SERVICE"/>
    <s v="NHS ENGLAND - SPECIALISED SERVICES"/>
    <s v="E04 - PAEDIATRIC NEUROSCIENCES"/>
    <x v="1"/>
    <m/>
    <s v="NEW NORTHERN PILOT ESTABLISHED IN 2024/25"/>
    <d v="2024-04-01T00:00:00"/>
    <m/>
    <n v="1"/>
    <s v="RED"/>
    <s v="RED"/>
    <s v=""/>
    <s v="ACUTE"/>
    <m/>
  </r>
  <r>
    <x v="136"/>
    <s v="FETAL MEDICINE SERVICES (ADULTS AND ADOLESCENTS)"/>
    <s v="NCBPS04C: FETAL MEDICINE SERVICES (ADULTS AND ADOLESCENTS)"/>
    <s v="NHS ENGLAND - SPECIALISED SERVICES"/>
    <s v="E09 - SPECIALISED WOMENS SERVICES"/>
    <x v="1"/>
    <m/>
    <s v="FUNDING IS VIA MATERNITY PBR TARRIFF. NAME CHANGE IN 2022-23"/>
    <d v="2013-04-01T00:00:00"/>
    <m/>
    <n v="1"/>
    <s v="GREEN"/>
    <s v="GREEN"/>
    <s v=""/>
    <s v="ACUTE"/>
    <m/>
  </r>
  <r>
    <x v="137"/>
    <s v="GENDER DYSPHORIA (ADULT)"/>
    <s v="NCBPS22Z: GENDER DYSPHORIA (ADULT)"/>
    <s v="NHS ENGLAND - SPECIALISED MENTAL HEALTH SERVICES"/>
    <s v="G01 - GENDER IDENTITY SERVICES"/>
    <x v="1"/>
    <m/>
    <s v="CODE RETIRED IN 2020-21, REPLACED BY NCBPS42A TO NCBPS42E CODE LIST"/>
    <d v="2013-04-01T00:00:00"/>
    <d v="2020-03-31T00:00:00"/>
    <n v="0"/>
    <s v="NOT APPLICABLE"/>
    <s v=""/>
    <s v=""/>
    <s v="MENTAL HEALTH"/>
    <m/>
  </r>
  <r>
    <x v="138"/>
    <s v="GENDER DYSPHORIA SERVICES - CHEST SURGERY (TRANS MASCULINE) (ADULTS)"/>
    <s v="NCBPS42C: GENDER DYSPHORIA SERVICES - CHEST SURGERY (TRANS MASCULINE) (ADULTS)"/>
    <s v="NHS ENGLAND - SPECIALISED SERVICES"/>
    <s v="G01 - GENDER IDENTITY SERVICES"/>
    <x v="1"/>
    <s v="YES (APC ONLY)"/>
    <s v="SERVICE LINE SPLIT FROM NCBPS22Z IN 2020-21. NAME CHANGE IN 2022-23"/>
    <d v="2020-04-01T00:00:00"/>
    <m/>
    <n v="1"/>
    <s v="AMBER"/>
    <s v="RED"/>
    <s v="YES"/>
    <s v="ACUTE"/>
    <s v="X"/>
  </r>
  <r>
    <x v="139"/>
    <s v="GENDER DYSPHORIA SERVICES - GENITAL SURGERY (TRANS FEMININE) (ADULTS)"/>
    <s v="NCBPS42A: GENDER DYSPHORIA SERVICES - GENITAL SURGERY (TRANS FEMININE) (ADULTS)"/>
    <s v="NHS ENGLAND - SPECIALISED SERVICES"/>
    <s v="G01 - GENDER IDENTITY SERVICES"/>
    <x v="1"/>
    <s v="YES (APC ONLY)"/>
    <s v="SERVICE LINE SPLIT FROM NCBPS22Z IN 2020-21. NAME CHANGE IN 2022-23"/>
    <d v="2020-04-01T00:00:00"/>
    <m/>
    <n v="1"/>
    <s v="AMBER"/>
    <s v="RED"/>
    <s v="YES"/>
    <s v="ACUTE"/>
    <s v="X"/>
  </r>
  <r>
    <x v="140"/>
    <s v="GENDER DYSPHORIA SERVICES - GENITAL SURGERY (TRANS MASCULINE) (ADULTS)"/>
    <s v="NCBPS42B: GENDER DYSPHORIA SERVICES - GENITAL SURGERY (TRANS MASCULINE) (ADULTS)"/>
    <s v="NHS ENGLAND - SPECIALISED SERVICES"/>
    <s v="G01 - GENDER IDENTITY SERVICES"/>
    <x v="1"/>
    <s v="YES (APC ONLY)"/>
    <s v="SERVICE LINE SPLIT FROM NCBPS22Z IN 2020-21. NAME CHANGE IN 2022-23"/>
    <d v="2020-04-01T00:00:00"/>
    <m/>
    <n v="1"/>
    <s v="AMBER"/>
    <s v="RED"/>
    <s v="YES"/>
    <s v="ACUTE"/>
    <s v="X"/>
  </r>
  <r>
    <x v="141"/>
    <s v="GENDER DYSPHORIA SERVICES - NON-SURGICAL SERVICES (ADULTS)"/>
    <s v="NCBPS42D: GENDER DYSPHORIA SERVICES - NON-SURGICAL SERVICES (ADULTS)"/>
    <s v="NHS ENGLAND - SPECIALISED SERVICES"/>
    <s v="G01 - GENDER IDENTITY SERVICES"/>
    <x v="1"/>
    <m/>
    <s v="SERVICE LINE SPLIT FROM NCBPS22Z IN 2020-21. NAME CHANGE IN 2022-23"/>
    <d v="2020-04-01T00:00:00"/>
    <m/>
    <n v="1"/>
    <s v="AMBER"/>
    <s v="RED"/>
    <s v="YES"/>
    <s v="ACUTE"/>
    <s v="X"/>
  </r>
  <r>
    <x v="142"/>
    <s v="GENDER DYSPHORIA SERVICES - OTHER SURGICAL SERVICES (ADULTS)"/>
    <s v="NCBPS42E: GENDER DYSPHORIA SERVICES - OTHER SURGICAL SERVICES (ADULTS)"/>
    <s v="NHS ENGLAND - SPECIALISED SERVICES"/>
    <s v="G01 - GENDER IDENTITY SERVICES"/>
    <x v="1"/>
    <s v="YES (APC ONLY)"/>
    <s v="SERVICE LINE SPLIT FROM NCBPS22Z IN 2020-21. NAME CHANGE IN 2022-23"/>
    <d v="2020-04-01T00:00:00"/>
    <m/>
    <n v="1"/>
    <s v="AMBER"/>
    <s v="RED"/>
    <s v="YES"/>
    <s v="ACUTE"/>
    <s v="X"/>
  </r>
  <r>
    <x v="143"/>
    <s v="GENDER DYSPHORIA SERVICES (CHILDREN AND ADOLESCENTS)"/>
    <s v="NCBPS22A: GENDER DYSPHORIA SERVICES (CHILDREN AND ADOLESCENTS)"/>
    <s v="NHS ENGLAND - SPECIALISED SERVICES"/>
    <s v="G01 - GENDER IDENTITY SERVICES"/>
    <x v="1"/>
    <m/>
    <s v="NAME CHANGE IN 2022-23. ACUTE GROUPING AND NOT AN HSS AS PREVIOUSLY LISTED"/>
    <d v="2013-04-01T00:00:00"/>
    <m/>
    <n v="1"/>
    <s v="AMBER"/>
    <s v="RED"/>
    <s v="YES"/>
    <s v="ACUTE"/>
    <s v="X"/>
  </r>
  <r>
    <x v="144"/>
    <s v="GENOMIC LABORATORY TESTING SERVICES"/>
    <s v="NCBPS20G: GENOMIC LABORATORY TESTING SERVICES"/>
    <s v="NHS ENGLAND - SPECIALISED SERVICES"/>
    <s v="E01 - MEDICAL GENETICS"/>
    <x v="1"/>
    <m/>
    <s v="NEW CODE FOR 2024-25"/>
    <d v="2024-04-01T00:00:00"/>
    <m/>
    <n v="1"/>
    <s v="AMBER"/>
    <s v="RED"/>
    <s v="YES"/>
    <s v="ACUTE"/>
    <s v="X"/>
  </r>
  <r>
    <x v="145"/>
    <s v="HAEMATOPOIETIC STEM CELL TRANSPLANTATION SERVICES (ADULTS AND CHILDREN)"/>
    <s v="NCBPS02Z: HAEMATOPOIETIC STEM CELL TRANSPLANTATION SERVICES (ADULTS AND CHILDREN)"/>
    <s v="NHS ENGLAND - SPECIALISED SERVICES"/>
    <s v="F01 - BLOOD AND MARROW TRANSPLANTATION"/>
    <x v="1"/>
    <s v="YES"/>
    <s v="NAME CHANGE IN 2022-23"/>
    <d v="2013-04-01T00:00:00"/>
    <m/>
    <n v="1"/>
    <s v="AMBER"/>
    <s v="GREEN"/>
    <s v="YES"/>
    <s v="ACUTE"/>
    <s v="X"/>
  </r>
  <r>
    <x v="146"/>
    <s v="HAEMOGLOBINOPATHIES COORDINATING CENTRES (HCCS)"/>
    <s v="NCBPS38X: HAEMOGLOBINOPATHIES COORDINATING CENTRES (HCCS)"/>
    <s v="NHS ENGLAND - SPECIALISED SERVICES"/>
    <s v="F05 - HAEMOGLOBINOPATHIES"/>
    <x v="1"/>
    <m/>
    <s v="NEW CODE FOR 2024-25"/>
    <d v="2024-04-01T00:00:00"/>
    <m/>
    <n v="1"/>
    <s v="BLUE"/>
    <s v="BLUE"/>
    <s v=""/>
    <s v="ACUTE"/>
    <m/>
  </r>
  <r>
    <x v="147"/>
    <s v="HAEMOPHILIA PSYCHOLOGICAL SUPPORT SERVICE"/>
    <s v="NCBPS03P: HAEMOPHILIA PSYCHOLOGICAL SUPPORT SERVICE"/>
    <s v="NHS ENGLAND - SPECIALISED SERVICES"/>
    <s v="F02 - SPECIALISED BLOOD DISORDERS"/>
    <x v="1"/>
    <m/>
    <s v="NEW SERVICE IN 2024-25"/>
    <d v="2024-04-01T00:00:00"/>
    <m/>
    <n v="1"/>
    <s v="RED"/>
    <s v="RED"/>
    <s v=""/>
    <s v="ACUTE"/>
    <m/>
  </r>
  <r>
    <x v="148"/>
    <s v="HAND AND UPPER LIMB TRANSPLANTATION SERVICE (ADULTS)"/>
    <s v="NCBPS40A: HAND AND UPPER LIMB TRANSPLANTATION SERVICE (ADULTS)"/>
    <s v="NHS ENGLAND - SPECIALISED SERVICES"/>
    <s v="D01 - REHABILITATION AND DISABILITY"/>
    <x v="0"/>
    <m/>
    <s v="NEW SERVICE IN 2016-17. NAME CHANGE IN 2022-23"/>
    <d v="2016-04-01T00:00:00"/>
    <m/>
    <n v="1"/>
    <s v="RED"/>
    <s v="RED"/>
    <s v=""/>
    <s v="ACUTE"/>
    <m/>
  </r>
  <r>
    <x v="149"/>
    <s v="HEAD AND NECK CANCER SURGERY (ADULTS)"/>
    <s v="NCBPS61M: HEAD AND NECK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150"/>
    <s v="HEAD AND NECK CANCER SURGERY (ADULTS) - TOP UP"/>
    <s v="NCBPS61M_TOP: HEAD AND NECK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151"/>
    <s v="HEART AND LUNG TRANSPLANTATION SERVICE: HEART AND LUNG TRANSPLANTATION (ADULTS AND CHILDREN)"/>
    <s v="NCBPS13N: HEART AND LUNG TRANSPLANTATION SERVICE: HEART AND LUNG TRANSPLANTATION (ADULTS AND CHILDREN)"/>
    <s v="NHS ENGLAND - SPECIALISED SERVICES"/>
    <s v="A05 - CARDIOTHORACIC SERVICES / E05 - CONGENITAL HEART SERVICES"/>
    <x v="0"/>
    <s v="YES (APC ONLY)"/>
    <s v="NAME CHANGE IN 2022-23"/>
    <d v="2013-04-01T00:00:00"/>
    <m/>
    <n v="1"/>
    <s v="RED"/>
    <s v="RED"/>
    <s v=""/>
    <s v="ACUTE"/>
    <m/>
  </r>
  <r>
    <x v="152"/>
    <s v="HEART AND LUNG TRANSPLANTATION SERVICE: VENTRICULAR ASSIST DEVICES (ADULTS AND CHILDREN)"/>
    <s v="NCBPS13V: HEART AND LUNG TRANSPLANTATION SERVICE: VENTRICULAR ASSIST DEVICES (ADULTS AND CHILDREN)"/>
    <s v="NHS ENGLAND - SPECIALISED SERVICES"/>
    <s v="A05 - CARDIOTHORACIC SERVICES / E05 - CONGENITAL HEART SERVICES"/>
    <x v="0"/>
    <s v="YES (APC ONLY)"/>
    <s v="SERVICE SPLIT FROM NCBPS13N IN 2019-20. NAME CHANGE IN 2022-23"/>
    <d v="2019-04-01T00:00:00"/>
    <m/>
    <n v="1"/>
    <s v="RED"/>
    <s v="RED"/>
    <s v=""/>
    <s v="ACUTE"/>
    <m/>
  </r>
  <r>
    <x v="153"/>
    <s v="HEPATITIS C NETWORK"/>
    <s v="NCBPS18N: HEPATITIS C NETWORK"/>
    <s v="NHS ENGLAND - SPECIALISED SERVICES"/>
    <s v="F04 - INFECTIOUS DISEASES"/>
    <x v="1"/>
    <m/>
    <s v="CLINICAL NETWORK CODE INTRODUCED FOR 2022-23"/>
    <d v="2022-04-01T00:00:00"/>
    <m/>
    <n v="1"/>
    <s v="BLUE"/>
    <s v="BLUE"/>
    <s v=""/>
    <s v="ACUTE"/>
    <m/>
  </r>
  <r>
    <x v="154"/>
    <s v="HIB-CONTAINING VACCINATION PROGRAMME"/>
    <s v="NCBPH07Z: HIB-CONTAINING VACCIN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55"/>
    <s v="HIGH CONSEQUENCE INFECTIOUS AIRBORNE DISEASE SERVICE FOR CHILDREN"/>
    <s v="NCBPS18K: HIGH CONSEQUENCE INFECTIOUS AIRBORNE DISEASE SERVICE FOR CHILDREN"/>
    <s v="NHS ENGLAND - SPECIALISED SERVICES"/>
    <s v="F04 - INFECTIOUS DISEASES"/>
    <x v="0"/>
    <m/>
    <s v="NEW SERVICE IN 2018-19"/>
    <d v="2018-04-01T00:00:00"/>
    <m/>
    <n v="1"/>
    <s v="RED"/>
    <s v="RED"/>
    <s v=""/>
    <s v="ACUTE"/>
    <m/>
  </r>
  <r>
    <x v="156"/>
    <s v="HIGH CONSEQUENCE INFECTIOUS CONTACT DISEASE SERVICE FOR CHILDREN"/>
    <s v="NCBPS18M: HIGH CONSEQUENCE INFECTIOUS CONTACT DISEASE SERVICE FOR CHILDREN"/>
    <s v="NHS ENGLAND - SPECIALISED SERVICES"/>
    <s v="F04 - INFECTIOUS DISEASES"/>
    <x v="0"/>
    <m/>
    <s v="NEW SERVICE IN 2018-19"/>
    <d v="2018-04-01T00:00:00"/>
    <m/>
    <n v="1"/>
    <s v="RED"/>
    <s v="RED"/>
    <s v=""/>
    <s v="ACUTE"/>
    <m/>
  </r>
  <r>
    <x v="157"/>
    <s v="HIGHLY SPECIALIST ADULT GYNAECOLOGICAL SURGERY AND URINARY SURGERY SERVICES FOR FEMALES"/>
    <s v="NCBPS04B: HIGHLY SPECIALIST ADULT GYNAECOLOGICAL SURGERY AND URINARY SURGERY SERVICES FOR FEMALES"/>
    <s v="NHS ENGLAND - SPECIALISED SERVICES"/>
    <s v="E09 - SPECIALISED WOMENS SERVICES"/>
    <x v="1"/>
    <m/>
    <s v="CODE RETIRED IN 2022-23. SERVICE NOW UNDER NCBPS04L"/>
    <d v="2013-04-01T00:00:00"/>
    <d v="2022-03-31T00:00:00"/>
    <n v="0"/>
    <s v="NOT APPLICABLE"/>
    <s v=""/>
    <s v=""/>
    <s v="ACUTE"/>
    <m/>
  </r>
  <r>
    <x v="158"/>
    <s v="HUMAN PAPILLOMAVIRUS IMMUNISATION PROGRAMME FOR MEN WHO HAVE SEX WITH MEN"/>
    <s v="NCBPH32Z: HUMAN PAPILLOMAVIRUS IMMUNISATION PROGRAMME FOR MEN WHO HAVE SEX WITH MEN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59"/>
    <s v="HUMAN PAPILLOMAVIRUS VIRUS IMMSUNISATION PROGRAMME"/>
    <s v="NCBPH11Z: HUMAN PAPILLOMAVIRUS VIRUS IMMS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60"/>
    <s v="HUMAN T- CELL LYMPHOTROPIC VIRUS TYPE 1 AND 2"/>
    <s v="NCBPS18D: HUMAN T- CELL LYMPHOTROPIC VIRUS TYPE 1 AND 2"/>
    <s v="NHS ENGLAND - SPECIALISED SERVICES"/>
    <s v="F04 - INFECTIOUS DISEASES"/>
    <x v="1"/>
    <m/>
    <s v="NEW SERVICE IN 2022-23"/>
    <d v="2022-04-01T00:00:00"/>
    <m/>
    <n v="1"/>
    <s v="RED"/>
    <s v="RED"/>
    <s v=""/>
    <s v="ACUTE"/>
    <m/>
  </r>
  <r>
    <x v="161"/>
    <s v="HYPERBARIC OXYGEN TREATMENT SERVICES (ADULTS AND CHILDREN)"/>
    <s v="NCBPS28Z: HYPERBARIC OXYGEN TREATMENT SERVICES (ADULTS AND CHILDREN)"/>
    <s v="NHS ENGLAND - SPECIALISED SERVICES"/>
    <s v="D11 - HYPERBARIC OXYGEN THERAPY"/>
    <x v="1"/>
    <s v="YES (APC ONLY)"/>
    <s v="NAME CHANGE IN 2022-23"/>
    <d v="2013-04-01T00:00:00"/>
    <m/>
    <n v="1"/>
    <s v="RED"/>
    <s v="RED"/>
    <s v=""/>
    <s v="ACUTE"/>
    <m/>
  </r>
  <r>
    <x v="162"/>
    <s v="IMMUNISATION AGAINST DIPHTHERIA, TETANUS, POLIOMYELITIS, PERTUSSIS, HIB AND HEPB PROGRAMME"/>
    <s v="NCBPH04Z: IMMUNISATION AGAINST DIPHTHERIA, TETANUS, POLIOMYELITIS, PERTUSSIS, HIB AND HEPB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63"/>
    <s v="INFECTIOUS DISEASE NETWORK"/>
    <s v="NCBPS18P: INFECTIOUS DISEASE NETWORK"/>
    <s v="NHS ENGLAND - SPECIALISED SERVICES"/>
    <s v="F04 - INFECTIOUS DISEASES"/>
    <x v="1"/>
    <m/>
    <s v="NEW CODE FOR 2024-25"/>
    <d v="2024-04-01T00:00:00"/>
    <m/>
    <n v="1"/>
    <s v="BLUE"/>
    <s v="BLUE"/>
    <s v=""/>
    <s v="ACUTE"/>
    <m/>
  </r>
  <r>
    <x v="164"/>
    <s v="INFECTIOUS DISEASES ISOLATION UNIT"/>
    <s v="NCBPS18U: INFECTIOUS DISEASES ISOLATION UNIT"/>
    <s v="NHS ENGLAND - SPECIALISED SERVICES"/>
    <s v="F04 - INFECTIOUS DISEASES"/>
    <x v="1"/>
    <m/>
    <m/>
    <d v="2013-04-01T00:00:00"/>
    <m/>
    <n v="1"/>
    <s v="RED"/>
    <s v="RED"/>
    <s v=""/>
    <s v="ACUTE"/>
    <m/>
  </r>
  <r>
    <x v="165"/>
    <s v="INHERITED WHITE MATTER DISORDERS DIAGNOSTIC AND MANAGEMENT SERVICE FOR ADULTS"/>
    <s v="NCBPS43A: INHERITED WHITE MATTER DISORDERS DIAGNOSTIC AND MANAGEMENT SERVICE FOR ADULTS"/>
    <s v="NHS ENGLAND - SPECIALISED SERVICES"/>
    <s v="D04 - NEUROSCIENCES"/>
    <x v="0"/>
    <m/>
    <s v="NEW SERVICE PROCUREMENT IN 2020-21"/>
    <d v="2020-04-01T00:00:00"/>
    <m/>
    <n v="1"/>
    <s v="RED"/>
    <s v="RED"/>
    <s v=""/>
    <s v="ACUTE"/>
    <m/>
  </r>
  <r>
    <x v="166"/>
    <s v="INHERITED WHITE MATTER DISORDERS DIAGNOSTIC AND MANAGEMENT SERVICE FOR CHILDREN"/>
    <s v="NCBPS43C: INHERITED WHITE MATTER DISORDERS DIAGNOSTIC AND MANAGEMENT SERVICE FOR CHILDREN"/>
    <s v="NHS ENGLAND - SPECIALISED SERVICES"/>
    <s v="E04 - PAEDIATRIC NEUROSCIENCES"/>
    <x v="0"/>
    <m/>
    <s v="NEW SERVICE PROCUREMENT IN 2020-21"/>
    <d v="2020-04-01T00:00:00"/>
    <m/>
    <n v="1"/>
    <s v="RED"/>
    <s v="RED"/>
    <s v=""/>
    <s v="ACUTE"/>
    <m/>
  </r>
  <r>
    <x v="167"/>
    <s v="INSULIN-RESISTANT DIABETES SERVICE (ADULTS AND CHILDREN)"/>
    <s v="NCBPS27A: INSULIN-RESISTANT DIABETES SERVICE (ADULTS AND CHILDREN)"/>
    <s v="NHS ENGLAND - SPECIALISED SERVICES"/>
    <s v="A03 - SPECIALISED ENDOCRINOLOGY"/>
    <x v="0"/>
    <m/>
    <s v="NAME CHANGE IN 2022-23"/>
    <d v="2013-04-01T00:00:00"/>
    <m/>
    <n v="1"/>
    <s v="RED"/>
    <s v="RED"/>
    <s v=""/>
    <s v="ACUTE"/>
    <m/>
  </r>
  <r>
    <x v="168"/>
    <s v="INTERVENTIONAL ONCOLOGY (ADULTS)"/>
    <s v="NCBPS51A: INTERVENTIONAL ONCOLOG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169"/>
    <s v="ISLET TRANSPLANTATION SERVICE (ADULTS)"/>
    <s v="NCBPS27B: ISLET TRANSPLANTATION SERVICE (ADULTS)"/>
    <s v="NHS ENGLAND - SPECIALISED SERVICES"/>
    <s v="A03 - SPECIALISED ENDOCRINOLOGY"/>
    <x v="0"/>
    <s v="YES (APC ONLY)"/>
    <s v="NAME CHANGE IN 2022-23"/>
    <d v="2013-04-01T00:00:00"/>
    <m/>
    <n v="1"/>
    <s v="RED"/>
    <s v="RED"/>
    <s v=""/>
    <s v="ACUTE"/>
    <m/>
  </r>
  <r>
    <x v="170"/>
    <s v="JOINT PRESERVATION SURGERY"/>
    <s v="NCBPS34J: JOINT PRESERVATION SURGERY"/>
    <s v="NHS ENGLAND - SPECIALISED SERVICES"/>
    <s v="D10 - SPECIALISED ORTHOPAEDIC SERVICES"/>
    <x v="1"/>
    <m/>
    <s v="NEW CODE FOR 2022-23"/>
    <d v="2022-04-01T00:00:00"/>
    <m/>
    <n v="1"/>
    <s v="RED"/>
    <s v="RED"/>
    <s v=""/>
    <s v="ACUTE"/>
    <m/>
  </r>
  <r>
    <x v="171"/>
    <s v="LATE TERMINATION OF PREGNANCY"/>
    <s v="NCBPS04H: LATE TERMINATION OF PREGNANCY"/>
    <s v="NHS ENGLAND - SPECIALISED SERVICES"/>
    <s v="E09 - SPECIALISED WOMENS SERVICES"/>
    <x v="1"/>
    <m/>
    <s v="CODE RETIRED IN 2023-24, REPLACED BY NCBPS04P"/>
    <d v="2019-04-01T00:00:00"/>
    <d v="2024-03-31T00:00:00"/>
    <n v="0"/>
    <s v="NOT APPLICABLE"/>
    <s v=""/>
    <s v=""/>
    <s v="ACUTE"/>
    <m/>
  </r>
  <r>
    <x v="172"/>
    <s v="LIMBAL CELL TREATMENT (HOLOCLAR)"/>
    <s v="NCBPS37E: LIMBAL CELL TREATMENT (HOLOCLAR)"/>
    <s v="NHS ENGLAND - SPECIALISED SERVICES"/>
    <s v="D06 - SPECIALISED EAR AND OPHTHALMOLOGY SERVICES"/>
    <x v="1"/>
    <m/>
    <s v="NEW SERVICE IN 2022-23"/>
    <d v="2022-04-01T00:00:00"/>
    <m/>
    <n v="1"/>
    <s v="RED"/>
    <s v="RED"/>
    <s v=""/>
    <s v="ACUTE"/>
    <m/>
  </r>
  <r>
    <x v="173"/>
    <s v="LIVER CANCER SURGERY (ADULTS)"/>
    <s v="NCBPS19M: LIVER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174"/>
    <s v="LIVER CANCER SURGERY (ADULTS) - TOP UP"/>
    <s v="NCBPS19M_TOP: LIVER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175"/>
    <s v="LIVER TRANSPLANTATION SERVICE (ADULTS AND CHILDREN)"/>
    <s v="NCBPS19T: LIVER TRANSPLANTATION SERVICE (ADULTS AND CHILDREN)"/>
    <s v="NHS ENGLAND - SPECIALISED SERVICES"/>
    <s v="A02 - HEPATOBILIARY AND PANCREAS / E03 - PAEDIATRIC MEDICINCE"/>
    <x v="0"/>
    <s v="YES (APC ONLY)"/>
    <s v="NAME CHANGE IN 2022-23"/>
    <d v="2013-04-01T00:00:00"/>
    <m/>
    <n v="1"/>
    <s v="RED"/>
    <s v="RED"/>
    <s v=""/>
    <s v="ACUTE"/>
    <m/>
  </r>
  <r>
    <x v="176"/>
    <s v="LIVING DONOR EXPENSES (TRANSPLANT SERVICES)"/>
    <s v="NCBPSLDX: LIVING DONOR EXPENSES (TRANSPLANT SERVICES)"/>
    <s v="NHS ENGLAND - SPECIALISED SERVICES"/>
    <s v="A06 - RENAL SERVICES"/>
    <x v="1"/>
    <s v="NO"/>
    <s v="NEW CODE FOR 2024-25"/>
    <d v="2024-04-01T00:00:00"/>
    <m/>
    <n v="1"/>
    <s v="BLUE"/>
    <s v="BLUE"/>
    <s v=""/>
    <s v="ACUTE"/>
    <m/>
  </r>
  <r>
    <x v="177"/>
    <s v="LUNG VOLUME REDUCTION"/>
    <s v="NCBPS29L: LUNG VOLUME REDUCTION"/>
    <s v="NHS ENGLAND - SPECIALISED SERVICES"/>
    <s v="A01 - SPECIALISED RESPIRATORY"/>
    <x v="1"/>
    <m/>
    <s v="NEW CODE FOR 2022-23"/>
    <d v="2022-04-01T00:00:00"/>
    <m/>
    <n v="1"/>
    <s v="GREEN"/>
    <s v="GREEN"/>
    <s v=""/>
    <s v="ACUTE"/>
    <m/>
  </r>
  <r>
    <x v="178"/>
    <s v="LYMPHANGIOLEIOMYOMATOSIS SERVICE (ADULTS)"/>
    <s v="NCBPS29C: LYMPHANGIOLEIOMYOMATOSIS SERVICE (ADULTS)"/>
    <s v="NHS ENGLAND - SPECIALISED SERVICES"/>
    <s v="A01 - SPECIALISED RESPIRATORY"/>
    <x v="0"/>
    <m/>
    <s v="NAME CHANGE IN 2022-23"/>
    <d v="2013-04-01T00:00:00"/>
    <m/>
    <n v="1"/>
    <s v="RED"/>
    <s v="RED"/>
    <s v=""/>
    <s v="ACUTE"/>
    <m/>
  </r>
  <r>
    <x v="179"/>
    <s v="LYSOSOMAL STORAGE DISORDER SERVICE (ADULTS AND CHILDREN)"/>
    <s v="NCBPS36C: LYSOSOMAL STORAGE DISORDER SERVICE (ADULTS AND CHILDREN)"/>
    <s v="NHS ENGLAND - SPECIALISED SERVICES"/>
    <s v="E06 - METABOLIC DISORDERS"/>
    <x v="0"/>
    <m/>
    <s v="NAME CHANGE IN 2022-23"/>
    <d v="2013-04-01T00:00:00"/>
    <m/>
    <n v="1"/>
    <s v="RED"/>
    <s v="RED"/>
    <s v=""/>
    <s v="ACUTE"/>
    <m/>
  </r>
  <r>
    <x v="180"/>
    <s v="MAJOR TRAUMA NETWORK"/>
    <s v="NCBPS34N: MAJOR TRAUMA NETWORK"/>
    <s v="NHS ENGLAND - SPECIALISED SERVICES"/>
    <s v="D02 - MAJOR TRAUMA"/>
    <x v="1"/>
    <m/>
    <s v="CLINICAL NETWORK CODE INTRODUCED FOR 2022-23"/>
    <d v="2022-04-01T00:00:00"/>
    <m/>
    <n v="1"/>
    <s v="BLUE"/>
    <s v="BLUE"/>
    <s v=""/>
    <s v="ACUTE"/>
    <m/>
  </r>
  <r>
    <x v="181"/>
    <s v="MAJOR TRAUMA SERVICES (ADULTS AND CHILDREN)"/>
    <s v="NCBPS34T: MAJOR TRAUMA SERVICES (ADULTS AND CHILDREN)"/>
    <s v="NHS ENGLAND - SPECIALISED SERVICES"/>
    <s v="D02 - MAJOR TRAUMA"/>
    <x v="1"/>
    <m/>
    <s v="NAME CHANGE IN 2022-23"/>
    <d v="2013-04-01T00:00:00"/>
    <m/>
    <n v="1"/>
    <s v="GREEN"/>
    <s v="GREEN"/>
    <s v=""/>
    <s v="ACUTE"/>
    <m/>
  </r>
  <r>
    <x v="182"/>
    <s v="MATERNAL MEDICINE COMPLICATIONS OF PREGNANCY"/>
    <s v="NCBPS04E: MATERNAL MEDICINE COMPLICATIONS OF PREGNANCY"/>
    <s v="NHS ENGLAND - SPECIALISED SERVICES"/>
    <s v="E11 - SPECIALISED MATERNITY SERVICES"/>
    <x v="1"/>
    <m/>
    <s v="CODE RETIRED IN 2016-17"/>
    <d v="2013-04-01T00:00:00"/>
    <d v="2016-03-31T00:00:00"/>
    <n v="0"/>
    <s v="NOT APPLICABLE"/>
    <s v=""/>
    <s v=""/>
    <s v="ACUTE"/>
    <m/>
  </r>
  <r>
    <x v="183"/>
    <s v="MCARDLE'S DISEASE SERVICE (ADULTS)"/>
    <s v="NCBPS26A: MCARDLE'S DISEASE SERVICE (ADULTS)"/>
    <s v="NHS ENGLAND - SPECIALISED SERVICES"/>
    <s v="E06 - METABOLIC DISORDERS"/>
    <x v="0"/>
    <m/>
    <s v="NAME CHANGE IN 2022-23"/>
    <d v="2013-04-01T00:00:00"/>
    <m/>
    <n v="1"/>
    <s v="RED"/>
    <s v="RED"/>
    <s v=""/>
    <s v="ACUTE"/>
    <m/>
  </r>
  <r>
    <x v="184"/>
    <s v="MEASLES MUMPS AND RUBELLA IMMUNISATION PROGRAMME"/>
    <s v="NCBPH10Z: MEASLES MUMPS AND RUBELLA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85"/>
    <s v="MENINGOCOCCAL C - CONTAINING VACCINE IMMUNISATION PROGRAMME"/>
    <s v="NCBPH06Z: MENINGOCOCCAL C - CONTAINING VACCINE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86"/>
    <s v="MENINGOCOCCAL GROUP B IMMUNISATION PROGRAMME"/>
    <s v="NCBPH31Z: MENINGOCOCCAL GROUP B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87"/>
    <s v="MITOCHONDRIAL DONATION SERVICE"/>
    <s v="NCBPS20D: MITOCHONDRIAL DONATION SERVICE"/>
    <s v="NHS ENGLAND - SPECIALISED SERVICES"/>
    <s v="E01 - MEDICAL GENETICS"/>
    <x v="0"/>
    <m/>
    <s v="NEW SERVICE IN 2017-18"/>
    <d v="2017-04-01T00:00:00"/>
    <m/>
    <n v="1"/>
    <s v="RED"/>
    <s v="RED"/>
    <s v=""/>
    <s v="ACUTE"/>
    <m/>
  </r>
  <r>
    <x v="188"/>
    <s v="MOLECULAR DIAGNOSTICS SERVICE"/>
    <s v="NCBPSMOL: MOLECULAR DIAGNOSTICS SERVICE"/>
    <s v="NHS ENGLAND - SPECIALISED SERVICES"/>
    <s v="E01 - MEDICAL GENETICS"/>
    <x v="1"/>
    <m/>
    <s v="NEW SERVICE IN 2017-18"/>
    <d v="2017-04-01T00:00:00"/>
    <m/>
    <n v="1"/>
    <s v="AMBER"/>
    <s v="RED"/>
    <s v="YES"/>
    <s v="ACUTE"/>
    <s v="X"/>
  </r>
  <r>
    <x v="189"/>
    <s v="MOLECULAR ONCOLOGY (ADULTS)"/>
    <s v="NCBPS51C: MOLECULAR ONCOLOGY (ADULTS)"/>
    <s v="NHS ENGLAND - SPECIALISED SERVICES"/>
    <s v="B03 - SPECIALISED CANCER SURGERY"/>
    <x v="1"/>
    <m/>
    <s v="NEW CODE FOR 2024-25"/>
    <d v="2024-04-01T00:00:00"/>
    <m/>
    <n v="1"/>
    <s v="GREEN"/>
    <s v="GREEN"/>
    <s v=""/>
    <s v="ACUTE"/>
    <m/>
  </r>
  <r>
    <x v="190"/>
    <s v="MR-GUIDED LASER INTERSTITIAL THERMAL THERAPY (MRGLITT) (ADULTS)"/>
    <s v="NCBPS08V: MR-GUIDED LASER INTERSTITIAL THERMAL THERAPY (MRGLITT) (ADULTS)"/>
    <s v="NHS ENGLAND - SPECIALISED SERVICES"/>
    <s v="D04 - NEUROSCIENCES"/>
    <x v="1"/>
    <s v="YES (APC ONLY)"/>
    <s v="NEW CODE FOR 2024-25"/>
    <d v="2024-04-01T00:00:00"/>
    <m/>
    <n v="1"/>
    <s v="RED"/>
    <s v="RED"/>
    <s v=""/>
    <s v="ACUTE"/>
    <m/>
  </r>
  <r>
    <x v="191"/>
    <s v="MR-GUIDED LASER INTERSTITIAL THERMAL THERAPY (MRGLITT) (ADULTS) - TOP UP"/>
    <s v="NCBPS08V_TOP: MR-GUIDED LASER INTERSTITIAL THERMAL THERAPY (MRGLITT) (ADULTS)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192"/>
    <s v="MR-GUIDED LASER INTERSTITIAL THERMAL THERAPY (MRGLITT) (CHILDREN)"/>
    <s v="NCBPS08W: MR-GUIDED LASER INTERSTITIAL THERMAL THERAPY (MRGLITT) (CHILDREN)"/>
    <s v="NHS ENGLAND - SPECIALISED SERVICES"/>
    <s v="E04 - PAEDIATRIC NEUROSCIENCES"/>
    <x v="1"/>
    <s v="YES (APC ONLY)"/>
    <s v="NEW CODE FOR 2024-25"/>
    <d v="2024-04-01T00:00:00"/>
    <m/>
    <n v="1"/>
    <s v="RED"/>
    <s v="RED"/>
    <s v=""/>
    <s v="ACUTE"/>
    <m/>
  </r>
  <r>
    <x v="193"/>
    <s v="MR-GUIDED LASER INTERSTITIAL THERMAL THERAPY (MRGLITT) (CHILDREN) - TOP UP"/>
    <s v="NCBPS08W_TOP: MR-GUIDED LASER INTERSTITIAL THERMAL THERAPY (MRGLITT) (CHILDREN) - TOP UP"/>
    <s v="NHS ENGLAND - SPECIALISED SERVICES"/>
    <s v="E04 - PAEDIATRIC NEUROSCIENCES"/>
    <x v="1"/>
    <m/>
    <s v="FOR TOP PAYMENT IDENTIFICATION ONLY"/>
    <d v="2024-04-01T00:00:00"/>
    <m/>
    <n v="1"/>
    <s v="BLUE"/>
    <s v="BLUE"/>
    <s v=""/>
    <s v="ACUTE"/>
    <m/>
  </r>
  <r>
    <x v="194"/>
    <s v="MUCOPOLYSACCHARIDOSES SERVICE"/>
    <s v="NCBPS13D: MUCOPOLYSACCHARIDOSES SERVICE"/>
    <s v="NHS ENGLAND - SPECIALISED SERVICES"/>
    <s v="A05 - CARDIOTHORACIC SERVICES"/>
    <x v="0"/>
    <m/>
    <s v="NEW SERVICE IN 2024-25"/>
    <d v="2024-04-01T00:00:00"/>
    <m/>
    <n v="1"/>
    <s v="RED"/>
    <s v="RED"/>
    <s v=""/>
    <s v="ACUTE"/>
    <m/>
  </r>
  <r>
    <x v="195"/>
    <s v="MULTIPLE SCLEROSIS MANAGEMENT SERVICE FOR CHILDREN"/>
    <s v="NCBPS73T: MULTIPLE SCLEROSIS MANAGEMENT SERVICE FOR CHILDREN"/>
    <s v="NHS ENGLAND - SPECIALISED SERVICES"/>
    <s v="E04 - PAEDIATRIC NEUROSCIENCES"/>
    <x v="0"/>
    <m/>
    <s v="NEW CODE FOR 2024-25"/>
    <d v="2024-04-01T00:00:00"/>
    <m/>
    <n v="1"/>
    <s v="RED"/>
    <s v="RED"/>
    <s v=""/>
    <s v="ACUTE"/>
    <m/>
  </r>
  <r>
    <x v="196"/>
    <s v="MULTIPLE SCLEROSIS MANAGEMENT SERVICE FOR CHILDREN"/>
    <s v="NCBPST23: MULTIPLE SCLEROSIS MANAGEMENT SERVICE FOR CHILDREN"/>
    <s v="NHS ENGLAND - SPECIALISED SERVICES"/>
    <s v="E04 - PAEDIATRIC NEUROSCIENCES"/>
    <x v="0"/>
    <m/>
    <s v="NEW SERVICE IN 2018-19, CODE RETIRED IN 2024-25, REPLACED BY NCBPS73T"/>
    <d v="2018-04-01T00:00:00"/>
    <d v="2024-03-31T00:00:00"/>
    <n v="0"/>
    <s v="NOT APPLICABLE"/>
    <s v=""/>
    <s v=""/>
    <s v="ACUTE"/>
    <m/>
  </r>
  <r>
    <x v="197"/>
    <s v="NATIONAL HAEMOGLOBINOPATHY PANEL (NHP)"/>
    <s v="NCBPS38Z: NATIONAL HAEMOGLOBINOPATHY PANEL (NHP)"/>
    <s v="NHS ENGLAND - SPECIALISED SERVICES"/>
    <s v="F05 - HAEMOGLOBINOPATHIES"/>
    <x v="1"/>
    <m/>
    <s v="NEW CODE FOR 2024-25"/>
    <d v="2024-04-01T00:00:00"/>
    <m/>
    <n v="1"/>
    <s v="BLUE"/>
    <s v="BLUE"/>
    <s v=""/>
    <s v="ACUTE"/>
    <m/>
  </r>
  <r>
    <x v="198"/>
    <s v="NEONATAL BCG IMMUNISATION PROGRAMME"/>
    <s v="NCBPH02Z: NEONATAL BCG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199"/>
    <s v="NEONATAL CRITICAL CARE NETWORK"/>
    <s v="NCBPSNIN: NEONATAL CRITICAL CARE NETWORK"/>
    <s v="NHS ENGLAND - SPECIALISED SERVICES"/>
    <s v="E08 - NEONATAL CRITICAL CARE"/>
    <x v="1"/>
    <m/>
    <s v="CLINICAL NETWORK CODE INTRODUCED FOR 2022-23"/>
    <d v="2022-04-01T00:00:00"/>
    <m/>
    <n v="1"/>
    <s v="BLUE"/>
    <s v="BLUE"/>
    <s v=""/>
    <s v="ACUTE"/>
    <m/>
  </r>
  <r>
    <x v="200"/>
    <s v="NEONATAL CRITICAL CARE SERVICES"/>
    <s v="NCBPSNIC: NEONATAL CRITICAL CARE SERVICES"/>
    <s v="NHS ENGLAND - SPECIALISED SERVICES"/>
    <s v="E08 - NEONATAL CRITICAL CARE"/>
    <x v="1"/>
    <m/>
    <s v="NAME CHANGE IN 2022-23"/>
    <d v="2013-04-01T00:00:00"/>
    <m/>
    <n v="1"/>
    <s v="GREEN"/>
    <s v="GREEN"/>
    <s v=""/>
    <s v="ACUTE"/>
    <m/>
  </r>
  <r>
    <x v="201"/>
    <s v="NEONATAL HEPATITIS B IMMUNISATION PROGRAMME"/>
    <s v="NCBPH01Z: NEONATAL HEPATITIS B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02"/>
    <s v="NEUROMYELITIS OPTICA SERVICE (ADULTS AND ADOLESCENTS)"/>
    <s v="NCBPS08D: NEUROMYELITIS OPTICA SERVICE (ADULTS AND ADOLESCENTS)"/>
    <s v="NHS ENGLAND - SPECIALISED SERVICES"/>
    <s v="D04 - NEUROSCIENCES"/>
    <x v="0"/>
    <s v="YES (APC ONLY)"/>
    <s v="NAME CHANGE IN 2022-23"/>
    <d v="2013-04-01T00:00:00"/>
    <m/>
    <n v="1"/>
    <s v="RED"/>
    <s v="RED"/>
    <s v=""/>
    <s v="ACUTE"/>
    <m/>
  </r>
  <r>
    <x v="203"/>
    <s v="NEUROPSYCHIATRY SERVICES (ADULTS AND CHILDREN)"/>
    <s v="NCBPS08Y: NEUROPSYCHIATRY SERVICES (ADULTS AND CHILDREN)"/>
    <s v="NHS ENGLAND - SPECIALISED MENTAL HEALTH SERVICES"/>
    <s v="D04 - NEUROSCIENCES"/>
    <x v="1"/>
    <m/>
    <s v="NAME CHANGE IN 2022-23"/>
    <d v="2013-04-01T00:00:00"/>
    <m/>
    <n v="1"/>
    <s v="GREEN"/>
    <s v="GREEN"/>
    <s v=""/>
    <s v="MENTAL HEALTH"/>
    <m/>
  </r>
  <r>
    <x v="204"/>
    <s v="NEUROSURGERY LVHC LOCAL: ANTERIOR LUMBER FUSION"/>
    <s v="NCBPS58L: NEUROSURGERY LVHC LOCAL: ANTERIOR LUMBER FUSION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05"/>
    <s v="NEUROSURGERY LVHC LOCAL: ANTERIOR LUMBER FUSION - TOP UP"/>
    <s v="NCBPS58L_TOP: NEUROSURGERY LVHC LOCAL: ANTERIOR LUMBER FUSION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06"/>
    <s v="NEUROSURGERY LVHC LOCAL: AWAKE SURGERY FOR REMOVAL OF BRAIN TUMOURS"/>
    <s v="NCBPS58R: NEUROSURGERY LVHC LOCAL: AWAKE SURGERY FOR REMOVAL OF BRAIN TUMOUR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07"/>
    <s v="NEUROSURGERY LVHC LOCAL: AWAKE SURGERY FOR REMOVAL OF BRAIN TUMOURS - TOP UP"/>
    <s v="NCBPS58R_TOP: NEUROSURGERY LVHC LOCAL: AWAKE SURGERY FOR REMOVAL OF BRAIN TUMOUR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08"/>
    <s v="NEUROSURGERY LVHC LOCAL: INTRAVENTRICULAR TUMOURS RESECTION"/>
    <s v="NCBPS58N: NEUROSURGERY LVHC LOCAL: INTRAVENTRICULAR TUMOURS RESECTION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09"/>
    <s v="NEUROSURGERY LVHC LOCAL: INTRAVENTRICULAR TUMOURS RESECTION - TOP UP"/>
    <s v="NCBPS58N_TOP: NEUROSURGERY LVHC LOCAL: INTRAVENTRICULAR TUMOURS RESECTION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10"/>
    <s v="NEUROSURGERY LVHC LOCAL: MICROVASCULAR DECOMPRESSION FOR TRIGEMINAL NEURALGIA"/>
    <s v="NCBPS58Q: NEUROSURGERY LVHC LOCAL: MICROVASCULAR DECOMPRESSION FOR TRIGEMINAL NEURALGIA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11"/>
    <s v="NEUROSURGERY LVHC LOCAL: MICROVASCULAR DECOMPRESSION FOR TRIGEMINAL NEURALGIA - TOP UP"/>
    <s v="NCBPS58Q_TOP: NEUROSURGERY LVHC LOCAL: MICROVASCULAR DECOMPRESSION FOR TRIGEMINAL NEURALGIA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12"/>
    <s v="NEUROSURGERY LVHC LOCAL: REMOVAL OF INTRAMEDULLARY SPINAL TUMOURS"/>
    <s v="NCBPS58M: NEUROSURGERY LVHC LOCAL: REMOVAL OF INTRAMEDULLARY SPINAL TUMOUR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13"/>
    <s v="NEUROSURGERY LVHC LOCAL: REMOVAL OF INTRAMEDULLARY SPINAL TUMOURS - TOP UP"/>
    <s v="NCBPS58M_TOP: NEUROSURGERY LVHC LOCAL: REMOVAL OF INTRAMEDULLARY SPINAL TUMOUR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14"/>
    <s v="NEUROSURGERY LVHC LOCAL: REMOVAL OF PITUITARY TUMOURS INCLUDING FOR CUSHING’S AND ACROMEGALY"/>
    <s v="NCBPS58S: NEUROSURGERY LVHC LOCAL: REMOVAL OF PITUITARY TUMOURS INCLUDING FOR CUSHING’S AND ACROMEGALY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15"/>
    <s v="NEUROSURGERY LVHC LOCAL: REMOVAL OF PITUITARY TUMOURS INCLUDING FOR CUSHING’S AND ACROMEGALY - TOP UP"/>
    <s v="NCBPS58S_TOP: NEUROSURGERY LVHC LOCAL: REMOVAL OF PITUITARY TUMOURS INCLUDING FOR CUSHING’S AND ACROMEGAL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16"/>
    <s v="NEUROSURGERY LVHC LOCAL: SURGICAL REPAIR OF ANEURYSMS (SURGICAL CLIPPING)"/>
    <s v="NCBPS58O: NEUROSURGERY LVHC LOCAL: SURGICAL REPAIR OF ANEURYSMS (SURGICAL CLIPPING)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17"/>
    <s v="NEUROSURGERY LVHC LOCAL: SURGICAL REPAIR OF ANEURYSMS (SURGICAL CLIPPING) - TOP UP"/>
    <s v="NCBPS58O_TOP: NEUROSURGERY LVHC LOCAL: SURGICAL REPAIR OF ANEURYSMS (SURGICAL CLIPPING)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18"/>
    <s v="NEUROSURGERY LVHC LOCAL: THORACIC DISCECTOMY"/>
    <s v="NCBPS58P: NEUROSURGERY LVHC LOCAL: THORACIC DISCECTOMY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19"/>
    <s v="NEUROSURGERY LVHC LOCAL: THORACIC DISCECTOMY - TOP UP"/>
    <s v="NCBPS58P_TOP: NEUROSURGERY LVHC LOCAL: THORACIC DISCECTOM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20"/>
    <s v="NEUROSURGERY LVHC NATIONAL: EC-IC BYPASS(COMPLEX/HIGH FLOW)"/>
    <s v="NCBPS58B: NEUROSURGERY LVHC NATIONAL: EC-IC BYPASS(COMPLEX/HIGH FLOW)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21"/>
    <s v="NEUROSURGERY LVHC NATIONAL: EC-IC BYPASS(COMPLEX/HIGH FLOW) - TOP UP"/>
    <s v="NCBPS58B_TOP: NEUROSURGERY LVHC NATIONAL: EC-IC BYPASS(COMPLEX/HIGH FLOW)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22"/>
    <s v="NEUROSURGERY LVHC NATIONAL: SURGICAL REMOVAL OF CLIVAL CHORDOMA AND CHONDROSARCOMA"/>
    <s v="NCBPS58A: NEUROSURGERY LVHC NATIONAL: SURGICAL REMOVAL OF CLIVAL CHORDOMA AND CHONDROSARCOMA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23"/>
    <s v="NEUROSURGERY LVHC NATIONAL: SURGICAL REMOVAL OF CLIVAL CHORDOMA AND CHONDROSARCOMA - TOP UP"/>
    <s v="NCBPS58A_TOP: NEUROSURGERY LVHC NATIONAL: SURGICAL REMOVAL OF CLIVAL CHORDOMA AND CHONDROSARCOMA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24"/>
    <s v="NEUROSURGERY LVHC NATIONAL: TRANSORAL EXCISION OF DENS"/>
    <s v="NCBPS58C: NEUROSURGERY LVHC NATIONAL: TRANSORAL EXCISION OF DEN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25"/>
    <s v="NEUROSURGERY LVHC NATIONAL: TRANSORAL EXCISION OF DENS - TOP UP"/>
    <s v="NCBPS58C_TOP: NEUROSURGERY LVHC NATIONAL: TRANSORAL EXCISION OF DEN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26"/>
    <s v="NEUROSURGERY LVHC REGIONAL: ANTERIOR SKULL BASED TUMOURS"/>
    <s v="NCBPS58D: NEUROSURGERY LVHC REGIONAL: ANTERIOR SKULL BASED TUMOUR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27"/>
    <s v="NEUROSURGERY LVHC REGIONAL: ANTERIOR SKULL BASED TUMOURS - TOP UP"/>
    <s v="NCBPS58D_TOP: NEUROSURGERY LVHC REGIONAL: ANTERIOR SKULL BASED TUMOUR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28"/>
    <s v="NEUROSURGERY LVHC REGIONAL: DEEP BRAIN STIMULATION"/>
    <s v="NCBPS58G: NEUROSURGERY LVHC REGIONAL: DEEP BRAIN STIMULATION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29"/>
    <s v="NEUROSURGERY LVHC REGIONAL: DEEP BRAIN STIMULATION - TOP UP"/>
    <s v="NCBPS58G_TOP: NEUROSURGERY LVHC REGIONAL: DEEP BRAIN STIMULATION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30"/>
    <s v="NEUROSURGERY LVHC REGIONAL: EPILEPSY"/>
    <s v="NCBPS58J: NEUROSURGERY LVHC REGIONAL: EPILEPSY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31"/>
    <s v="NEUROSURGERY LVHC REGIONAL: EPILEPSY - TOP UP"/>
    <s v="NCBPS58J_TOP: NEUROSURGERY LVHC REGIONAL: EPILEPSY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32"/>
    <s v="NEUROSURGERY LVHC REGIONAL: INSULA GLIOMA’S/ COMPLEX LOW GRADE GLIOMA’S"/>
    <s v="NCBPS58K: NEUROSURGERY LVHC REGIONAL: INSULA GLIOMA’S/ COMPLEX LOW GRADE GLIOMA’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33"/>
    <s v="NEUROSURGERY LVHC REGIONAL: INSULA GLIOMA’S/ COMPLEX LOW GRADE GLIOMA’S - TOP UP"/>
    <s v="NCBPS58K_TOP: NEUROSURGERY LVHC REGIONAL: INSULA GLIOMA’S/ COMPLEX LOW GRADE GLIOMA’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34"/>
    <s v="NEUROSURGERY LVHC REGIONAL: LATERAL SKULL BASED TUMOURS"/>
    <s v="NCBPS58E: NEUROSURGERY LVHC REGIONAL: LATERAL SKULL BASED TUMOUR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35"/>
    <s v="NEUROSURGERY LVHC REGIONAL: LATERAL SKULL BASED TUMOURS - TOP UP"/>
    <s v="NCBPS58E_TOP: NEUROSURGERY LVHC REGIONAL: LATERAL SKULL BASED TUMOUR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36"/>
    <s v="NEUROSURGERY LVHC REGIONAL: PINEAL TUMOUR SURGERIES - RESECTION"/>
    <s v="NCBPS58H: NEUROSURGERY LVHC REGIONAL: PINEAL TUMOUR SURGERIES - RESECTION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37"/>
    <s v="NEUROSURGERY LVHC REGIONAL: PINEAL TUMOUR SURGERIES - RESECTION - TOP UP"/>
    <s v="NCBPS58H_TOP: NEUROSURGERY LVHC REGIONAL: PINEAL TUMOUR SURGERIES - RESECTION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38"/>
    <s v="NEUROSURGERY LVHC REGIONAL: REMOVAL OF ARTERIOVENOUS MALFORMATIONS OF THE NERVOUS SYSTEM"/>
    <s v="NCBPS58I: NEUROSURGERY LVHC REGIONAL: REMOVAL OF ARTERIOVENOUS MALFORMATIONS OF THE NERVOUS SYSTEM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39"/>
    <s v="NEUROSURGERY LVHC REGIONAL: REMOVAL OF ARTERIOVENOUS MALFORMATIONS OF THE NERVOUS SYSTEM - TOP UP"/>
    <s v="NCBPS58I_TOP: NEUROSURGERY LVHC REGIONAL: REMOVAL OF ARTERIOVENOUS MALFORMATIONS OF THE NERVOUS SYSTEM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40"/>
    <s v="NEUROSURGERY LVHC REGIONAL: SURGICAL REMOVAL OF BRAINSTEM LESIONS"/>
    <s v="NCBPS58F: NEUROSURGERY LVHC REGIONAL: SURGICAL REMOVAL OF BRAINSTEM LESIONS"/>
    <s v="NHS ENGLAND - SPECIALISED SERVICES"/>
    <s v="D04 - NEUROSCIENCES"/>
    <x v="1"/>
    <s v="YES (APC ONLY)"/>
    <s v="NEW CODE FOR 2024-25"/>
    <d v="2024-04-01T00:00:00"/>
    <m/>
    <n v="1"/>
    <s v="GREEN"/>
    <s v="GREEN"/>
    <s v=""/>
    <s v="ACUTE"/>
    <m/>
  </r>
  <r>
    <x v="241"/>
    <s v="NEUROSURGERY LVHC REGIONAL: SURGICAL REMOVAL OF BRAINSTEM LESIONS - TOP UP"/>
    <s v="NCBPS58F_TOP: NEUROSURGERY LVHC REGIONAL: SURGICAL REMOVAL OF BRAINSTEM LESIONS - TOP UP"/>
    <s v="NHS ENGLAND - SPECIALISED SERVICES"/>
    <s v="D04 - NEUROSCIENCES"/>
    <x v="1"/>
    <m/>
    <s v="FOR TOP PAYMENT IDENTIFICATION ONLY"/>
    <d v="2024-04-01T00:00:00"/>
    <m/>
    <n v="1"/>
    <s v="BLUE"/>
    <s v="BLUE"/>
    <s v=""/>
    <s v="ACUTE"/>
    <m/>
  </r>
  <r>
    <x v="242"/>
    <s v="NEUROSURGERY NETWORK"/>
    <s v="NCBPS08N: NEUROSURGERY NETWORK"/>
    <s v="NHS ENGLAND - SPECIALISED SERVICES"/>
    <s v="D04 - NEUROSCIENCES"/>
    <x v="1"/>
    <m/>
    <s v="CLINICAL NETWORK CODE INTRODUCED FOR 2022-23"/>
    <d v="2022-04-01T00:00:00"/>
    <m/>
    <n v="1"/>
    <s v="BLUE"/>
    <s v="BLUE"/>
    <s v=""/>
    <s v="ACUTE"/>
    <m/>
  </r>
  <r>
    <x v="243"/>
    <s v="NEW SERVICE DEVELOPMENTS AND CLINICAL POLICIES (TEMPORARILY RETAINED)"/>
    <s v="NCBPSNSD: NEW SERVICE DEVELOPMENTS AND CLINICAL POLICIES (TEMPORARILY RETAINED)"/>
    <s v="NHS ENGLAND - SPECIALISED SERVICES"/>
    <s v="NOT APPLICABLE"/>
    <x v="1"/>
    <m/>
    <s v="NEW CODE FOR 2024-25"/>
    <d v="2024-04-01T00:00:00"/>
    <m/>
    <n v="1"/>
    <s v="RED"/>
    <s v="RED"/>
    <s v=""/>
    <s v="BOTH"/>
    <m/>
  </r>
  <r>
    <x v="244"/>
    <s v="NF2-SCHWANNOMATOSIS SERVICE (ADULTS AND CHILDREN)"/>
    <s v="NCBPS08C: NF2-SCHWANNOMATOSIS SERVICE (ADULTS AND CHILDREN)"/>
    <s v="NHS ENGLAND - SPECIALISED SERVICES"/>
    <s v="E01 - MEDICAL GENETICS"/>
    <x v="0"/>
    <m/>
    <s v="NAME CHANGE IN 2022-23"/>
    <d v="2013-04-01T00:00:00"/>
    <m/>
    <n v="1"/>
    <s v="RED"/>
    <s v="RED"/>
    <s v=""/>
    <s v="ACUTE"/>
    <m/>
  </r>
  <r>
    <x v="245"/>
    <s v="NHS ABDOMINAL AORTIC ANEURYSM SCREENING PROGRAMME"/>
    <s v="NCBPH23Z: NHS ABDOMINAL AORTIC ANEURYSM SCREENING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46"/>
    <s v="NHS ABDOMINAL AORTIC ANEURYSM SCREENING PROGRAMME - OUTPATIENT"/>
    <s v="NCBPH23Y: NHS ABDOMINAL AORTIC ANEURYSM SCREENING PROGRAMME - OUTPATIENT"/>
    <s v="NHS ENGLAND - PUBLIC HEALTH"/>
    <s v="NOT APPLICABLE"/>
    <x v="2"/>
    <s v="NO"/>
    <s v="SERVICE LINE SPLIT FROM NCBPH23Z IN 2024-25"/>
    <d v="2024-04-01T00:00:00"/>
    <m/>
    <n v="1"/>
    <s v="NOT APPLICABLE"/>
    <s v=""/>
    <s v="YES"/>
    <s v="NOT APPLICABLE"/>
    <m/>
  </r>
  <r>
    <x v="247"/>
    <s v="NHS ABDOMINAL AORTIC ANEURYSM SCREENING PROGRAMME - ULRASOUND - ABDOMINAL"/>
    <s v="NCBPH23A: NHS ABDOMINAL AORTIC ANEURYSM SCREENING PROGRAMME - ULRASOUND - ABDOMINAL"/>
    <s v="NHS ENGLAND - PUBLIC HEALTH"/>
    <s v="NOT APPLICABLE"/>
    <x v="2"/>
    <s v="NO"/>
    <s v="SERVICE LINE SPLIT FROM NCBPH23Z IN 2024-25"/>
    <d v="2024-04-01T00:00:00"/>
    <m/>
    <n v="1"/>
    <s v="NOT APPLICABLE"/>
    <s v=""/>
    <s v="YES"/>
    <s v="NOT APPLICABLE"/>
    <m/>
  </r>
  <r>
    <x v="248"/>
    <s v="NHS BOWEL CANCER SCREENING PROGRAMME"/>
    <s v="NCBPH26D: NHS BOWEL CANCER SCREENING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49"/>
    <s v="NHS BOWEL CANCER SCREENING PROGRAMME - COLONOSCOPY"/>
    <s v="NCBPH26B: NHS BOWEL CANCER SCREENING PROGRAMME - COLONOSCOPY"/>
    <s v="NHS ENGLAND - PUBLIC HEALTH"/>
    <s v="NOT APPLICABLE"/>
    <x v="2"/>
    <s v="NO"/>
    <s v="SERVICE LINE SPLIT FROM NCBPH26D IN 2024-25"/>
    <d v="2024-04-01T00:00:00"/>
    <m/>
    <n v="1"/>
    <s v="NOT APPLICABLE"/>
    <s v=""/>
    <s v="YES"/>
    <s v="NOT APPLICABLE"/>
    <m/>
  </r>
  <r>
    <x v="250"/>
    <s v="NHS BOWEL CANCER SCREENING PROGRAMME - CT - BOWEL"/>
    <s v="NCBPH26C: NHS BOWEL CANCER SCREENING PROGRAMME - CT - BOWEL"/>
    <s v="NHS ENGLAND - PUBLIC HEALTH"/>
    <s v="NOT APPLICABLE"/>
    <x v="2"/>
    <s v="NO"/>
    <s v="SERVICE LINE SPLIT FROM NCBPH26D IN 2024-25"/>
    <d v="2024-04-01T00:00:00"/>
    <m/>
    <n v="1"/>
    <s v="NOT APPLICABLE"/>
    <s v=""/>
    <s v="YES"/>
    <s v="NOT APPLICABLE"/>
    <m/>
  </r>
  <r>
    <x v="251"/>
    <s v="NHS BOWEL CANCER SCREENING PROGRAMME - FLEXI SIGMOIDOSCOPY"/>
    <s v="NCBPH26F: NHS BOWEL CANCER SCREENING PROGRAMME - FLEXI SIGMOIDOSCOPY"/>
    <s v="NHS ENGLAND - PUBLIC HEALTH"/>
    <s v="NOT APPLICABLE"/>
    <x v="2"/>
    <s v="NO"/>
    <s v="SERVICE LINE SPLIT FROM NCBPH26D IN 2024-25"/>
    <d v="2024-04-01T00:00:00"/>
    <m/>
    <n v="1"/>
    <s v="NOT APPLICABLE"/>
    <s v=""/>
    <s v="YES"/>
    <s v="NOT APPLICABLE"/>
    <m/>
  </r>
  <r>
    <x v="252"/>
    <s v="NHS BOWEL CANCER SCREENING PROGRAMME - FOBT"/>
    <s v="NCBPH26A: NHS BOWEL CANCER SCREENING PROGRAMME - FOBT"/>
    <s v="NHS ENGLAND - PUBLIC HEALTH"/>
    <s v="NOT APPLICABLE"/>
    <x v="2"/>
    <s v="NO"/>
    <s v="SERVICE LINE SPLIT FROM NCBPH26D IN 2024-25"/>
    <d v="2024-04-01T00:00:00"/>
    <m/>
    <n v="1"/>
    <s v="NOT APPLICABLE"/>
    <s v=""/>
    <s v="YES"/>
    <s v="NOT APPLICABLE"/>
    <m/>
  </r>
  <r>
    <x v="253"/>
    <s v="NHS BOWEL CANCER SCREENING PROGRAMME - OUTPATIENT"/>
    <s v="NCBPH26Y: NHS BOWEL CANCER SCREENING PROGRAMME - OUTPATIENT"/>
    <s v="NHS ENGLAND - PUBLIC HEALTH"/>
    <s v="NOT APPLICABLE"/>
    <x v="2"/>
    <s v="NO"/>
    <s v="SERVICE LINE SPLIT FROM NCBPH26D IN 2024-25"/>
    <d v="2024-04-01T00:00:00"/>
    <m/>
    <n v="1"/>
    <s v="NOT APPLICABLE"/>
    <s v=""/>
    <s v="YES"/>
    <s v="NOT APPLICABLE"/>
    <m/>
  </r>
  <r>
    <x v="254"/>
    <s v="NHS BOWEL SCOPE SCREENING PROGRAMME"/>
    <s v="NCBPH26E: NHS BOWEL SCOPE SCREENING PROGRAMME"/>
    <s v="NHS ENGLAND - PUBLIC HEALTH"/>
    <s v="NOT APPLICABLE"/>
    <x v="2"/>
    <s v="NO"/>
    <s v="CODE RETIRED IN 2021-22"/>
    <d v="2020-04-01T00:00:00"/>
    <d v="2021-03-31T00:00:00"/>
    <n v="0"/>
    <s v="NOT APPLICABLE"/>
    <s v=""/>
    <s v=""/>
    <s v="NOT APPLICABLE"/>
    <m/>
  </r>
  <r>
    <x v="255"/>
    <s v="NHS BREAST SCREENING PROGRAMME"/>
    <s v="NCBPH24F: NHS BREAST SCREENING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56"/>
    <s v="NHS BREAST SCREENING PROGRAMME - BIOPSY"/>
    <s v="NCBPH24G: NHS BREAST SCREENING PROGRAMME - BIOPSY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57"/>
    <s v="NHS BREAST SCREENING PROGRAMME - MAMMOGRAM"/>
    <s v="NCBPH24A: NHS BREAST SCREENING PROGRAMME - MAMMOGRAM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58"/>
    <s v="NHS BREAST SCREENING PROGRAMME - MRI - BREAST"/>
    <s v="NCBPH24B: NHS BREAST SCREENING PROGRAMME - MRI - BREAST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59"/>
    <s v="NHS BREAST SCREENING PROGRAMME - OUTPATIENT"/>
    <s v="NCBPH24Y: NHS BREAST SCREENING PROGRAMME - OUTPATIENT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60"/>
    <s v="NHS BREAST SCREENING PROGRAMME - ULTRASOUND - BREAST"/>
    <s v="NCBPH24D: NHS BREAST SCREENING PROGRAMME - ULTRASOUND - BREAST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61"/>
    <s v="NHS BREAST SCREENING PROGRAMME - X-RAY - BREAST"/>
    <s v="NCBPH24E: NHS BREAST SCREENING PROGRAMME - X-RAY - BREAST"/>
    <s v="NHS ENGLAND - PUBLIC HEALTH"/>
    <s v="NOT APPLICABLE"/>
    <x v="2"/>
    <s v="NO"/>
    <s v="SERVICE LINE SPLIT FROM NCBPH24F IN 2024-25"/>
    <d v="2024-04-01T00:00:00"/>
    <m/>
    <n v="1"/>
    <s v="NOT APPLICABLE"/>
    <s v=""/>
    <s v="YES"/>
    <s v="NOT APPLICABLE"/>
    <m/>
  </r>
  <r>
    <x v="262"/>
    <s v="NHS CERVICAL SCREENING"/>
    <s v="NCBPH25F: NHS CERVICAL SCREENING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63"/>
    <s v="NHS CERVICAL SCREENING - COLPOSCOPY"/>
    <s v="NCBPH25B: NHS CERVICAL SCREENING - COLPOSCOPY"/>
    <s v="NHS ENGLAND - PUBLIC HEALTH"/>
    <s v="NOT APPLICABLE"/>
    <x v="2"/>
    <s v="NO"/>
    <s v="SERVICE LINE SPLIT FROM NCBPH25F IN 2024-25"/>
    <d v="2024-04-01T00:00:00"/>
    <m/>
    <n v="1"/>
    <s v="NOT APPLICABLE"/>
    <s v=""/>
    <s v="YES"/>
    <s v="NOT APPLICABLE"/>
    <m/>
  </r>
  <r>
    <x v="264"/>
    <s v="NHS CERVICAL SCREENING - CYTOLOGY TEST"/>
    <s v="NCBPH25C: NHS CERVICAL SCREENING - CYTOLOGY TEST"/>
    <s v="NHS ENGLAND - PUBLIC HEALTH"/>
    <s v="NOT APPLICABLE"/>
    <x v="2"/>
    <s v="NO"/>
    <s v="SERVICE LINE SPLIT FROM NCBPH25F IN 2024-25"/>
    <d v="2024-04-01T00:00:00"/>
    <m/>
    <n v="1"/>
    <s v="NOT APPLICABLE"/>
    <s v=""/>
    <s v="YES"/>
    <s v="NOT APPLICABLE"/>
    <m/>
  </r>
  <r>
    <x v="265"/>
    <s v="NHS CERVICAL SCREENING - HPV TEST"/>
    <s v="NCBPH25A: NHS CERVICAL SCREENING - HPV TEST"/>
    <s v="NHS ENGLAND - PUBLIC HEALTH"/>
    <s v="NOT APPLICABLE"/>
    <x v="2"/>
    <s v="NO"/>
    <s v="SERVICE LINE SPLIT FROM NCBPH25F IN 2024-25"/>
    <d v="2024-04-01T00:00:00"/>
    <m/>
    <n v="1"/>
    <s v="NOT APPLICABLE"/>
    <s v=""/>
    <s v="YES"/>
    <s v="NOT APPLICABLE"/>
    <m/>
  </r>
  <r>
    <x v="266"/>
    <s v="NHS CERVICAL SCREENING - OUTPATIENT"/>
    <s v="NCBPH25Y: NHS CERVICAL SCREENING - OUTPATIENT"/>
    <s v="NHS ENGLAND - PUBLIC HEALTH"/>
    <s v="NOT APPLICABLE"/>
    <x v="2"/>
    <s v="NO"/>
    <s v="SERVICE LINE SPLIT FROM NCBPH25F IN 2024-25"/>
    <d v="2024-04-01T00:00:00"/>
    <m/>
    <n v="1"/>
    <s v="NOT APPLICABLE"/>
    <s v=""/>
    <s v="YES"/>
    <s v="NOT APPLICABLE"/>
    <m/>
  </r>
  <r>
    <x v="267"/>
    <s v="NHS CERVICAL SCREENING - SEXUAL HEALTH SAMPLE TAKING"/>
    <s v="NCBPH25D: NHS CERVICAL SCREENING - SEXUAL HEALTH SAMPLE TAKING"/>
    <s v="NHS ENGLAND - PUBLIC HEALTH"/>
    <s v="NOT APPLICABLE"/>
    <x v="2"/>
    <s v="NO"/>
    <s v="SERVICE LINE SPLIT FROM NCBPH25F IN 2024-25"/>
    <d v="2024-04-01T00:00:00"/>
    <m/>
    <n v="1"/>
    <s v="NOT APPLICABLE"/>
    <s v=""/>
    <s v="YES"/>
    <s v="NOT APPLICABLE"/>
    <m/>
  </r>
  <r>
    <x v="268"/>
    <s v="NHS DIABETIC EYE SCREENING PROGRAMME"/>
    <s v="NCBPH22Z: NHS DIABETIC EYE SCREENING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69"/>
    <s v="NHS DIABETIC EYE SCREENING PROGRAMME - DIGITAL SURVEILLANCE WITH OCT"/>
    <s v="NCBPH22B: NHS DIABETIC EYE SCREENING PROGRAMME - DIGITAL SURVEILLANCE WITH OCT"/>
    <s v="NHS ENGLAND - PUBLIC HEALTH"/>
    <s v="NOT APPLICABLE"/>
    <x v="2"/>
    <s v="NO"/>
    <s v="SERVICE LINE SPLIT FROM NCBPH22Z IN 2024-25"/>
    <d v="2024-04-01T00:00:00"/>
    <m/>
    <n v="1"/>
    <s v="NOT APPLICABLE"/>
    <s v=""/>
    <s v="YES"/>
    <s v="NOT APPLICABLE"/>
    <m/>
  </r>
  <r>
    <x v="270"/>
    <s v="NHS DIABETIC EYE SCREENING PROGRAMME - DIGITAL SURVEILLANCE WITHOUT OCT"/>
    <s v="NCBPH22D: NHS DIABETIC EYE SCREENING PROGRAMME - DIGITAL SURVEILLANCE WITHOUT OCT"/>
    <s v="NHS ENGLAND - PUBLIC HEALTH"/>
    <s v="NOT APPLICABLE"/>
    <x v="2"/>
    <s v="NO"/>
    <s v="SERVICE LINE SPLIT FROM NCBPH22Z IN 2024-25"/>
    <d v="2024-04-01T00:00:00"/>
    <m/>
    <n v="1"/>
    <s v="NOT APPLICABLE"/>
    <s v=""/>
    <s v="YES"/>
    <s v="NOT APPLICABLE"/>
    <m/>
  </r>
  <r>
    <x v="271"/>
    <s v="NHS DIABETIC EYE SCREENING PROGRAMME - ROUTINE DIGITAL SCREENING"/>
    <s v="NCBPH22A: NHS DIABETIC EYE SCREENING PROGRAMME - ROUTINE DIGITAL SCREENING"/>
    <s v="NHS ENGLAND - PUBLIC HEALTH"/>
    <s v="NOT APPLICABLE"/>
    <x v="2"/>
    <s v="NO"/>
    <s v="SERVICE LINE SPLIT FROM NCBPH22Z IN 2024-25"/>
    <d v="2024-04-01T00:00:00"/>
    <m/>
    <n v="1"/>
    <s v="NOT APPLICABLE"/>
    <s v=""/>
    <s v="YES"/>
    <s v="NOT APPLICABLE"/>
    <m/>
  </r>
  <r>
    <x v="272"/>
    <s v="NHS DIABETIC EYE SCREENING PROGRAMME - SLIT LAMP BIOMICROSCOPY"/>
    <s v="NCBPH22C: NHS DIABETIC EYE SCREENING PROGRAMME - SLIT LAMP BIOMICROSCOPY"/>
    <s v="NHS ENGLAND - PUBLIC HEALTH"/>
    <s v="NOT APPLICABLE"/>
    <x v="2"/>
    <s v="NO"/>
    <s v="SERVICE LINE SPLIT FROM NCBPH22Z IN 2024-25"/>
    <d v="2024-04-01T00:00:00"/>
    <m/>
    <n v="1"/>
    <s v="NOT APPLICABLE"/>
    <s v=""/>
    <s v="YES"/>
    <s v="NOT APPLICABLE"/>
    <m/>
  </r>
  <r>
    <x v="273"/>
    <s v="NHS ENGLAND - ARMED FORCES"/>
    <s v="NCBAFXXX: NHS ENGLAND - ARMED FORCES"/>
    <s v="NHS ENGLAND - ARMED FORCES"/>
    <s v="NOT APPLICABLE"/>
    <x v="2"/>
    <s v="NO"/>
    <m/>
    <d v="2020-04-01T00:00:00"/>
    <m/>
    <n v="1"/>
    <s v="NOT APPLICABLE"/>
    <s v=""/>
    <s v="YES"/>
    <s v="NOT APPLICABLE"/>
    <m/>
  </r>
  <r>
    <x v="274"/>
    <s v="NHS ENGLAND - CANCER DRUG FUND"/>
    <s v="NCBCDXXX: NHS ENGLAND - CANCER DRUG FUND"/>
    <s v="NHS ENGLAND - CANCER DRUG FUND"/>
    <s v="NOT APPLICABLE"/>
    <x v="2"/>
    <s v="NO"/>
    <m/>
    <d v="2021-04-01T00:00:00"/>
    <m/>
    <n v="1"/>
    <s v="NOT APPLICABLE"/>
    <s v=""/>
    <s v="YES"/>
    <s v="NOT APPLICABLE"/>
    <m/>
  </r>
  <r>
    <x v="275"/>
    <s v="NHS ENGLAND - HEALTH IN JUSTICE"/>
    <s v="NCBHJXXX: NHS ENGLAND - HEALTH IN JUSTICE"/>
    <s v="NHS ENGLAND - HEALTH IN JUSTICE"/>
    <s v="NOT APPLICABLE"/>
    <x v="2"/>
    <s v="NO"/>
    <m/>
    <d v="2020-04-01T00:00:00"/>
    <m/>
    <n v="1"/>
    <s v="NOT APPLICABLE"/>
    <s v=""/>
    <s v="YES"/>
    <s v="NOT APPLICABLE"/>
    <m/>
  </r>
  <r>
    <x v="276"/>
    <s v="NHS ENGLAND - HEPATITIS C"/>
    <s v="NCBHCXXX: NHS ENGLAND - HEPATITIS C"/>
    <s v="NHS ENGLAND - HEPATITIS C"/>
    <s v="NOT APPLICABLE"/>
    <x v="2"/>
    <s v="NO"/>
    <m/>
    <d v="2021-04-01T00:00:00"/>
    <m/>
    <n v="1"/>
    <s v="NOT APPLICABLE"/>
    <s v=""/>
    <s v="YES"/>
    <s v="NOT APPLICABLE"/>
    <m/>
  </r>
  <r>
    <x v="277"/>
    <s v="NHS ENGLAND - INNOVATIVE MEDICINES FUND"/>
    <s v="NCBIMXXX: NHS ENGLAND - INNOVATIVE MEDICINES FUND"/>
    <s v="NHS ENGLAND - INNOVATIVE MEDICINES FUND"/>
    <s v="NOT APPLICABLE"/>
    <x v="2"/>
    <s v="NO"/>
    <m/>
    <d v="2023-04-01T00:00:00"/>
    <m/>
    <n v="1"/>
    <s v="NOT APPLICABLE"/>
    <s v=""/>
    <s v="YES"/>
    <s v="NOT APPLICABLE"/>
    <m/>
  </r>
  <r>
    <x v="278"/>
    <s v="NHS ENGLAND - OTHER HOSTED SERVICES"/>
    <s v="NCBPSHST: NHS ENGLAND - OTHER HOSTED SERVICES"/>
    <s v="NHS ENGLAND - SPECIALISED SERVICES"/>
    <s v="NOT APPLICABLE"/>
    <x v="1"/>
    <m/>
    <s v="NEW CODE FOR 2024-25"/>
    <d v="2024-04-01T00:00:00"/>
    <m/>
    <n v="1"/>
    <s v="BLUE"/>
    <s v="BLUE"/>
    <s v=""/>
    <s v="BOTH"/>
    <m/>
  </r>
  <r>
    <x v="279"/>
    <s v="NHS ENGLAND - PUBLIC HEALTH BUT NOT ATTRIBUTABLE"/>
    <s v="NCBPHXXX: NHS ENGLAND - PUBLIC HEALTH BUT NOT ATTRIBUTABL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80"/>
    <s v="NHS ENGLAND - SECONDARY DENTAL"/>
    <s v="NCBSDXXX: NHS ENGLAND - SECONDARY DENTAL"/>
    <s v="NHS ENGLAND - SECONDARY DENTISTRY"/>
    <s v="NOT APPLICABLE"/>
    <x v="2"/>
    <s v="NO"/>
    <m/>
    <d v="2020-04-01T00:00:00"/>
    <m/>
    <n v="1"/>
    <s v="NOT APPLICABLE"/>
    <s v=""/>
    <s v="YES"/>
    <s v="NOT APPLICABLE"/>
    <m/>
  </r>
  <r>
    <x v="281"/>
    <s v="NHS ENGLAND - SPECIALISED SERVICE BUT NOT ATTRIBUTABLE"/>
    <s v="NCBPSXXX: NHS ENGLAND - SPECIALISED SERVICE BUT NOT ATTRIBUTABLE"/>
    <s v="NHS ENGLAND - SPECIALISED SERVICES"/>
    <s v="NOT APPLICABLE"/>
    <x v="1"/>
    <m/>
    <m/>
    <d v="2013-04-01T00:00:00"/>
    <m/>
    <n v="1"/>
    <s v="NOT APPLICABLE"/>
    <s v=""/>
    <s v="YES"/>
    <s v="BOTH"/>
    <m/>
  </r>
  <r>
    <x v="282"/>
    <s v="NHS FETAL ANOMALY SCREENING PROGRAMME - FETAL ANOMALY SCAN"/>
    <s v="NCBPH17Z: NHS FETAL ANOMALY SCREENING PROGRAMME - FETAL ANOMALY SCAN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83"/>
    <s v="NHS FETAL ANOMALY SCREENING PROGRAMME - FETAL ANOMALY SCAN - AMNIOCENTISIS TEST"/>
    <s v="NCBPH17B: NHS FETAL ANOMALY SCREENING PROGRAMME - FETAL ANOMALY SCAN - AMNIOCENTISIS TEST"/>
    <s v="NHS ENGLAND - PUBLIC HEALTH"/>
    <s v="NOT APPLICABLE"/>
    <x v="2"/>
    <s v="NO"/>
    <s v="SERVICE LINE SPLIT FROM NCBPH17Z IN 2024-25"/>
    <d v="2024-04-01T00:00:00"/>
    <m/>
    <n v="1"/>
    <s v="NOT APPLICABLE"/>
    <s v=""/>
    <s v="YES"/>
    <s v="NOT APPLICABLE"/>
    <m/>
  </r>
  <r>
    <x v="284"/>
    <s v="NHS FETAL ANOMALY SCREENING PROGRAMME - FETAL ANOMALY SCAN - QF-PCR TEST"/>
    <s v="NCBPH17C: NHS FETAL ANOMALY SCREENING PROGRAMME - FETAL ANOMALY SCAN - QF-PCR TEST"/>
    <s v="NHS ENGLAND - PUBLIC HEALTH"/>
    <s v="NOT APPLICABLE"/>
    <x v="2"/>
    <s v="NO"/>
    <s v="SERVICE LINE SPLIT FROM NCBPH17Z IN 2024-25"/>
    <d v="2024-04-01T00:00:00"/>
    <m/>
    <n v="1"/>
    <s v="NOT APPLICABLE"/>
    <s v=""/>
    <s v="YES"/>
    <s v="NOT APPLICABLE"/>
    <m/>
  </r>
  <r>
    <x v="285"/>
    <s v="NHS FETAL ANOMALY SCREENING PROGRAMME - FETAL ANOMALY SCAN - ULTRASOUND - ANTENATAL"/>
    <s v="NCBPH17A: NHS FETAL ANOMALY SCREENING PROGRAMME - FETAL ANOMALY SCAN - ULTRASOUND - ANTENATAL"/>
    <s v="NHS ENGLAND - PUBLIC HEALTH"/>
    <s v="NOT APPLICABLE"/>
    <x v="2"/>
    <s v="NO"/>
    <s v="SERVICE LINE SPLIT FROM NCBPH17Z IN 2024-25"/>
    <d v="2024-04-01T00:00:00"/>
    <m/>
    <n v="1"/>
    <s v="NOT APPLICABLE"/>
    <s v=""/>
    <s v="YES"/>
    <s v="NOT APPLICABLE"/>
    <m/>
  </r>
  <r>
    <x v="286"/>
    <s v="NHS FETAL ANOMALY SCREENING PROGRAMME - TRISOMY SCREENING"/>
    <s v="NCBPH16Z: NHS FETAL ANOMALY SCREENING PROGRAMME - TRISOMY SCREENING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87"/>
    <s v="NHS INFECTIOUS DISEASES IN PREGNANCY SCREENING PROGRAMME - BLOOD TEST"/>
    <s v="NCBPH15Z: NHS INFECTIOUS DISEASES IN PREGNANCY SCREENING PROGRAMME - BLOOD TEST"/>
    <s v="NHS ENGLAND - PUBLIC HEALTH"/>
    <s v="NOT APPLICABLE"/>
    <x v="2"/>
    <s v="NO"/>
    <s v="NAME CHANGE IN 2024-25"/>
    <d v="2020-04-01T00:00:00"/>
    <m/>
    <n v="1"/>
    <s v="NOT APPLICABLE"/>
    <s v=""/>
    <s v="YES"/>
    <s v="NOT APPLICABLE"/>
    <m/>
  </r>
  <r>
    <x v="288"/>
    <s v="NHS NEWBORN AND INFANT PHYSICAL EXAMINATION SCREENING PROGRAMME - EXAMINATION"/>
    <s v="NCBPH21N: NHS NEWBORN AND INFANT PHYSICAL EXAMINATION SCREENING PROGRAMME - EXAMINATION"/>
    <s v="NHS ENGLAND - PUBLIC HEALTH"/>
    <s v="NOT APPLICABLE"/>
    <x v="2"/>
    <s v="NO"/>
    <s v="NAME CHANGE IN 2024-25"/>
    <d v="2020-04-01T00:00:00"/>
    <m/>
    <n v="1"/>
    <s v="NOT APPLICABLE"/>
    <s v=""/>
    <s v="YES"/>
    <s v="NOT APPLICABLE"/>
    <m/>
  </r>
  <r>
    <x v="289"/>
    <s v="NHS NEWBORN BLOOD SPOT SCREENING PROGRAMME"/>
    <s v="NCBPH19N: NHS NEWBORN BLOOD SPOT SCREENING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290"/>
    <s v="NHS NEWBORN HEARING SCREENING PROGRAMME - HEARING TEST"/>
    <s v="NCBPH20N: NHS NEWBORN HEARING SCREENING PROGRAMME - HEARING TEST"/>
    <s v="NHS ENGLAND - PUBLIC HEALTH"/>
    <s v="NOT APPLICABLE"/>
    <x v="2"/>
    <s v="NO"/>
    <s v="NAME CHANGE IN 2024-25"/>
    <d v="2020-04-01T00:00:00"/>
    <m/>
    <n v="1"/>
    <s v="NOT APPLICABLE"/>
    <s v=""/>
    <s v="YES"/>
    <s v="NOT APPLICABLE"/>
    <m/>
  </r>
  <r>
    <x v="291"/>
    <s v="NHS SICKLE CELL AND THALASSAEMIA SCREENING PROGRAMME - BLOOD TEST"/>
    <s v="NCBPH18Z: NHS SICKLE CELL AND THALASSAEMIA SCREENING PROGRAMME - BLOOD TEST"/>
    <s v="NHS ENGLAND - PUBLIC HEALTH"/>
    <s v="NOT APPLICABLE"/>
    <x v="2"/>
    <s v="NO"/>
    <s v="NAME CHANGE IN 2024-25"/>
    <d v="2020-04-01T00:00:00"/>
    <m/>
    <n v="1"/>
    <s v="NOT APPLICABLE"/>
    <s v=""/>
    <s v="YES"/>
    <s v="NOT APPLICABLE"/>
    <m/>
  </r>
  <r>
    <x v="292"/>
    <s v="NON-NHS ENGLAND DIRECTLY-COMMISSIONED SERVICE"/>
    <s v="99999999: NON-NHS ENGLAND DIRECTLY-COMMISSIONED SERVICE"/>
    <s v="NON-NHS ENGLAND DIRECTLY-COMMISSIONED SERVICE"/>
    <s v="NOT APPLICABLE"/>
    <x v="2"/>
    <s v="NO"/>
    <m/>
    <d v="2014-04-01T00:00:00"/>
    <m/>
    <n v="1"/>
    <s v="NOT APPLICABLE"/>
    <s v=""/>
    <s v="YES"/>
    <s v="NOT APPLICABLE"/>
    <m/>
  </r>
  <r>
    <x v="293"/>
    <s v="OCULAR ONCOLOGY SERVICE (ADULTS)"/>
    <s v="NCBPS01H: OCULAR ONCOLOGY SERVICE (ADULTS)"/>
    <s v="NHS ENGLAND - SPECIALISED SERVICES"/>
    <s v="D06 - SPECIALISED EAR AND OPHTHALMOLOGY SERVICES"/>
    <x v="0"/>
    <m/>
    <s v="NAME CHANGE IN 2022-23"/>
    <d v="2013-04-01T00:00:00"/>
    <m/>
    <n v="1"/>
    <s v="RED"/>
    <s v="RED"/>
    <s v=""/>
    <s v="ACUTE"/>
    <m/>
  </r>
  <r>
    <x v="294"/>
    <s v="OESOPHAGEAL AND GASTRIC CANCER SURGERY (ADULTS)"/>
    <s v="NCBPS61U: OESOPHAGEAL AND GASTRIC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295"/>
    <s v="OESOPHAGEAL AND GASTRIC CANCER SURGERY (ADULTS) - TOP UP"/>
    <s v="NCBPS61U_TOP: OESOPHAGEAL AND GASTRIC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296"/>
    <s v="OFFENDER PERSONALITY DISORDER"/>
    <s v="NCBPS22O: OFFENDER PERSONALITY DISORDER"/>
    <s v="NHS ENGLAND - SPECIALISED MENTAL HEALTH SERVICES"/>
    <s v="C02 - ADULT SECURE SERVICES"/>
    <x v="1"/>
    <m/>
    <m/>
    <d v="2015-04-01T00:00:00"/>
    <m/>
    <n v="1"/>
    <s v="RED"/>
    <s v="RED"/>
    <s v=""/>
    <s v="MENTAL HEALTH"/>
    <m/>
  </r>
  <r>
    <x v="297"/>
    <s v="OPEN FOETAL SURGERY TO TREAT FOETUSES WITH OPEN SPINA BIFIDA"/>
    <s v="NCBPSU23: OPEN FOETAL SURGERY TO TREAT FOETUSES WITH OPEN SPINA BIFIDA"/>
    <s v="NHS ENGLAND - SPECIALISED SERVICES"/>
    <s v="E09 - SPECIALISED WOMENS SERVICES"/>
    <x v="0"/>
    <m/>
    <s v="NEW SERVICE IN 2020-21"/>
    <d v="2020-04-01T00:00:00"/>
    <m/>
    <n v="1"/>
    <s v="RED"/>
    <s v="RED"/>
    <s v=""/>
    <s v="ACUTE"/>
    <m/>
  </r>
  <r>
    <x v="298"/>
    <s v="OPHTHALMIC CANCER SURGERY (ADULTS)"/>
    <s v="NCBPS61Q: OPHTHALMIC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299"/>
    <s v="OPHTHALMIC PATHOLOGY SERVICE (ADULTS AND CHILDREN)"/>
    <s v="NCBPS37A: OPHTHALMIC PATHOLOGY SERVICE (ADULTS AND CHILDREN)"/>
    <s v="NHS ENGLAND - SPECIALISED SERVICES"/>
    <s v="D06 - SPECIALISED EAR AND OPHTHALMOLOGY SERVICES"/>
    <x v="0"/>
    <m/>
    <s v="NAME CHANGE IN 2022-23"/>
    <d v="2013-04-01T00:00:00"/>
    <m/>
    <n v="1"/>
    <s v="RED"/>
    <s v="RED"/>
    <s v=""/>
    <s v="ACUTE"/>
    <m/>
  </r>
  <r>
    <x v="300"/>
    <s v="OSTEO-ODONTO-KERATOPROSTHESIS SERVICE FOR CORNEAL BLINDNESS (ADULTS)"/>
    <s v="NCBPS37B: OSTEO-ODONTO-KERATOPROSTHESIS SERVICE FOR CORNEAL BLINDNESS (ADULTS)"/>
    <s v="NHS ENGLAND - SPECIALISED SERVICES"/>
    <s v="D06 - SPECIALISED EAR AND OPHTHALMOLOGY SERVICES"/>
    <x v="0"/>
    <m/>
    <s v="NAME CHANGE IN 2022-23"/>
    <d v="2013-04-01T00:00:00"/>
    <m/>
    <n v="1"/>
    <s v="RED"/>
    <s v="RED"/>
    <s v=""/>
    <s v="ACUTE"/>
    <m/>
  </r>
  <r>
    <x v="301"/>
    <s v="OVARIAN AND TESTICULAR TISSUE CRYOPRESERVATION FOR PATIENTS RECEIVING GONADOTOXIC TREATMENT WHO ARE AT HIGH RISK OF INFERTILITY AND CANNOT STORE MATURE EGGS OR SPERM"/>
    <s v="NCBPS44A: OVARIAN AND TESTICULAR TISSUE CRYOPRESERVATION FOR PATIENTS RECEIVING GONADOTOXIC TREATMENT WHO ARE AT HIGH RISK OF INFERTILITY AND CANNOT STORE MATURE EGGS OR SPERM"/>
    <s v="NHS ENGLAND - SPECIALISED SERVICES"/>
    <s v="E03 - PAEDIATRIC MEDICINE"/>
    <x v="0"/>
    <m/>
    <s v="NEW SERVICE IN 2022-23"/>
    <d v="2022-04-01T00:00:00"/>
    <m/>
    <n v="1"/>
    <s v="RED"/>
    <s v="RED"/>
    <s v=""/>
    <s v="ACUTE"/>
    <m/>
  </r>
  <r>
    <x v="302"/>
    <s v="PAEDIATRIC AND PERINATAL POST MORTEM SERVICES"/>
    <s v="NCBPSF23: PAEDIATRIC AND PERINATAL POST MORTEM SERVICES"/>
    <s v="NHS ENGLAND - SPECIALISED SERVICES"/>
    <s v="E09 - SPECIALISED WOMENS SERVICES"/>
    <x v="1"/>
    <m/>
    <m/>
    <d v="2013-04-01T00:00:00"/>
    <m/>
    <n v="1"/>
    <s v="AMBER"/>
    <s v="RED"/>
    <s v="YES"/>
    <s v="ACUTE"/>
    <s v="X"/>
  </r>
  <r>
    <x v="303"/>
    <s v="PAEDIATRIC CARDIAC SERVICES"/>
    <s v="NCBPS23B: PAEDIATRIC CARDIAC SERVICES"/>
    <s v="NHS ENGLAND - SPECIALISED SERVICES"/>
    <s v="E05 - CONGENITAL HEART SERVICES"/>
    <x v="1"/>
    <s v="YES"/>
    <m/>
    <d v="2013-04-01T00:00:00"/>
    <m/>
    <n v="1"/>
    <s v="GREEN"/>
    <s v="GREEN"/>
    <s v=""/>
    <s v="ACUTE"/>
    <m/>
  </r>
  <r>
    <x v="304"/>
    <s v="PAEDIATRIC CARDIAC SERVICES - TOP UP"/>
    <s v="NCBPS23B_TOP: PAEDIATRIC CARDIAC SERVICES - TOP UP"/>
    <s v="NHS ENGLAND - SPECIALISED SERVICES"/>
    <s v="E05 - CONGENITAL HEART SERVICES"/>
    <x v="1"/>
    <m/>
    <s v="FOR TOP PAYMENT IDENTIFICATION ONLY"/>
    <d v="2024-04-01T00:00:00"/>
    <m/>
    <n v="1"/>
    <s v="BLUE"/>
    <s v="BLUE"/>
    <s v=""/>
    <s v="ACUTE"/>
    <m/>
  </r>
  <r>
    <x v="305"/>
    <s v="PAEDIATRIC CRITICAL CARE / SURGERY NETWORK"/>
    <s v="NCBPSPIN: PAEDIATRIC CRITICAL CARE / SURGERY NETWORK"/>
    <s v="NHS ENGLAND - SPECIALISED SERVICES"/>
    <s v="E07 - PAEDIATRIC INTENSIVE CARE"/>
    <x v="1"/>
    <m/>
    <s v="CLINICAL NETWORK CODE INTRODUCED FOR 2022-23"/>
    <d v="2022-04-01T00:00:00"/>
    <m/>
    <n v="1"/>
    <s v="BLUE"/>
    <s v="BLUE"/>
    <s v=""/>
    <s v="ACUTE"/>
    <m/>
  </r>
  <r>
    <x v="306"/>
    <s v="PAEDIATRIC CRITICAL CARE SERVICES"/>
    <s v="NCBPSPIC: PAEDIATRIC CRITICAL CARE SERVICES"/>
    <s v="NHS ENGLAND - SPECIALISED SERVICES"/>
    <s v="E07 - PAEDIATRIC INTENSIVE CARE"/>
    <x v="1"/>
    <m/>
    <s v="NAME CHANGE IN 2022-23"/>
    <d v="2013-04-01T00:00:00"/>
    <m/>
    <n v="1"/>
    <s v="GREEN"/>
    <s v="GREEN"/>
    <s v=""/>
    <s v="ACUTE"/>
    <m/>
  </r>
  <r>
    <x v="307"/>
    <s v="PAEDIATRIC INTESTINAL PSEUDO-OBSTRUCTIVE DISORDERS SERVICE"/>
    <s v="NCBPS12B: PAEDIATRIC INTESTINAL PSEUDO-OBSTRUCTIVE DISORDERS SERVICE"/>
    <s v="NHS ENGLAND - SPECIALISED SERVICES"/>
    <s v="E03 - PAEDIATRIC MEDICINE"/>
    <x v="0"/>
    <m/>
    <m/>
    <d v="2013-04-01T00:00:00"/>
    <m/>
    <n v="1"/>
    <s v="RED"/>
    <s v="RED"/>
    <s v=""/>
    <s v="ACUTE"/>
    <m/>
  </r>
  <r>
    <x v="308"/>
    <s v="PAEDIATRIC NEUROREHABILTATION"/>
    <s v="NCBPS07Y: PAEDIATRIC NEUROREHABILTATION"/>
    <s v="NHS ENGLAND - SPECIALISED SERVICES"/>
    <s v="E04 - PAEDIATRIC NEUROSCIENCES"/>
    <x v="1"/>
    <m/>
    <s v="NEW CODE FOR 2022-23 TO ENABLE SUB-SERVICE TO BE SEPARATELY IDENTIFIED"/>
    <d v="2022-04-01T00:00:00"/>
    <m/>
    <n v="1"/>
    <s v="GREEN"/>
    <s v="GREEN"/>
    <s v=""/>
    <s v="ACUTE"/>
    <m/>
  </r>
  <r>
    <x v="309"/>
    <s v="PAEDIATRIC PECTUS SURGERY"/>
    <s v="NCBPS29Y: PAEDIATRIC PECTUS SURGERY"/>
    <s v="NHS ENGLAND - SPECIALISED SERVICES"/>
    <s v="E02 - SPECIALISED SURGERY IN CHILDREN"/>
    <x v="1"/>
    <s v="YES (APC ONLY)"/>
    <s v="NEW CODE FOR 2024-25"/>
    <d v="2024-04-01T00:00:00"/>
    <m/>
    <n v="1"/>
    <s v="RED"/>
    <s v="RED"/>
    <s v=""/>
    <s v="ACUTE"/>
    <m/>
  </r>
  <r>
    <x v="310"/>
    <s v="PAEDIATRIC PECTUS SURGERY - TOP UP"/>
    <s v="NCBPS29Y_TOP: PAEDIATRIC PECTUS SURGERY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311"/>
    <s v="PAIN-RELATED COMPLEX CANCER LATE EFFECTS REHABILITATION SERVICE (ADULTS)"/>
    <s v="NCBPS01A: PAIN-RELATED COMPLEX CANCER LATE EFFECTS REHABILITATION SERVICE (ADULTS)"/>
    <s v="NHS ENGLAND - SPECIALISED SERVICES"/>
    <s v="B01 - RADIOTHERAPY"/>
    <x v="0"/>
    <m/>
    <s v="NAME CHANGE IN 2022-23"/>
    <d v="2013-04-01T00:00:00"/>
    <m/>
    <n v="1"/>
    <s v="RED"/>
    <s v="RED"/>
    <s v=""/>
    <s v="ACUTE"/>
    <m/>
  </r>
  <r>
    <x v="312"/>
    <s v="PANCREAS TRANSPLANTATION SERVICE (ADULTS)"/>
    <s v="NCBPS27C: PANCREAS TRANSPLANTATION SERVICE (ADULTS)"/>
    <s v="NHS ENGLAND - SPECIALISED SERVICES"/>
    <s v="A03 - SPECIALISED ENDOCRINOLOGY"/>
    <x v="0"/>
    <m/>
    <s v="NAME CHANGE IN 2022-23"/>
    <d v="2013-04-01T00:00:00"/>
    <m/>
    <n v="1"/>
    <s v="RED"/>
    <s v="RED"/>
    <s v=""/>
    <s v="ACUTE"/>
    <m/>
  </r>
  <r>
    <x v="313"/>
    <s v="PANCREATIC CANCER SURGERY (ADULTS)"/>
    <s v="NCBPS19Q: PANCREATIC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314"/>
    <s v="PANCREATIC CANCER SURGERY (ADULTS) - TOP UP"/>
    <s v="NCBPS19Q_TOP: PANCREATIC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15"/>
    <s v="PAROXYSMAL NOCTURNAL HAEMOGLOBINURIA SERVICE (ADULTS AND ADOLESCENTS)"/>
    <s v="NCBPS03A: PAROXYSMAL NOCTURNAL HAEMOGLOBINURIA SERVICE (ADULTS AND ADOLESCENTS)"/>
    <s v="NHS ENGLAND - SPECIALISED SERVICES"/>
    <s v="F01 - BLOOD AND MARROW TRANSPLANTATION"/>
    <x v="0"/>
    <m/>
    <s v="NAME CHANGE IN 2022-23"/>
    <d v="2013-04-01T00:00:00"/>
    <m/>
    <n v="1"/>
    <s v="RED"/>
    <s v="RED"/>
    <s v=""/>
    <s v="ACUTE"/>
    <m/>
  </r>
  <r>
    <x v="316"/>
    <s v="PECTUS SURGERY"/>
    <s v="NCBPS29T: PECTUS SURGERY"/>
    <s v="NHS ENGLAND - SPECIALISED SERVICES"/>
    <s v="B03 - SPECIALISED CANCER SURGERY"/>
    <x v="1"/>
    <m/>
    <s v="CODE RETIRED IN 2024-25, REPLACED BY NCBPS29X AND NCBPS29Y"/>
    <d v="2023-04-01T00:00:00"/>
    <d v="2024-03-31T00:00:00"/>
    <n v="0"/>
    <s v="NOT APPLICABLE"/>
    <s v=""/>
    <s v=""/>
    <s v="ACUTE"/>
    <m/>
  </r>
  <r>
    <x v="317"/>
    <s v="PELVIC EXENTERATION SURGERY"/>
    <s v="NCBPS51E: PELVIC EXENTERATION SURGERY"/>
    <s v="NHS ENGLAND - SPECIALISED SERVICES"/>
    <s v="B03 - SPECIALISED CANCER SURGERY"/>
    <x v="1"/>
    <s v="YES (APC ONLY)"/>
    <s v="NEW CODE FOR 2024-25"/>
    <d v="2024-04-01T00:00:00"/>
    <m/>
    <n v="1"/>
    <s v="RED"/>
    <s v="RED"/>
    <s v=""/>
    <s v="ACUTE"/>
    <m/>
  </r>
  <r>
    <x v="318"/>
    <s v="PERTUSSIS PREGNANT WOMEN IMMUNISATION PROGRAMME"/>
    <s v="NCBPH01F: PERTUSSIS PREGNANT WOMEN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19"/>
    <s v="PNEUMOCOCCAL IMMUNISATION PROGRAMME"/>
    <s v="NCBPH08Z: PNEUMOCOCCAL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20"/>
    <s v="POSITRON EMISSION TOMOGRAPHY-COMPUTED TOMOGRAPHY SERVICES (ADULTS AND CHILDREN)"/>
    <s v="NCBPS01P: POSITRON EMISSION TOMOGRAPHY-COMPUTED TOMOGRAPHY SERVICES (ADULTS AND CHILDREN)"/>
    <s v="NHS ENGLAND - SPECIALISED SERVICES"/>
    <s v="B04 - SPECIALISED CANCER DIAGNOSTICS"/>
    <x v="1"/>
    <m/>
    <s v="NAME CHANGE IN 2022-23"/>
    <d v="2013-04-01T00:00:00"/>
    <m/>
    <n v="1"/>
    <s v="AMBER"/>
    <s v="RED"/>
    <s v="YES"/>
    <s v="ACUTE"/>
    <s v="X"/>
  </r>
  <r>
    <x v="321"/>
    <s v="PRE-IMPLANTATION GENETIC DIAGNOSIS AND ASSOCIATED IN-VITRO FERTILISATION SERVICES"/>
    <s v="NCBPS20H: PRE-IMPLANTATION GENETIC DIAGNOSIS AND ASSOCIATED IN-VITRO FERTILISATION SERVICES"/>
    <s v="NHS ENGLAND - SPECIALISED SERVICES"/>
    <s v="E01 - MEDICAL GENOMICS"/>
    <x v="1"/>
    <m/>
    <s v="NEW SERVICE IN 2022-23"/>
    <d v="2022-04-01T00:00:00"/>
    <m/>
    <n v="1"/>
    <s v="AMBER"/>
    <s v="RED"/>
    <s v="YES"/>
    <s v="ACUTE"/>
    <s v="X"/>
  </r>
  <r>
    <x v="322"/>
    <s v="PRIMARY CILIARY DYSKINESIA MANAGEMENT SERVICE (ADULTS AND CHILDREN)"/>
    <s v="NCBPS29P: PRIMARY CILIARY DYSKINESIA MANAGEMENT SERVICE (ADULTS AND CHILDREN)"/>
    <s v="NHS ENGLAND - SPECIALISED SERVICES"/>
    <s v="A01 - SPECIALISED RESPIRATORY / E03 PAEDIATRIC MEDICINE"/>
    <x v="0"/>
    <m/>
    <s v="NAME CHANGE IN 2022-23"/>
    <d v="2013-04-01T00:00:00"/>
    <m/>
    <n v="1"/>
    <s v="RED"/>
    <s v="RED"/>
    <s v=""/>
    <s v="ACUTE"/>
    <m/>
  </r>
  <r>
    <x v="323"/>
    <s v="PRIMARY MALIGNANT BONE TUMOURS SERVICE"/>
    <s v="NCBPS01E: PRIMARY MALIGNANT BONE TUMOURS SERVICE"/>
    <s v="NHS ENGLAND - SPECIALISED SERVICES"/>
    <s v="B03 - SPECIALISED CANCER SURGERY"/>
    <x v="0"/>
    <m/>
    <s v="CODE RETIRED IN 2022-23. SERVICE NOW UNDER NCBPS01O"/>
    <d v="2013-04-01T00:00:00"/>
    <d v="2022-03-31T00:00:00"/>
    <n v="0"/>
    <s v="NOT APPLICABLE"/>
    <s v=""/>
    <s v=""/>
    <s v="ACUTE"/>
    <m/>
  </r>
  <r>
    <x v="324"/>
    <s v="PRIMARY MALIGNANT BONE TUMOURS SERVICE (ADULTS AND ADOLESCENTS)"/>
    <s v="NCBPS01O: PRIMARY MALIGNANT BONE TUMOURS SERVICE (ADULTS AND ADOLESCENTS)"/>
    <s v="NHS ENGLAND - SPECIALISED SERVICES"/>
    <s v="B03 - SPECIALISED CANCER SURGERY"/>
    <x v="1"/>
    <s v="YES (APC ONLY)"/>
    <s v="MOVES ACTIVITY FROM NCBPS01Y TO NCBPS01O. NAME CHANGE IN 2022-23"/>
    <d v="2016-04-01T00:00:00"/>
    <m/>
    <n v="1"/>
    <s v="AMBER"/>
    <s v="RED"/>
    <s v="YES"/>
    <s v="ACUTE"/>
    <s v="X"/>
  </r>
  <r>
    <x v="325"/>
    <s v="PRIMARY MALIGNANT BONE TUMOURS SERVICE (ADULTS AND ADOLESCENTS) - TOP UP"/>
    <s v="NCBPS01O_TOP: PRIMARY MALIGNANT BONE TUMOURS SERVICE (ADULTS AND ADOLESCEN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26"/>
    <s v="PROSTHETICS (ADULTS AND CHILDREN)"/>
    <s v="NCBPS05P: PROSTHETICS (ADULTS AND CHILDREN)"/>
    <s v="NHS ENGLAND - SPECIALISED SERVICES"/>
    <s v="D01 - REHABILITATION AND DISABILITY"/>
    <x v="1"/>
    <m/>
    <s v="NAME CHANGE IN 2024-25"/>
    <d v="2013-04-01T00:00:00"/>
    <m/>
    <n v="1"/>
    <s v="GREEN"/>
    <s v="GREEN"/>
    <s v=""/>
    <s v="ACUTE"/>
    <m/>
  </r>
  <r>
    <x v="327"/>
    <s v="PROTON BEAM THERAPY SERVICE (ADULTS AND CHILDREN)"/>
    <s v="NCBPS01B: PROTON BEAM THERAPY SERVICE (ADULTS AND CHILDREN)"/>
    <s v="NHS ENGLAND - SPECIALISED SERVICES"/>
    <s v="B01 - RADIOTHERAPY"/>
    <x v="0"/>
    <m/>
    <s v="NAME CHANGE IN 2022-23"/>
    <d v="2013-04-01T00:00:00"/>
    <m/>
    <n v="1"/>
    <s v="RED"/>
    <s v="RED"/>
    <s v=""/>
    <s v="ACUTE"/>
    <m/>
  </r>
  <r>
    <x v="328"/>
    <s v="PSEUDOMYXOMA PERITONEI SERVICE (ADULTS)"/>
    <s v="NCBPS01F: PSEUDOMYXOMA PERITONEI SERVICE (ADULTS)"/>
    <s v="NHS ENGLAND - SPECIALISED SERVICES"/>
    <s v="A07 - SPECIALISED COLORECTAL SERVICES"/>
    <x v="0"/>
    <m/>
    <s v="NAME CHANGE IN 2022-23"/>
    <d v="2013-04-01T00:00:00"/>
    <m/>
    <n v="1"/>
    <s v="RED"/>
    <s v="RED"/>
    <s v=""/>
    <s v="ACUTE"/>
    <m/>
  </r>
  <r>
    <x v="329"/>
    <s v="PSYCHOLOGICAL MEDICINE INPATIENT SERVICES FOR SEVERE AND COMPLEX PRESENTATIONS OF MEDICALLY UNEXPLAINED PHYSICAL SYMPTOMS"/>
    <s v="NCBPS22V: PSYCHOLOGICAL MEDICINE INPATIENT SERVICES FOR SEVERE AND COMPLEX PRESENTATIONS OF MEDICALLY UNEXPLAINED PHYSICAL SYMPTOMS"/>
    <s v="NHS ENGLAND - SPECIALISED MENTAL HEALTH SERVICES"/>
    <s v="C01 - SPECIALISED MENTAL HEALTH"/>
    <x v="1"/>
    <m/>
    <s v="NEW SERVICE IN 2022-23"/>
    <d v="2022-04-01T00:00:00"/>
    <m/>
    <n v="1"/>
    <s v="RED"/>
    <s v="RED"/>
    <s v=""/>
    <s v="MENTAL HEALTH"/>
    <m/>
  </r>
  <r>
    <x v="330"/>
    <s v="PULMONARY HYPERTENSION SERVICE FOR CHILDREN"/>
    <s v="NCBPS13J: PULMONARY HYPERTENSION SERVICE FOR CHILDREN"/>
    <s v="NHS ENGLAND - SPECIALISED SERVICES"/>
    <s v="E05 - CONGENITAL HEART SERVICES"/>
    <x v="0"/>
    <s v="YES"/>
    <m/>
    <d v="2013-04-01T00:00:00"/>
    <m/>
    <n v="1"/>
    <s v="RED"/>
    <s v="RED"/>
    <s v=""/>
    <s v="ACUTE"/>
    <m/>
  </r>
  <r>
    <x v="331"/>
    <s v="PULMONARY THROMBOENDARTERECTOMY SERVICE (ADULTS AND ADOLESCENTS)"/>
    <s v="NCBPS13M: PULMONARY THROMBOENDARTERECTOMY SERVICE (ADULTS AND ADOLESCENTS)"/>
    <s v="NHS ENGLAND - SPECIALISED SERVICES"/>
    <s v="A01 - SPECIALISED RESPIRATORY"/>
    <x v="0"/>
    <m/>
    <s v="NAME CHANGE IN 2022-23"/>
    <d v="2013-04-01T00:00:00"/>
    <m/>
    <n v="1"/>
    <s v="RED"/>
    <s v="RED"/>
    <s v=""/>
    <s v="ACUTE"/>
    <m/>
  </r>
  <r>
    <x v="332"/>
    <s v="RADIOTHERAPY NETWORK"/>
    <s v="NCBPS51N: RADIOTHERAPY NETWORK"/>
    <s v="NHS ENGLAND - SPECIALISED SERVICES"/>
    <s v="B01 - RADIOTHERAPY"/>
    <x v="1"/>
    <m/>
    <s v="CLINICAL NETWORK CODE INTRODUCED FOR 2022-23"/>
    <d v="2022-04-01T00:00:00"/>
    <m/>
    <n v="1"/>
    <s v="BLUE"/>
    <s v="BLUE"/>
    <s v=""/>
    <s v="ACUTE"/>
    <m/>
  </r>
  <r>
    <x v="333"/>
    <s v="RADIOTHERAPY SERVICES (ADULTS)"/>
    <s v="NCBPS01R: RADIOTHERAPY SERVICES (ADULTS)"/>
    <s v="NHS ENGLAND - SPECIALISED SERVICES"/>
    <s v="B01 - RADIOTHERAPY"/>
    <x v="1"/>
    <m/>
    <s v="NAME CHANGE IN 2022-23"/>
    <d v="2013-04-01T00:00:00"/>
    <m/>
    <n v="1"/>
    <s v="GREEN"/>
    <s v="GREEN"/>
    <s v=""/>
    <s v="ACUTE"/>
    <m/>
  </r>
  <r>
    <x v="334"/>
    <s v="RADIOTHERAPY SERVICES (CHILDREN)"/>
    <s v="NCBPS51R: RADIOTHERAPY SERVICES (CHILDREN)"/>
    <s v="NHS ENGLAND - SPECIALISED SERVICES"/>
    <s v="B01 - RADIOTHERAPY"/>
    <x v="1"/>
    <m/>
    <s v="SERVICE LINE SPLIT FROM NCBPS01R IN 2022-23"/>
    <d v="2022-04-01T00:00:00"/>
    <m/>
    <n v="1"/>
    <s v="GREEN"/>
    <s v="GREEN"/>
    <s v=""/>
    <s v="ACUTE"/>
    <m/>
  </r>
  <r>
    <x v="335"/>
    <s v="RARE MITOCHONDRIAL DISORDERS SERVICE (ADULTS AND CHILDREN)"/>
    <s v="NCBPS36D: RARE MITOCHONDRIAL DISORDERS SERVICE (ADULTS AND CHILDREN)"/>
    <s v="NHS ENGLAND - SPECIALISED SERVICES"/>
    <s v="E06 - METABOLIC DISORDERS"/>
    <x v="0"/>
    <m/>
    <s v="NAME CHANGE IN 2022-23"/>
    <d v="2013-04-01T00:00:00"/>
    <m/>
    <n v="1"/>
    <s v="RED"/>
    <s v="RED"/>
    <s v=""/>
    <s v="ACUTE"/>
    <m/>
  </r>
  <r>
    <x v="336"/>
    <s v="RECONSTRUCTIVE SURGERY AND CONGENITAL ANOMALIES OF THE FEMALE GENITAL TRACT"/>
    <s v="NCBPS04L: RECONSTRUCTIVE SURGERY AND CONGENITAL ANOMALIES OF THE FEMALE GENITAL TRACT"/>
    <s v="NHS ENGLAND - SPECIALISED SERVICES"/>
    <s v="E09 - SPECIALISED WOMENS SERVICES"/>
    <x v="1"/>
    <s v="YES (APC ONLY)"/>
    <s v="NEW SERVICE IN 2020-21. NAME CHANGE IN 2022-23"/>
    <d v="2020-04-01T00:00:00"/>
    <m/>
    <n v="1"/>
    <s v="AMBER"/>
    <s v="RED"/>
    <s v="YES"/>
    <s v="ACUTE"/>
    <s v="X"/>
  </r>
  <r>
    <x v="337"/>
    <s v="RENAL NETWORK"/>
    <s v="NCBPS11N: RENAL NETWORK"/>
    <s v="NHS ENGLAND - SPECIALISED SERVICES"/>
    <s v="A06 - RENAL SERVICES"/>
    <x v="1"/>
    <m/>
    <s v="CLINICAL NETWORK CODE INTRODUCED FOR 2022-23"/>
    <d v="2022-04-01T00:00:00"/>
    <m/>
    <n v="1"/>
    <s v="BLUE"/>
    <s v="BLUE"/>
    <s v=""/>
    <s v="ACUTE"/>
    <m/>
  </r>
  <r>
    <x v="338"/>
    <s v="RENAL TRANSPLANTATION (CHILDREN)"/>
    <s v="NCBPS73S: RENAL TRANSPLANTATION (CHILDREN)"/>
    <s v="NHS ENGLAND - SPECIALISED SERVICES"/>
    <s v="E03 - PAEDIATRIC MEDICINE"/>
    <x v="1"/>
    <s v="YES (APC ONLY)"/>
    <s v="NEW CODE FOR 2024-25"/>
    <d v="2024-04-01T00:00:00"/>
    <m/>
    <n v="1"/>
    <s v="AMBER"/>
    <s v="RED"/>
    <s v="YES"/>
    <s v="ACUTE"/>
    <s v="X"/>
  </r>
  <r>
    <x v="339"/>
    <s v="RESPIRATORY SYNCYTIAL VIRUS IMMUNISATION PROGRAMME"/>
    <s v="NCBPH34Z: RESPIRATORY SYNCYTIAL VIRUS IMMUNISATION PROGRAMME"/>
    <s v="NHS ENGLAND - PUBLIC HEALTH"/>
    <s v="NOT APPLICABLE"/>
    <x v="2"/>
    <s v="NO"/>
    <m/>
    <d v="2024-04-01T00:00:00"/>
    <m/>
    <n v="1"/>
    <s v="NOT APPLICABLE"/>
    <s v=""/>
    <s v="YES"/>
    <s v="NOT APPLICABLE"/>
    <m/>
  </r>
  <r>
    <x v="340"/>
    <s v="RETINOBLASTOMA SERVICE (CHILDREN)"/>
    <s v="NCBPS01G: RETINOBLASTOMA SERVICE (CHILDREN)"/>
    <s v="NHS ENGLAND - SPECIALISED SERVICES"/>
    <s v="B05 - CHILDREN AND YOUNG ADULT CANCER SERVICES"/>
    <x v="0"/>
    <s v="YES"/>
    <s v="NAME CHANGE IN 2022-23"/>
    <d v="2013-04-01T00:00:00"/>
    <m/>
    <n v="1"/>
    <s v="RED"/>
    <s v="RED"/>
    <s v=""/>
    <s v="ACUTE"/>
    <m/>
  </r>
  <r>
    <x v="341"/>
    <s v="ROTAVIRUS IMMUNISATION PROGRAMME"/>
    <s v="NCBPH05Z: ROTAVIRUS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42"/>
    <s v="SEASONAL INFLUENZA IMMUNISATION PROGRAMME FOR ADULTS"/>
    <s v="NCBPH13A: SEASONAL INFLUENZA IMMUNISATION PROGRAMME FOR ADULTS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43"/>
    <s v="SEASONAL INFLUENZA IMMUNISATION PROGRAMME FOR CHILDREN"/>
    <s v="NCBPH13C: SEASONAL INFLUENZA IMMUNISATION PROGRAMME FOR CHILDREN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44"/>
    <s v="SECTION 7A PUBLIC HEALTH SERVICES FOR CHILDREN AND ADULTS IN SECURE AND DETAINED SETTINGS IN ENGLAND"/>
    <s v="NCBPH29Z: SECTION 7A PUBLIC HEALTH SERVICES FOR CHILDREN AND ADULTS IN SECURE AND DETAINED SETTINGS IN ENGLAND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45"/>
    <s v="SECURE AND SPECIALISED MENTAL HEALTH SERVICES (ADULT) (HIGH)"/>
    <s v="NCBPS22U: SECURE AND SPECIALISED MENTAL HEALTH SERVICES (ADULT) (HIGH)"/>
    <s v="NHS ENGLAND - SPECIALISED MENTAL HEALTH SERVICES"/>
    <s v="C02 - ADULT SECURE SERVICES"/>
    <x v="1"/>
    <m/>
    <m/>
    <d v="2018-04-01T00:00:00"/>
    <m/>
    <n v="1"/>
    <s v="RED"/>
    <s v="RED"/>
    <s v=""/>
    <s v="MENTAL HEALTH"/>
    <m/>
  </r>
  <r>
    <x v="346"/>
    <s v="SECURE AND SPECIALISED MENTAL HEALTH SERVICES (ADULT) (MEDIUM AND LOW)"/>
    <s v="NCBPS22S: SECURE AND SPECIALISED MENTAL HEALTH SERVICES (ADULT) (MEDIUM AND LOW)"/>
    <s v="NHS ENGLAND - SPECIALISED MENTAL HEALTH SERVICES"/>
    <s v="C02 - ADULT SECURE SERVICES"/>
    <x v="1"/>
    <m/>
    <s v="CODE RETIRED IN 2025-26. SERVICE LINE SPLIT INTO SEPARATE LINES NCBPS22SA TO NCBPS22SG"/>
    <d v="2013-04-01T00:00:00"/>
    <d v="2025-03-31T00:00:00"/>
    <n v="0"/>
    <s v="AMBER"/>
    <s v=""/>
    <s v=""/>
    <s v="MENTAL HEALTH"/>
    <s v="X"/>
  </r>
  <r>
    <x v="347"/>
    <s v="SECURE AND SPECIALISED MENTAL HEALTH SERVICES (ADULT) (MEDIUM AND LOW) - EXCLUDING LD / ASD / WEMS / ABI / DEAF"/>
    <s v="NCBPS22SA: SECURE AND SPECIALISED MENTAL HEALTH SERVICES (ADULT) (MEDIUM AND LOW) - EXCLUDING LD / ASD / WEMS / ABI / DEAF"/>
    <s v="NHS ENGLAND - SPECIALISED MENTAL HEALTH SERVICES"/>
    <s v="C02 - ADULT SECURE SERVICES"/>
    <x v="1"/>
    <m/>
    <s v="SERVICE LINE SPLIT FROM NCBPS22S IN 2025-26"/>
    <d v="2025-04-01T00:00:00"/>
    <m/>
    <n v="1"/>
    <s v="AMBER"/>
    <s v="GREEN"/>
    <s v="YES"/>
    <s v="MENTAL HEALTH"/>
    <s v="X"/>
  </r>
  <r>
    <x v="348"/>
    <s v="SECURE AND SPECIALISED MENTAL HEALTH SERVICES (ADULT) (MEDIUM AND LOW) - ASD "/>
    <s v="NCBPS22SC: SECURE AND SPECIALISED MENTAL HEALTH SERVICES (ADULT) (MEDIUM AND LOW) - ASD "/>
    <s v="NHS ENGLAND - SPECIALISED MENTAL HEALTH SERVICES"/>
    <s v="C02 - ADULT SECURE SERVICES"/>
    <x v="1"/>
    <m/>
    <s v="SERVICE LINE SPLIT FROM NCBPS22S IN 2025-26"/>
    <d v="2025-04-01T00:00:00"/>
    <m/>
    <n v="1"/>
    <s v="AMBER"/>
    <s v="GREEN"/>
    <s v="YES"/>
    <s v="MENTAL HEALTH"/>
    <s v="X"/>
  </r>
  <r>
    <x v="349"/>
    <s v="SECURE AND SPECIALISED MENTAL HEALTH SERVICES (ADULT) (MEDIUM AND LOW) - LD "/>
    <s v="NCBPS22SD: SECURE AND SPECIALISED MENTAL HEALTH SERVICES (ADULT) (MEDIUM AND LOW) - LD "/>
    <s v="NHS ENGLAND - SPECIALISED MENTAL HEALTH SERVICES"/>
    <s v="C02 - ADULT SECURE SERVICES"/>
    <x v="1"/>
    <m/>
    <s v="SERVICE LINE SPLIT FROM NCBPS22S IN 2025-26"/>
    <d v="2025-04-01T00:00:00"/>
    <m/>
    <n v="1"/>
    <s v="AMBER"/>
    <s v="GREEN"/>
    <s v="YES"/>
    <s v="MENTAL HEALTH"/>
    <s v="X"/>
  </r>
  <r>
    <x v="350"/>
    <s v="SECURE AND SPECIALISED MENTAL HEALTH SERVICES (ADULT) (MEDIUM SECURE) - WEMS "/>
    <s v="NCBPS22SE: SECURE AND SPECIALISED MENTAL HEALTH SERVICES (ADULT) (MEDIUM SECURE) - WEMS "/>
    <s v="NHS ENGLAND - SPECIALISED MENTAL HEALTH SERVICES"/>
    <s v="C02 - ADULT SECURE SERVICES"/>
    <x v="1"/>
    <m/>
    <s v="SERVICE LINE SPLIT FROM NCBPS22S IN 2025-26"/>
    <d v="2025-04-01T00:00:00"/>
    <m/>
    <n v="1"/>
    <s v="AMBER"/>
    <s v="RED"/>
    <s v="YES"/>
    <s v="MENTAL HEALTH"/>
    <s v="X"/>
  </r>
  <r>
    <x v="351"/>
    <s v="SECURE AND SPECIALISED MENTAL HEALTH SERVICES (ADULT) (MEDIUM AND LOW) - ABI"/>
    <s v="NCBPS22SF: SECURE AND SPECIALISED MENTAL HEALTH SERVICES (ADULT) (MEDIUM AND LOW) - ABI"/>
    <s v="NHS ENGLAND - SPECIALISED MENTAL HEALTH SERVICES"/>
    <s v="C02 - ADULT SECURE SERVICES"/>
    <x v="1"/>
    <m/>
    <s v="SERVICE LINE SPLIT FROM NCBPS22S IN 2025-26"/>
    <d v="2025-04-01T00:00:00"/>
    <m/>
    <n v="1"/>
    <s v="AMBER"/>
    <s v="RED"/>
    <s v="YES"/>
    <s v="MENTAL HEALTH"/>
    <s v="X"/>
  </r>
  <r>
    <x v="352"/>
    <s v="SECURE AND SPECIALISED MENTAL HEALTH SERVICES (ADULT) (MEDIUM AND LOW) - DEAF"/>
    <s v="NCBPS22SG: SECURE AND SPECIALISED MENTAL HEALTH SERVICES (ADULT) (MEDIUM AND LOW) - DEAF"/>
    <s v="NHS ENGLAND - SPECIALISED MENTAL HEALTH SERVICES"/>
    <s v="C02 - ADULT SECURE SERVICES"/>
    <x v="1"/>
    <m/>
    <s v="SERVICE LINE SPLIT FROM NCBPS22S IN 2025-26"/>
    <d v="2025-04-01T00:00:00"/>
    <m/>
    <n v="1"/>
    <s v="AMBER"/>
    <s v="RED"/>
    <s v="YES"/>
    <s v="MENTAL HEALTH"/>
    <s v="X"/>
  </r>
  <r>
    <x v="353"/>
    <s v="SELECTIVE DORSAL RHIZOTOMY"/>
    <s v="NCBPS08J: SELECTIVE DORSAL RHIZOTOMY"/>
    <s v="NHS ENGLAND - SPECIALISED SERVICES"/>
    <s v="E04 - PAEDIATRIC NEUROSCIENCES"/>
    <x v="1"/>
    <m/>
    <s v="NEW CODE FOR 2022-23 TO ENABLE SUB-SERVICE TO BE SEPARATELY IDENTIFIED"/>
    <d v="2022-04-01T00:00:00"/>
    <m/>
    <n v="1"/>
    <s v="GREEN"/>
    <s v="GREEN"/>
    <s v=""/>
    <s v="ACUTE"/>
    <m/>
  </r>
  <r>
    <x v="354"/>
    <s v="SELECTIVE DORSAL RHIZOTOMY - TOP UP"/>
    <s v="NCBPS08J_TOP: SELECTIVE DORSAL RHIZOTOMY - TOP UP"/>
    <s v="NHS ENGLAND - SPECIALISED SERVICES"/>
    <s v="E04 - PAEDIATRIC NEUROSCIENCES"/>
    <x v="1"/>
    <m/>
    <s v="FOR TOP PAYMENT IDENTIFICATION ONLY"/>
    <d v="2024-04-01T00:00:00"/>
    <m/>
    <n v="1"/>
    <s v="BLUE"/>
    <s v="BLUE"/>
    <s v=""/>
    <s v="ACUTE"/>
    <m/>
  </r>
  <r>
    <x v="355"/>
    <s v="SEVERE ACUTE PORPHYRIA SERVICE (ADULTS AND CHILDREN)"/>
    <s v="NCBPS27D: SEVERE ACUTE PORPHYRIA SERVICE (ADULTS AND CHILDREN)"/>
    <s v="NHS ENGLAND - SPECIALISED SERVICES"/>
    <s v="E06 - METABOLIC DISORDERS"/>
    <x v="0"/>
    <m/>
    <s v="NAME CHANGE IN 2022-23"/>
    <d v="2013-04-01T00:00:00"/>
    <m/>
    <n v="1"/>
    <s v="RED"/>
    <s v="RED"/>
    <s v=""/>
    <s v="ACUTE"/>
    <m/>
  </r>
  <r>
    <x v="356"/>
    <s v="SEVERE COMBINED IMMUNODEFICIENCY AND RELATED DISORDERS SERVICE (CHILDREN)"/>
    <s v="NCBPS16C: SEVERE COMBINED IMMUNODEFICIENCY AND RELATED DISORDERS SERVICE (CHILDREN)"/>
    <s v="NHS ENGLAND - SPECIALISED SERVICES"/>
    <s v="F01 - BLOOD AND MARROW TRANSPLANTATION"/>
    <x v="0"/>
    <m/>
    <s v="NAME CHANGE IN 2022-23"/>
    <d v="2013-04-01T00:00:00"/>
    <m/>
    <n v="1"/>
    <s v="RED"/>
    <s v="RED"/>
    <s v=""/>
    <s v="ACUTE"/>
    <m/>
  </r>
  <r>
    <x v="357"/>
    <s v="SEVERE INTESTINAL FAILURE SERVICE"/>
    <s v="NCBPS12C: SEVERE INTESTINAL FAILURE SERVICE"/>
    <s v="NHS ENGLAND - SPECIALISED SERVICES"/>
    <s v="A07 - SPECIALISED COLORECTAL SERVICES"/>
    <x v="0"/>
    <m/>
    <s v="CODE RETIRED IN 2018-19. MERGED SERVICE LINE WITH NCBPS12Z"/>
    <d v="2013-04-01T00:00:00"/>
    <d v="2018-03-31T00:00:00"/>
    <n v="0"/>
    <s v="NOT APPLICABLE"/>
    <s v=""/>
    <s v=""/>
    <s v="ACUTE"/>
    <m/>
  </r>
  <r>
    <x v="358"/>
    <s v="SEVERE INTESTINAL FAILURE SERVICE (ADULTS)"/>
    <s v="NCBPS12Z: SEVERE INTESTINAL FAILURE SERVICE (ADULTS)"/>
    <s v="NHS ENGLAND - SPECIALISED SERVICES"/>
    <s v="A07 - SPECIALISED COLORECTAL SERVICES"/>
    <x v="1"/>
    <m/>
    <s v="NOT AN HSS AS PREVIOUSLY LISTED"/>
    <d v="2013-04-01T00:00:00"/>
    <m/>
    <n v="1"/>
    <s v="AMBER"/>
    <s v="RED"/>
    <s v="YES"/>
    <s v="ACUTE"/>
    <s v="X"/>
  </r>
  <r>
    <x v="359"/>
    <s v="SEVERE INTESTINAL FAILURE SERVICE HPN ON-COSTS (ADULTS)"/>
    <s v="NCBPS12Y: SEVERE INTESTINAL FAILURE SERVICE HPN ON-COSTS (ADULTS)"/>
    <s v="NHS ENGLAND - SPECIALISED SERVICES"/>
    <s v="A07 - SPECIALISED COLORECTAL SERVICES"/>
    <x v="1"/>
    <m/>
    <s v="NEW CODE FOR 2024-25"/>
    <d v="2024-04-01T00:00:00"/>
    <m/>
    <n v="1"/>
    <s v="AMBER"/>
    <s v="RED"/>
    <s v="YES"/>
    <s v="ACUTE"/>
    <s v="X"/>
  </r>
  <r>
    <x v="360"/>
    <s v="SEVERE OBSESSIVE COMPULSIVE DISORDER AND BODY DYSMORPHIC DISORDER (CHILD)"/>
    <s v="NCBPS22H: SEVERE OBSESSIVE COMPULSIVE DISORDER AND BODY DYSMORPHIC DISORDER (CHILD)"/>
    <s v="NHS ENGLAND - SPECIALISED MENTAL HEALTH SERVICES"/>
    <s v="C01 - SPECIALISED MENTAL HEALTH"/>
    <x v="1"/>
    <m/>
    <s v="CODE RETIRED IN 2022-23"/>
    <d v="2019-04-01T00:00:00"/>
    <d v="2022-03-31T00:00:00"/>
    <n v="0"/>
    <s v="NOT APPLICABLE"/>
    <s v=""/>
    <s v=""/>
    <s v="MENTAL HEALTH"/>
    <m/>
  </r>
  <r>
    <x v="361"/>
    <s v="SEVERE OBSESSIVE COMPULSIVE DISORDER AND BODY DYSMORPHIC DISORDER SERVICE (ADULTS AND ADOLESCENTS)"/>
    <s v="NCBPS22F: SEVERE OBSESSIVE COMPULSIVE DISORDER AND BODY DYSMORPHIC DISORDER SERVICE (ADULTS AND ADOLESCENTS)"/>
    <s v="NHS ENGLAND - SPECIALISED MENTAL HEALTH SERVICES"/>
    <s v="C01 - SPECIALISED MENTAL HEALTH"/>
    <x v="1"/>
    <m/>
    <s v="NAME CHANGE IN 2022-23"/>
    <d v="2018-04-01T00:00:00"/>
    <m/>
    <n v="1"/>
    <s v="AMBER"/>
    <s v="RED"/>
    <s v="YES"/>
    <s v="MENTAL HEALTH"/>
    <s v="X"/>
  </r>
  <r>
    <x v="362"/>
    <s v="SEXUAL ASSAULT REFERRAL CENTRES"/>
    <s v="NCBPH30Z: SEXUAL ASSAULT REFERRAL CENTRES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63"/>
    <s v="SHINGLES IMMUNISATION PROGRAMME"/>
    <s v="NCBPH14Z: SHINGLES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364"/>
    <s v="SMALL BOWEL TRANSPLANTATION SERVICE (ADULTS AND CHILDREN)"/>
    <s v="NCBPS12D: SMALL BOWEL TRANSPLANTATION SERVICE (ADULTS AND CHILDREN)"/>
    <s v="NHS ENGLAND - SPECIALISED SERVICES"/>
    <s v="A07 - SPECIALISED COLORECTAL SERVICES / E03 - PAEDIATRIC MEDICINE"/>
    <x v="0"/>
    <m/>
    <s v="NAME CHANGE IN 2022-23"/>
    <d v="2013-04-01T00:00:00"/>
    <m/>
    <n v="1"/>
    <s v="RED"/>
    <s v="RED"/>
    <s v=""/>
    <s v="ACUTE"/>
    <m/>
  </r>
  <r>
    <x v="365"/>
    <s v="SPECIALISED MENTAL HEALTH SERVICES EXCEPTIONAL PACKAGES OF CARE"/>
    <s v="NCBPSYYY: SPECIALISED MENTAL HEALTH SERVICES EXCEPTIONAL PACKAGES OF CARE"/>
    <s v="NHS ENGLAND - SPECIALISED MENTAL HEALTH SERVICES"/>
    <s v="NOT APPLICABLE"/>
    <x v="1"/>
    <m/>
    <m/>
    <d v="2019-04-01T00:00:00"/>
    <m/>
    <n v="1"/>
    <s v="AMBER"/>
    <s v="N/A"/>
    <s v="YES"/>
    <s v="MENTAL HEALTH"/>
    <s v="X"/>
  </r>
  <r>
    <x v="366"/>
    <s v="SPECIALISED SERVICES FOR WOMEN WITH COMPLICATIONS OF MESH INSERTED FOR URINARY INCONTINENCE AND VAGINAL PROLAPSE (16 YEARS AND ABOVE)"/>
    <s v="NCBPS04K: SPECIALISED SERVICES FOR WOMEN WITH COMPLICATIONS OF MESH INSERTED FOR URINARY INCONTINENCE AND VAGINAL PROLAPSE (16 YEARS AND ABOVE)"/>
    <s v="NHS ENGLAND - SPECIALISED SERVICES"/>
    <s v="E09 - SPECIALISED WOMENS SERVICES"/>
    <x v="1"/>
    <s v="YES (APC ONLY)"/>
    <s v="NEW SERVICE IN 2020-21. NAME CHANGE IN 2022-23"/>
    <d v="2020-04-01T00:00:00"/>
    <m/>
    <n v="1"/>
    <s v="AMBER"/>
    <s v="RED"/>
    <s v="YES"/>
    <s v="ACUTE"/>
    <s v="X"/>
  </r>
  <r>
    <x v="367"/>
    <s v="SPECIALIST ADULT GYNAECOLOGICAL SURGERY SERVICES: COMPLEX URINARY INCONTINENCE AND GENITAL PROLAPSE"/>
    <s v="NCBPS04D: SPECIALIST ADULT GYNAECOLOGICAL SURGERY SERVICES: COMPLEX URINARY INCONTINENCE AND GENITAL PROLAPSE"/>
    <s v="NHS ENGLAND - SPECIALISED SERVICES"/>
    <s v="E09 - SPECIALISED WOMENS SERVICES"/>
    <x v="1"/>
    <s v="YES (APC ONLY)"/>
    <s v="NAME CHANGE IN 2022-23"/>
    <d v="2013-04-01T00:00:00"/>
    <m/>
    <n v="1"/>
    <s v="GREEN"/>
    <s v="GREEN"/>
    <s v=""/>
    <s v="ACUTE"/>
    <m/>
  </r>
  <r>
    <x v="368"/>
    <s v="SPECIALIST ADULT GYNAECOLOGICAL SURGERY SERVICES: SEVERE ENDOMETRIOSIS"/>
    <s v="NCBPS04A: SPECIALIST ADULT GYNAECOLOGICAL SURGERY SERVICES: SEVERE ENDOMETRIOSIS"/>
    <s v="NHS ENGLAND - SPECIALISED SERVICES"/>
    <s v="E09 - SPECIALISED WOMENS SERVICES"/>
    <x v="1"/>
    <s v="YES (APC ONLY)"/>
    <s v="NAME CHANGE IN 2022-23"/>
    <d v="2013-04-01T00:00:00"/>
    <m/>
    <n v="1"/>
    <s v="GREEN"/>
    <s v="GREEN"/>
    <s v=""/>
    <s v="ACUTE"/>
    <m/>
  </r>
  <r>
    <x v="369"/>
    <s v="SPECIALIST ADULT GYNAECOLOGICAL SURGERY SERVICES: URINARY FISTULA"/>
    <s v="NCBPS04J: SPECIALIST ADULT GYNAECOLOGICAL SURGERY SERVICES: URINARY FISTULA"/>
    <s v="NHS ENGLAND - SPECIALISED SERVICES"/>
    <s v="E09 - SPECIALISED WOMENS SERVICES"/>
    <x v="1"/>
    <s v="YES (APC ONLY)"/>
    <s v="NEW SERVICE IN 2020-21. NAME CHANGE IN 2022-23"/>
    <d v="2020-04-01T00:00:00"/>
    <m/>
    <n v="1"/>
    <s v="RED"/>
    <s v="RED"/>
    <s v=""/>
    <s v="ACUTE"/>
    <m/>
  </r>
  <r>
    <x v="370"/>
    <s v="SPECIALIST ADULT UROLOGICAL SURGERY SERVICES: PENILE IMPLANTS"/>
    <s v="NCBPS41P: SPECIALIST ADULT UROLOGICAL SURGERY SERVICES: PENILE IMPLANTS"/>
    <s v="NHS ENGLAND - SPECIALISED SERVICES"/>
    <s v="B03 - SPECIALISED CANCER SURGERY"/>
    <x v="1"/>
    <s v="YES (APC ONLY)"/>
    <s v="NEW SERVICE IN 2016-17. NAME CHANGE IN 2022-23"/>
    <d v="2016-04-01T00:00:00"/>
    <m/>
    <n v="1"/>
    <s v="GREEN"/>
    <s v="GREEN"/>
    <s v=""/>
    <s v="ACUTE"/>
    <m/>
  </r>
  <r>
    <x v="371"/>
    <s v="SPECIALIST ADULT UROLOGICAL SURGERY SERVICES: SURGICAL SPERM REMOVAL"/>
    <s v="NCBPS41S: SPECIALIST ADULT UROLOGICAL SURGERY SERVICES: SURGICAL SPERM REMOVAL"/>
    <s v="NHS ENGLAND - SPECIALISED SERVICES"/>
    <s v="B03 - SPECIALISED CANCER SURGERY"/>
    <x v="1"/>
    <s v="YES (APC ONLY)"/>
    <s v="NEW SERVICE IN 2016-17. NAME CHANGE IN 2022-23"/>
    <d v="2016-04-01T00:00:00"/>
    <m/>
    <n v="1"/>
    <s v="GREEN"/>
    <s v="GREEN"/>
    <s v=""/>
    <s v="ACUTE"/>
    <m/>
  </r>
  <r>
    <x v="372"/>
    <s v="SPECIALIST ADULT UROLOGICAL SURGERY SERVICES: URETHRAL RECONSTRUCTION"/>
    <s v="NCBPS41U: SPECIALIST ADULT UROLOGICAL SURGERY SERVICES: URETHRAL RECONSTRUCTION"/>
    <s v="NHS ENGLAND - SPECIALISED SERVICES"/>
    <s v="B03 - SPECIALISED CANCER SURGERY"/>
    <x v="1"/>
    <s v="YES (APC ONLY)"/>
    <s v="NEW SERVICE IN 2016-17. NAME CHANGE IN 2022-23"/>
    <d v="2016-04-01T00:00:00"/>
    <m/>
    <n v="1"/>
    <s v="GREEN"/>
    <s v="GREEN"/>
    <s v=""/>
    <s v="ACUTE"/>
    <m/>
  </r>
  <r>
    <x v="373"/>
    <s v="SPECIALIST ALLERGY SERVICES (ADULTS AND CHILDREN)"/>
    <s v="NCBPS17Z: SPECIALIST ALLERGY SERVICES (ADULTS AND CHILDREN)"/>
    <s v="NHS ENGLAND - SPECIALISED SERVICES"/>
    <s v="F06 - SPECIALISED IMMUNOLOGY AND ALLERGY SERVICES / E03 - PAEDIATRIC MEDICINE"/>
    <x v="1"/>
    <s v="YES"/>
    <s v="NAME CHANGE IN 2022-23"/>
    <d v="2013-04-01T00:00:00"/>
    <m/>
    <n v="1"/>
    <s v="GREEN"/>
    <s v="GREEN"/>
    <s v=""/>
    <s v="ACUTE"/>
    <m/>
  </r>
  <r>
    <x v="374"/>
    <s v="SPECIALIST AUGMENTATIVE AND ALTERNATIVE COMMUNICATION AIDS (ADULTS AND CHILDREN)"/>
    <s v="NCBPS05C: SPECIALIST AUGMENTATIVE AND ALTERNATIVE COMMUNICATION AIDS (ADULTS AND CHILDREN)"/>
    <s v="NHS ENGLAND - SPECIALISED SERVICES"/>
    <s v="D01 - REHABILITATION AND DISABILITY"/>
    <x v="1"/>
    <m/>
    <s v="NAME CHANGE IN 2024-25"/>
    <d v="2013-04-01T00:00:00"/>
    <m/>
    <n v="1"/>
    <s v="AMBER"/>
    <s v="GREEN"/>
    <s v="YES"/>
    <s v="ACUTE"/>
    <s v="X"/>
  </r>
  <r>
    <x v="375"/>
    <s v="SPECIALIST BONE AND JOINT INFECTION"/>
    <s v="NCBPS18E: SPECIALIST BONE AND JOINT INFECTION"/>
    <s v="NHS ENGLAND - SPECIALISED SERVICES"/>
    <s v="F04 - INFECTIOUS DISEASES"/>
    <x v="1"/>
    <m/>
    <s v="NEW SERVICE IN 2022-23"/>
    <d v="2022-04-01T00:00:00"/>
    <m/>
    <n v="1"/>
    <s v="GREEN"/>
    <s v="GREEN"/>
    <s v=""/>
    <s v="ACUTE"/>
    <m/>
  </r>
  <r>
    <x v="376"/>
    <s v="SPECIALIST BURN CARE SERVICES"/>
    <s v="NCBPS09Z: SPECIALIST BURN CARE SERVICES"/>
    <s v="NHS ENGLAND - SPECIALISED SERVICES"/>
    <s v="D02 - MAJOR TRAUMA"/>
    <x v="1"/>
    <m/>
    <s v="CODE RETIRED IN 2022-23. SERVICE LINE SPLIT INTO SEPARATE ADULT/CHILD LINES NCBPS09A AND NBCPS09C"/>
    <d v="2013-04-01T00:00:00"/>
    <d v="2022-03-31T00:00:00"/>
    <n v="0"/>
    <s v="NOT APPLICABLE"/>
    <s v=""/>
    <s v=""/>
    <s v="ACUTE"/>
    <m/>
  </r>
  <r>
    <x v="377"/>
    <s v="SPECIALIST BURN CARE SERVICES (ADULTS)"/>
    <s v="NCBPS09A: SPECIALIST BURN CARE SERVICES (ADULTS)"/>
    <s v="NHS ENGLAND - SPECIALISED SERVICES"/>
    <s v="D02 - MAJOR TRAUMA"/>
    <x v="1"/>
    <s v="YES"/>
    <s v="SERVICE LINE SPLIT FROM NCBPS09Z IN 2022-23"/>
    <d v="2022-04-01T00:00:00"/>
    <m/>
    <n v="1"/>
    <s v="RED"/>
    <s v="RED"/>
    <s v=""/>
    <s v="ACUTE"/>
    <m/>
  </r>
  <r>
    <x v="378"/>
    <s v="SPECIALIST BURN CARE SERVICES (CHILDREN)"/>
    <s v="NCBPS09C: SPECIALIST BURN CARE SERVICES (CHILDREN)"/>
    <s v="NHS ENGLAND - SPECIALISED SERVICES"/>
    <s v="D02 - MAJOR TRAUMA"/>
    <x v="1"/>
    <s v="YES"/>
    <s v="SERVICE LINE SPLIT FROM NCBPS09Z IN 2022-23"/>
    <d v="2022-04-01T00:00:00"/>
    <m/>
    <n v="1"/>
    <s v="RED"/>
    <s v="RED"/>
    <s v=""/>
    <s v="ACUTE"/>
    <m/>
  </r>
  <r>
    <x v="379"/>
    <s v="SPECIALIST CANCER SERVICES FOR CHILDREN AND YOUNG ADULTS: PAEDIATRIC CANCER"/>
    <s v="NCBPS23A: SPECIALIST CANCER SERVICES FOR CHILDREN AND YOUNG ADULTS: PAEDIATRIC CANCER"/>
    <s v="NHS ENGLAND - SPECIALISED SERVICES"/>
    <s v="B05 - CHILDREN AND YOUNG ADULT CANCER SERVICES"/>
    <x v="1"/>
    <s v="YES"/>
    <s v="NAME CHANGE IN 2022-23"/>
    <d v="2013-04-01T00:00:00"/>
    <m/>
    <n v="1"/>
    <s v="GREEN"/>
    <s v="GREEN"/>
    <s v=""/>
    <s v="ACUTE"/>
    <m/>
  </r>
  <r>
    <x v="380"/>
    <s v="SPECIALIST CANCER SERVICES FOR CHILDREN AND YOUNG ADULTS: PAEDIATRIC CANCER - TOP UP"/>
    <s v="NCBPS23A_TOP: SPECIALIST CANCER SERVICES FOR CHILDREN AND YOUNG ADULTS: PAEDIATRIC CANCER - TOP UP"/>
    <s v="NHS ENGLAND - SPECIALISED SERVICES"/>
    <s v="B05 - CHILDREN AND YOUNG ADULT CANCER SERVICES"/>
    <x v="1"/>
    <m/>
    <s v="FOR TOP PAYMENT IDENTIFICATION ONLY"/>
    <d v="2024-04-01T00:00:00"/>
    <m/>
    <n v="1"/>
    <s v="BLUE"/>
    <s v="BLUE"/>
    <s v=""/>
    <s v="ACUTE"/>
    <m/>
  </r>
  <r>
    <x v="381"/>
    <s v="SPECIALIST CANCER SERVICES FOR CHILDREN AND YOUNG ADULTS: YOUNG ADULTS"/>
    <s v="NCBPS01T: SPECIALIST CANCER SERVICES FOR CHILDREN AND YOUNG ADULTS: YOUNG ADULTS"/>
    <s v="NHS ENGLAND - SPECIALISED SERVICES"/>
    <s v="B05 - CHILDREN AND YOUNG ADULT CANCER SERVICES"/>
    <x v="1"/>
    <s v="YES"/>
    <s v="NAME CHANGE IN 2022-23"/>
    <d v="2013-04-01T00:00:00"/>
    <m/>
    <n v="1"/>
    <s v="GREEN"/>
    <s v="GREEN"/>
    <s v=""/>
    <s v="ACUTE"/>
    <m/>
  </r>
  <r>
    <x v="382"/>
    <s v="SPECIALIST CANCER SERVICES FOR CHILDREN AND YOUNG ADULTS: YOUNG ADULTS - TOP UP"/>
    <s v="NCBPS01T_TOP: SPECIALIST CANCER SERVICES FOR CHILDREN AND YOUNG ADULTS: YOUNG ADULTS - TOP UP"/>
    <s v="NHS ENGLAND - SPECIALISED SERVICES"/>
    <s v="B05 - CHILDREN AND YOUNG ADULT CANCER SERVICES"/>
    <x v="1"/>
    <m/>
    <s v="FOR TOP PAYMENT IDENTIFICATION ONLY"/>
    <d v="2024-04-01T00:00:00"/>
    <m/>
    <n v="1"/>
    <s v="BLUE"/>
    <s v="BLUE"/>
    <s v=""/>
    <s v="ACUTE"/>
    <m/>
  </r>
  <r>
    <x v="383"/>
    <s v="SPECIALIST CANCER SERVICES: ADRENAL CANCER (ADULTS)"/>
    <s v="NCBPS27E: SPECIALIST CANCER SERVICES: ADRENAL CANCER (ADULTS)"/>
    <s v="NHS ENGLAND - SPECIALISED SERVICES"/>
    <s v="A03 - SPECIALISED ENDOCRINOLOGY"/>
    <x v="1"/>
    <s v="YES (APC ONLY)"/>
    <s v="NEW SERVICE IN 2020-21. IR FOR THIS SERVICE ARRIVED TOO LATE FOR INCLUSION TO THE 2020-21 PSS TOOL. NAME CHANGE IN 2022-23"/>
    <d v="2020-04-01T00:00:00"/>
    <m/>
    <n v="1"/>
    <s v="GREEN"/>
    <s v="GREEN"/>
    <s v=""/>
    <s v="ACUTE"/>
    <m/>
  </r>
  <r>
    <x v="384"/>
    <s v="SPECIALIST CANCER SERVICES: ANAL CANCER (ADULTS)"/>
    <s v="NCBPS01J: SPECIALIST CANCER SERVICES: ANAL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85"/>
    <s v="SPECIALIST CANCER SERVICES: BILIARY TRACT CANCER (ADULTS)"/>
    <s v="NCBPS01V: SPECIALIST CANCER SERVICES: BILIARY TRACT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86"/>
    <s v="SPECIALIST CANCER SERVICES: GYNAECOLOGICAL CANCER (ADULTS)"/>
    <s v="NCBPS04F: SPECIALIST CANCER SERVICES: GYNAECOLOGICAL CANCER (ADULTS)"/>
    <s v="NHS ENGLAND - SPECIALISED SERVICES"/>
    <s v="B03 - SPECIALISED CANCER SURGERY"/>
    <x v="1"/>
    <s v="YES (APC ONLY)"/>
    <s v="NAME CHANGE IN 2022-23"/>
    <d v="2016-04-01T00:00:00"/>
    <m/>
    <n v="1"/>
    <s v="GREEN"/>
    <s v="GREEN"/>
    <s v=""/>
    <s v="ACUTE"/>
    <m/>
  </r>
  <r>
    <x v="387"/>
    <s v="SPECIALIST CANCER SERVICES: HEAD AND NECK CANCER (ADULTS)"/>
    <s v="NCBPS01M: SPECIALIST CANCER SERVICES: HEAD AND NECK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88"/>
    <s v="SPECIALIST CANCER SERVICES: HEAD AND NECK CANCER (ADULTS) - TOP UP"/>
    <s v="NCBPS01M_TOP: SPECIALIST CANCER SERVICES: HEAD AND NECK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89"/>
    <s v="SPECIALIST CANCER SERVICES: KIDNEY, BLADDER AND PROSTATE CANCER (ADULTS)"/>
    <s v="NCBPS01N: SPECIALIST CANCER SERVICES: KIDNEY, BLADDER AND PROSTATE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90"/>
    <s v="SPECIALIST CANCER SERVICES: LIVER CANCER (ADULTS)"/>
    <s v="NCBPS01W: SPECIALIST CANCER SERVICES: LIVER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91"/>
    <s v="SPECIALIST CANCER SERVICES: MALIGNANT MESOTHELIOMA (ADULTS)"/>
    <s v="NCBPS01K: SPECIALIST CANCER SERVICES: MALIGNANT MESOTHELIOMA (ADULTS)"/>
    <s v="NHS ENGLAND - SPECIALISED SERVICES"/>
    <s v="B03 - SPECIALISED CANCER SURGERY"/>
    <x v="1"/>
    <s v="YES (APC ONLY)"/>
    <s v="NAME CHANGE IN 2022-23"/>
    <d v="2016-04-01T00:00:00"/>
    <m/>
    <n v="1"/>
    <s v="GREEN"/>
    <s v="GREEN"/>
    <s v=""/>
    <s v="ACUTE"/>
    <m/>
  </r>
  <r>
    <x v="392"/>
    <s v="SPECIALIST CANCER SERVICES: OESOPHAGEAL AND GASTRIC CANCER (ADULTS)"/>
    <s v="NCBPS01U: SPECIALIST CANCER SERVICES: OESOPHAGEAL AND GASTRIC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93"/>
    <s v="SPECIALIST CANCER SERVICES: OESOPHAGEAL AND GASTRIC CANCER (ADULTS) - TOP UP"/>
    <s v="NCBPS01U_TOP: SPECIALIST CANCER SERVICES: OESOPHAGEAL AND GASTRIC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94"/>
    <s v="SPECIALIST CANCER SERVICES: OTHER CANCERS (ADULTS)"/>
    <s v="NCBPS01Y: SPECIALIST CANCER SERVICES: OTHER CANCERS (ADULTS)"/>
    <s v="NHS ENGLAND - SPECIALISED SERVICES"/>
    <s v="B03 - SPECIALISED CANCER SURGERY"/>
    <x v="1"/>
    <s v="YES"/>
    <s v="NAME CHANGE IN 2022-23"/>
    <d v="2013-04-01T00:00:00"/>
    <m/>
    <n v="1"/>
    <s v="GREEN"/>
    <s v="GREEN"/>
    <s v=""/>
    <s v="ACUTE"/>
    <m/>
  </r>
  <r>
    <x v="395"/>
    <s v="SPECIALIST CANCER SERVICES: OTHER CANCERS (ADULTS) - TOP UP"/>
    <s v="NCBPS01Y_TOP: SPECIALIST CANCER SERVICES: OTHER CANCERS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96"/>
    <s v="SPECIALIST CANCER SERVICES: PANCREATIC CANCER (ADULTS)"/>
    <s v="NCBPS19V: SPECIALIST CANCER SERVICES: PANCREATIC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397"/>
    <s v="SPECIALIST CANCER SERVICES: PANCREATIC CANCER (ADULTS) - TOP UP"/>
    <s v="NCBPS19V_TOP: SPECIALIST CANCER SERVICES: PANCREATIC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398"/>
    <s v="SPECIALIST CANCER SERVICES: PENILE CANCER (ADULTS)"/>
    <s v="NCBPS01X: SPECIALIST CANCER SERVICES: PENILE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AMBER"/>
    <s v="GREEN"/>
    <s v="YES"/>
    <s v="ACUTE"/>
    <s v="X"/>
  </r>
  <r>
    <x v="399"/>
    <s v="SPECIALIST CANCER SERVICES: PENILE CANCER (ADULTS) - TOP UP"/>
    <s v="NCBPS01X_TOP: SPECIALIST CANCER SERVICES: PENILE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400"/>
    <s v="SPECIALIST CANCER SERVICES: RARE BRAIN AND CNS CANCER (ADULTS)"/>
    <s v="NCBPS01Q: SPECIALIST CANCER SERVICES: RARE BRAIN AND CNS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401"/>
    <s v="SPECIALIST CANCER SERVICES: SKIN CANCER (ADULTS)"/>
    <s v="NCBPS24Y: SPECIALIST CANCER SERVICES: SKIN CANCER (ADULTS)"/>
    <s v="NHS ENGLAND - SPECIALISED SERVICES"/>
    <s v="B03 - SPECIALISED CANCER SURGERY"/>
    <x v="1"/>
    <s v="YES"/>
    <s v="MORE SPECIFIC CANCER LINE DEVELOPED (SEEN IN PS 2015-16 SMT) FOR 2017-18. NAME CHANGE IN 2022-23"/>
    <d v="2017-04-01T00:00:00"/>
    <m/>
    <n v="1"/>
    <s v="GREEN"/>
    <s v="GREEN"/>
    <s v=""/>
    <s v="ACUTE"/>
    <m/>
  </r>
  <r>
    <x v="402"/>
    <s v="SPECIALIST CANCER SERVICES: SOFT CELL CANCER (ADULTS)"/>
    <s v="NCBPS01L: SPECIALIST CANCER SERVICES: SOFT CELL CANCER (ADULTS)"/>
    <s v="NHS ENGLAND - SPECIALISED SERVICES"/>
    <s v="B03 - SPECIALISED CANCER SURGERY"/>
    <x v="1"/>
    <s v="YES (APC ONLY)"/>
    <s v="MOVES ACTIVITY FROM NCBPS01Y TO NCBPS01L. NAME CHANGE IN 2022-23"/>
    <d v="2016-04-01T00:00:00"/>
    <m/>
    <n v="1"/>
    <s v="AMBER"/>
    <s v="RED"/>
    <s v="YES"/>
    <s v="ACUTE"/>
    <s v="X"/>
  </r>
  <r>
    <x v="403"/>
    <s v="SPECIALIST CANCER SERVICES: SOFT CELL CANCER (ADULTS) - TOP UP"/>
    <s v="NCBPS01L_TOP: SPECIALIST CANCER SERVICES: SOFT CELL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404"/>
    <s v="SPECIALIST CANCER SERVICES: TESTICULAR CANCER (ADULTS)"/>
    <s v="NCBPS01Z: SPECIALIST CANCER SERVICES: TESTICULAR CANCER (ADULTS)"/>
    <s v="NHS ENGLAND - SPECIALISED SERVICES"/>
    <s v="B03 - SPECIALISED CANCER SURGERY"/>
    <x v="1"/>
    <s v="YES (APC ONLY)"/>
    <s v="MORE SPECIFIC CANCER LINE DEVELOPED (SEEN IN PS 2015-16 SMT) FOR 2017-18. NAME CHANGE IN 2022-23"/>
    <d v="2017-04-01T00:00:00"/>
    <m/>
    <n v="1"/>
    <s v="GREEN"/>
    <s v="GREEN"/>
    <s v=""/>
    <s v="ACUTE"/>
    <m/>
  </r>
  <r>
    <x v="405"/>
    <s v="SPECIALIST CANCER SERVICES: TESTICULAR CANCER (ADULTS) - TOP UP"/>
    <s v="NCBPS01Z_TOP: SPECIALIST CANCER SERVICES: TESTICULAR CANCER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406"/>
    <s v="SPECIALIST COLORECTAL SURGERY SERVICES: COMPLEX INFLAMMATORY BOWEL DISEASE (ADULTS)"/>
    <s v="NCBPS33B: SPECIALIST COLORECTAL SURGERY SERVICES: COMPLEX INFLAMMATORY BOWEL DISEASE (ADULTS)"/>
    <s v="NHS ENGLAND - SPECIALISED SERVICES"/>
    <s v="A07 - SPECIALISED COLORECTAL SERVICES"/>
    <x v="1"/>
    <s v="YES (APC ONLY)"/>
    <s v="NAME CHANGE IN 2022-23"/>
    <d v="2013-04-01T00:00:00"/>
    <m/>
    <n v="1"/>
    <s v="GREEN"/>
    <s v="GREEN"/>
    <s v=""/>
    <s v="ACUTE"/>
    <m/>
  </r>
  <r>
    <x v="407"/>
    <s v="SPECIALIST COLORECTAL SURGERY SERVICES: COMPLEX SURGERY FOR INCONTINENCE (ADULTS)"/>
    <s v="NCBPS33A: SPECIALIST COLORECTAL SURGERY SERVICES: COMPLEX SURGERY FOR INCONTINENCE (ADULTS)"/>
    <s v="NHS ENGLAND - SPECIALISED SERVICES"/>
    <s v="A07 - SPECIALISED COLORECTAL SERVICES"/>
    <x v="1"/>
    <s v="YES (APC ONLY)"/>
    <s v="NAME CHANGE IN 2022-23"/>
    <d v="2013-04-01T00:00:00"/>
    <m/>
    <n v="1"/>
    <s v="GREEN"/>
    <s v="GREEN"/>
    <s v=""/>
    <s v="ACUTE"/>
    <m/>
  </r>
  <r>
    <x v="408"/>
    <s v="SPECIALIST COLORECTAL SURGERY SERVICES: RECTOPEXY MESH REMOVAL (ADULTS)"/>
    <s v="NCBPS33R: SPECIALIST COLORECTAL SURGERY SERVICES: RECTOPEXY MESH REMOVAL (ADULTS)"/>
    <s v="NHS ENGLAND - SPECIALISED SERVICES"/>
    <s v="A07 - SPECIALISED COLORECTAL SERVICES"/>
    <x v="1"/>
    <m/>
    <s v="NEW SERVICE IN 2023-24"/>
    <d v="2023-04-01T00:00:00"/>
    <m/>
    <n v="1"/>
    <s v="AMBER"/>
    <s v="RED"/>
    <s v="YES"/>
    <s v="ACUTE"/>
    <s v="X"/>
  </r>
  <r>
    <x v="409"/>
    <s v="SPECIALIST COLORECTAL SURGERY SERVICES: TRANSANAL ENDOSCOPIC MICROSURGERY (ADULTS)"/>
    <s v="NCBPS33C: SPECIALIST COLORECTAL SURGERY SERVICES: TRANSANAL ENDOSCOPIC MICROSURGERY (ADULTS)"/>
    <s v="NHS ENGLAND - SPECIALISED SERVICES"/>
    <s v="A07 - SPECIALISED COLORECTAL SERVICES"/>
    <x v="1"/>
    <s v="YES (APC ONLY)"/>
    <s v="NAME CHANGE IN 2022-23"/>
    <d v="2013-04-01T00:00:00"/>
    <m/>
    <n v="1"/>
    <s v="GREEN"/>
    <s v="GREEN"/>
    <s v=""/>
    <s v="ACUTE"/>
    <m/>
  </r>
  <r>
    <x v="410"/>
    <s v="SPECIALIST COLORECTAL SURGERY SERVICES: TRANSANAL ENDOSCOPIC MICROSURGERY (ADULTS) - TOP UP"/>
    <s v="NCBPS33C_TOP: SPECIALIST COLORECTAL SURGERY SERVICES: TRANSANAL ENDOSCOPIC MICROSURGERY (ADULTS) - TOP UP"/>
    <s v="NHS ENGLAND - SPECIALISED SERVICES"/>
    <s v="A07 - SPECIALISED COLORECTAL SERVICES"/>
    <x v="1"/>
    <m/>
    <s v="FOR TOP PAYMENT IDENTIFICATION ONLY"/>
    <d v="2024-04-01T00:00:00"/>
    <m/>
    <n v="1"/>
    <s v="BLUE"/>
    <s v="BLUE"/>
    <s v=""/>
    <s v="ACUTE"/>
    <m/>
  </r>
  <r>
    <x v="411"/>
    <s v="SPECIALIST DENTISTRY SERVICES FOR CHILDREN"/>
    <s v="NCBPS23P: SPECIALIST DENTISTRY SERVICES FOR CHILDREN"/>
    <s v="NHS ENGLAND - SPECIALISED SERVICES"/>
    <s v="E02 - SPECIALISED SURGERY IN CHILDREN"/>
    <x v="1"/>
    <s v="YES"/>
    <s v="WAS LISTED AS SPECIALIST PAEDIATRIC ORAL/MAXILLOFACIAL SURGERY SERVICES FOR CHILDREN"/>
    <d v="2013-04-01T00:00:00"/>
    <m/>
    <n v="1"/>
    <s v="GREEN"/>
    <s v="GREEN"/>
    <s v=""/>
    <s v="ACUTE"/>
    <m/>
  </r>
  <r>
    <x v="412"/>
    <s v="SPECIALIST DENTISTRY SERVICES FOR CHILDREN"/>
    <s v="NCBPS23C: SPECIALIST DENTISTRY SERVICES FOR CHILDREN"/>
    <s v="NHS ENGLAND - SPECIALISED SERVICES"/>
    <s v="E02 - SPECIALISED SURGERY IN CHILDREN"/>
    <x v="1"/>
    <m/>
    <s v="CODE RETIRED IN 2019-20. SERVICE NOW UNDER NCBPS23P"/>
    <d v="2013-04-01T00:00:00"/>
    <d v="2019-03-31T00:00:00"/>
    <n v="0"/>
    <s v="NOT APPLICABLE"/>
    <s v=""/>
    <s v=""/>
    <s v="ACUTE"/>
    <m/>
  </r>
  <r>
    <x v="413"/>
    <s v="SPECIALIST DENTISTRY SERVICES FOR CHILDREN - TOP UP"/>
    <s v="NCBPS23P_TOP: SPECIALIST DENTISTRY SERVICES FOR CHILDREN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14"/>
    <s v="SPECIALIST DERMATOLOGY SERVICES (ADULTS AND CHILDREN)"/>
    <s v="NCBPS24Z: SPECIALIST DERMATOLOGY SERVICES (ADULTS AND CHILDREN)"/>
    <s v="NHS ENGLAND - SPECIALISED SERVICES"/>
    <s v="A08 - SPECIALISED DERMATOLOGY"/>
    <x v="1"/>
    <s v="YES"/>
    <s v="NAME CHANGE IN 2022-23"/>
    <d v="2013-04-01T00:00:00"/>
    <m/>
    <n v="1"/>
    <s v="GREEN"/>
    <s v="GREEN"/>
    <s v=""/>
    <s v="ACUTE"/>
    <m/>
  </r>
  <r>
    <x v="415"/>
    <s v="SPECIALIST EAR, NOSE AND THROAT SERVICES FOR CHILDREN"/>
    <s v="NCBPS23D: SPECIALIST EAR, NOSE AND THROAT SERVICES FOR CHILDREN"/>
    <s v="NHS ENGLAND - SPECIALISED SERVICES"/>
    <s v="D06 - SPECIALISED EAR AND OPHTHALMOLOGY SERVICES"/>
    <x v="1"/>
    <s v="YES"/>
    <m/>
    <d v="2013-04-01T00:00:00"/>
    <m/>
    <n v="1"/>
    <s v="GREEN"/>
    <s v="GREEN"/>
    <s v=""/>
    <s v="ACUTE"/>
    <m/>
  </r>
  <r>
    <x v="416"/>
    <s v="SPECIALIST EAR, NOSE AND THROAT SERVICES FOR CHILDREN - TOP UP"/>
    <s v="NCBPS23D_TOP: SPECIALIST EAR, NOSE AND THROAT SERVICES FOR CHILDREN - TOP UP"/>
    <s v="NHS ENGLAND - SPECIALISED SERVICES"/>
    <s v="D06 - SPECIALISED EAR AND OPHTHALMOLOGY SERVICES"/>
    <x v="1"/>
    <m/>
    <s v="FOR TOP PAYMENT IDENTIFICATION ONLY"/>
    <d v="2024-04-01T00:00:00"/>
    <m/>
    <n v="1"/>
    <s v="BLUE"/>
    <s v="BLUE"/>
    <s v=""/>
    <s v="ACUTE"/>
    <m/>
  </r>
  <r>
    <x v="417"/>
    <s v="SPECIALIST ENDOCRINOLOGY AND DIABETES SERVICES FOR CHILDREN"/>
    <s v="NCBPS23E: SPECIALIST ENDOCRINOLOGY AND DIABETES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18"/>
    <s v="SPECIALIST ENVIRONMENTAL CONTROLS (ADULTS AND CHILDREN)"/>
    <s v="NCBPS05E: SPECIALIST ENVIRONMENTAL CONTROLS (ADULTS AND CHILDREN)"/>
    <s v="NHS ENGLAND - SPECIALISED MENTAL HEALTH SERVICES"/>
    <s v="D01 - REHABILITATION AND DISABILITY"/>
    <x v="1"/>
    <m/>
    <s v="NAME CHANGE IN 2024-25"/>
    <d v="2013-04-01T00:00:00"/>
    <m/>
    <n v="1"/>
    <s v="AMBER"/>
    <s v="GREEN"/>
    <s v="YES"/>
    <s v="ACUTE"/>
    <s v="X"/>
  </r>
  <r>
    <x v="419"/>
    <s v="SPECIALIST GASTROENTEROLOGY, HEPATOLOGY AND NUTRITIONAL SUPPORT SERVICES FOR CHILDREN"/>
    <s v="NCBPS23F: SPECIALIST GASTROENTEROLOGY, HEPATOLOGY AND NUTRITIONAL SUPPORT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20"/>
    <s v="SPECIALIST GASTROENTEROLOGY, HEPATOLOGY AND NUTRITIONAL SUPPORT SERVICES FOR CHILDREN - TOP UP"/>
    <s v="NCBPS23F_TOP: SPECIALIST GASTROENTEROLOGY, HEPATOLOGY AND NUTRITIONAL SUPPORT SERVICES FOR CHILDREN - TOP UP"/>
    <s v="NHS ENGLAND - SPECIALISED SERVICES"/>
    <s v="E03 - PAEDIATRIC MEDICINE"/>
    <x v="1"/>
    <m/>
    <s v="FOR TOP PAYMENT IDENTIFICATION ONLY"/>
    <d v="2024-04-01T00:00:00"/>
    <m/>
    <n v="1"/>
    <s v="BLUE"/>
    <s v="BLUE"/>
    <s v=""/>
    <s v="ACUTE"/>
    <m/>
  </r>
  <r>
    <x v="421"/>
    <s v="SPECIALIST HAEMATOLOGY SERVICES FOR CHILDREN"/>
    <s v="NCBPS23H: SPECIALIST HAEMATOLOGY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22"/>
    <s v="SPECIALIST HAEMATOLOGY SERVICES FOR CHILDREN - TOP UP"/>
    <s v="NCBPS23H_TOP: SPECIALIST HAEMATOLOGY SERVICES FOR CHILDREN - TOP UP"/>
    <s v="NHS ENGLAND - SPECIALISED SERVICES"/>
    <s v="E03 - PAEDIATRIC MEDICINE"/>
    <x v="1"/>
    <m/>
    <s v="FOR TOP PAYMENT IDENTIFICATION ONLY"/>
    <d v="2024-04-01T00:00:00"/>
    <m/>
    <n v="1"/>
    <s v="BLUE"/>
    <s v="BLUE"/>
    <s v=""/>
    <s v="ACUTE"/>
    <m/>
  </r>
  <r>
    <x v="423"/>
    <s v="SPECIALIST HAEMOGLOBINOPATHIES TEAMS (SHTS)"/>
    <s v="NCBPS38Y: SPECIALIST HAEMOGLOBINOPATHIES TEAMS (SHTS)"/>
    <s v="NHS ENGLAND - SPECIALISED SERVICES"/>
    <s v="F05 - HAEMOGLOBINOPATHIES"/>
    <x v="1"/>
    <m/>
    <s v="NEW CODE FOR 2024-25"/>
    <d v="2024-04-01T00:00:00"/>
    <m/>
    <n v="1"/>
    <s v="BLUE"/>
    <s v="BLUE"/>
    <s v=""/>
    <s v="ACUTE"/>
    <m/>
  </r>
  <r>
    <x v="424"/>
    <s v="SPECIALIST HAEMOGLOBINOPATHY SERVICES: SICKLE CELL ANAEMIA (ADULTS AND CHILDREN)"/>
    <s v="NCBPS38S: SPECIALIST HAEMOGLOBINOPATHY SERVICES: SICKLE CELL ANAEMIA (ADULTS AND CHILDREN)"/>
    <s v="NHS ENGLAND - SPECIALISED SERVICES"/>
    <s v="F05 - HAEMOGLOBINOPATHIES"/>
    <x v="1"/>
    <s v="YES (APC ONLY)"/>
    <s v="NAME CHANGE IN 2022-23"/>
    <d v="2013-04-01T00:00:00"/>
    <m/>
    <n v="1"/>
    <s v="AMBER"/>
    <s v="GREEN"/>
    <s v="YES"/>
    <s v="ACUTE"/>
    <s v="X"/>
  </r>
  <r>
    <x v="425"/>
    <s v="SPECIALIST HAEMOGLOBINOPATHY SERVICES: SICKLE CELL ANAEMIA (ADULTS AND CHILDREN) - TOP UP"/>
    <s v="NCBPS38S_TOP: SPECIALIST HAEMOGLOBINOPATHY SERVICES: SICKLE CELL ANAEMIA (ADULTS AND CHILDREN) - TOP UP"/>
    <s v="NHS ENGLAND - SPECIALISED SERVICES"/>
    <s v="F05 - HAEMOGLOBINOPATHIES"/>
    <x v="1"/>
    <m/>
    <s v="FOR TOP PAYMENT IDENTIFICATION ONLY"/>
    <d v="2024-04-01T00:00:00"/>
    <m/>
    <n v="1"/>
    <s v="BLUE"/>
    <s v="BLUE"/>
    <s v=""/>
    <s v="ACUTE"/>
    <m/>
  </r>
  <r>
    <x v="426"/>
    <s v="SPECIALIST HAEMOGLOBINOPATHY SERVICES: THALASSEMIA (ADULTS AND CHILDREN)"/>
    <s v="NCBPS38T: SPECIALIST HAEMOGLOBINOPATHY SERVICES: THALASSEMIA (ADULTS AND CHILDREN)"/>
    <s v="NHS ENGLAND - SPECIALISED SERVICES"/>
    <s v="F05 - HAEMOGLOBINOPATHIES"/>
    <x v="1"/>
    <s v="YES (APC ONLY)"/>
    <s v="NAME CHANGE IN 2022-23"/>
    <d v="2013-04-01T00:00:00"/>
    <m/>
    <n v="1"/>
    <s v="AMBER"/>
    <s v="GREEN"/>
    <s v="YES"/>
    <s v="ACUTE"/>
    <s v="X"/>
  </r>
  <r>
    <x v="427"/>
    <s v="SPECIALIST IMMUNOLOGY SERVICES FOR ADULTS WITH DEFICIENT IMMUNE SYSTEMS"/>
    <s v="NCBPS16X: SPECIALIST IMMUNOLOGY SERVICES FOR ADULTS WITH DEFICIENT IMMUNE SYSTEMS"/>
    <s v="NHS ENGLAND - SPECIALISED SERVICES"/>
    <s v="F06 - SPECIALISED IMMUNOLOGY AND ALLERGY SERVICES"/>
    <x v="1"/>
    <s v="YES"/>
    <s v="SERVICE LINE SPLIT FROM NCBPS16Z IN 2019-20"/>
    <d v="2019-04-01T00:00:00"/>
    <m/>
    <n v="1"/>
    <s v="AMBER"/>
    <s v="GREEN"/>
    <s v="YES"/>
    <s v="ACUTE"/>
    <s v="X"/>
  </r>
  <r>
    <x v="428"/>
    <s v="SPECIALIST IMMUNOLOGY SERVICES FOR CHILDREN WITH DEFICIENT IMMUNE SYSTEMS"/>
    <s v="NCBPS16Y: SPECIALIST IMMUNOLOGY SERVICES FOR CHILDREN WITH DEFICIENT IMMUNE SYSTEMS"/>
    <s v="NHS ENGLAND - SPECIALISED SERVICES"/>
    <s v="F06 - SPECIALISED IMMUNOLOGY AND ALLERGY SERVICES"/>
    <x v="1"/>
    <s v="YES"/>
    <s v="SERVICE LINE SPLIT FROM NCBPS16Z IN 2019-20"/>
    <d v="2019-04-01T00:00:00"/>
    <m/>
    <n v="1"/>
    <s v="AMBER"/>
    <s v="GREEN"/>
    <s v="YES"/>
    <s v="ACUTE"/>
    <s v="X"/>
  </r>
  <r>
    <x v="429"/>
    <s v="SPECIALIST IMMUNOLOGY SERVICES FOR PATIENTS WITH DEFICIENT IMMUNE SYSTEMS"/>
    <s v="NCBPS16Z: SPECIALIST IMMUNOLOGY SERVICES FOR PATIENTS WITH DEFICIENT IMMUNE SYSTEMS"/>
    <s v="NHS ENGLAND - SPECIALISED SERVICES"/>
    <s v="F06 - SPECIALISED IMMUNOLOGY AND ALLERGY SERVICES"/>
    <x v="1"/>
    <m/>
    <s v="CODE RETIRED IN 2019-20. SERVICE LINE SPLIT INTO SEPARATE ADULT/CHILD LINES."/>
    <d v="2013-04-01T00:00:00"/>
    <d v="2019-03-31T00:00:00"/>
    <n v="0"/>
    <s v="NOT APPLICABLE"/>
    <s v=""/>
    <s v=""/>
    <s v="ACUTE"/>
    <m/>
  </r>
  <r>
    <x v="430"/>
    <s v="SPECIALIST MATERNITY CARE FOR ADULTS DIAGNOSED WITH ABNORMALLY INVASIVE PLACENTA"/>
    <s v="NCBPS04G: SPECIALIST MATERNITY CARE FOR ADULTS DIAGNOSED WITH ABNORMALLY INVASIVE PLACENTA"/>
    <s v="NHS ENGLAND - SPECIALISED SERVICES"/>
    <s v="E09 - SPECIALISED WOMENS SERVICES"/>
    <x v="1"/>
    <s v="YES (APC ONLY)"/>
    <s v="NEW SERVICE IN 2019-20. NAME CHANGE IN 2022-23"/>
    <d v="2019-04-01T00:00:00"/>
    <m/>
    <n v="1"/>
    <s v="GREEN"/>
    <s v="GREEN"/>
    <s v=""/>
    <s v="ACUTE"/>
    <m/>
  </r>
  <r>
    <x v="431"/>
    <s v="SPECIALIST MENTAL HEALTH SERVICES FOR DEAF ADULTS"/>
    <s v="NCBPS22D: SPECIALIST MENTAL HEALTH SERVICES FOR DEAF ADULTS"/>
    <s v="NHS ENGLAND - SPECIALISED MENTAL HEALTH SERVICES"/>
    <s v="C01 - SPECIALISED MENTAL HEALTH"/>
    <x v="1"/>
    <m/>
    <s v="NAME CHANGE IN 2024-25"/>
    <d v="2013-04-01T00:00:00"/>
    <m/>
    <n v="1"/>
    <s v="AMBER"/>
    <s v="RED"/>
    <s v="YES"/>
    <s v="MENTAL HEALTH"/>
    <s v="X"/>
  </r>
  <r>
    <x v="432"/>
    <s v="SPECIALIST METABOLIC DISORDER SERVICES (ADULTS AND CHILDREN)"/>
    <s v="NCBPS36Z: SPECIALIST METABOLIC DISORDER SERVICES (ADULTS AND CHILDREN)"/>
    <s v="NHS ENGLAND - SPECIALISED SERVICES"/>
    <s v="E06 - METABOLIC DISORDERS"/>
    <x v="1"/>
    <s v="YES (NAC ONLY)"/>
    <s v="NAME CHANGE IN 2022-23"/>
    <d v="2013-04-01T00:00:00"/>
    <m/>
    <n v="1"/>
    <s v="GREEN"/>
    <s v="GREEN"/>
    <s v=""/>
    <s v="ACUTE"/>
    <m/>
  </r>
  <r>
    <x v="433"/>
    <s v="SPECIALIST MORBID OBESITY SERVICES FOR CHILDREN"/>
    <s v="NCBPS35Z: SPECIALIST MORBID OBESITY SERVICES FOR CHILDREN"/>
    <s v="NHS ENGLAND - SPECIALISED SERVICES"/>
    <s v="E02 - SPECIALISED SURGERY IN CHILDREN"/>
    <x v="1"/>
    <s v="YES (APC ONLY)"/>
    <s v="ADULT SERVICE MOVED TO CCGS IN 2016-17"/>
    <d v="2013-04-01T00:00:00"/>
    <m/>
    <n v="1"/>
    <s v="GREEN"/>
    <s v="GREEN"/>
    <s v=""/>
    <s v="ACUTE"/>
    <m/>
  </r>
  <r>
    <x v="434"/>
    <s v="SPECIALIST MORBID OBESITY SERVICES FOR CHILDREN - TOP UP"/>
    <s v="NCBPS35Z_TOP: SPECIALIST MORBID OBESITY SERVICES FOR CHILDREN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35"/>
    <s v="SPECIALIST NEUROSCIENCE SERVICES FOR CHILDREN"/>
    <s v="NCBPS23M: SPECIALIST NEUROSCIENCE SERVICES FOR CHILDREN"/>
    <s v="NHS ENGLAND - SPECIALISED SERVICES"/>
    <s v="E04 - PAEDIATRIC NEUROSCIENCES"/>
    <x v="1"/>
    <s v="YES"/>
    <m/>
    <d v="2013-04-01T00:00:00"/>
    <m/>
    <n v="1"/>
    <s v="GREEN"/>
    <s v="GREEN"/>
    <s v=""/>
    <s v="ACUTE"/>
    <m/>
  </r>
  <r>
    <x v="436"/>
    <s v="SPECIALIST NEUROSCIENCE SERVICES FOR CHILDREN - TOP UP"/>
    <s v="NCBPS23M_TOP: SPECIALIST NEUROSCIENCE SERVICES FOR CHILDREN - TOP UP"/>
    <s v="NHS ENGLAND - SPECIALISED SERVICES"/>
    <s v="E04 - PAEDIATRIC NEUROSCIENCES"/>
    <x v="1"/>
    <m/>
    <s v="FOR TOP PAYMENT IDENTIFICATION ONLY"/>
    <d v="2024-04-01T00:00:00"/>
    <m/>
    <n v="1"/>
    <s v="BLUE"/>
    <s v="BLUE"/>
    <s v=""/>
    <s v="ACUTE"/>
    <m/>
  </r>
  <r>
    <x v="437"/>
    <s v="SPECIALIST OPHTHALMOLOGY RETINAL GENE THERAPY"/>
    <s v="NCBPS37D: SPECIALIST OPHTHALMOLOGY RETINAL GENE THERAPY"/>
    <s v="NHS ENGLAND - SPECIALISED SERVICES"/>
    <s v="D06 - SPECIALISED EAR AND OPHTHALMOLOGY SERVICES"/>
    <x v="0"/>
    <m/>
    <m/>
    <d v="2020-04-01T00:00:00"/>
    <m/>
    <n v="1"/>
    <s v="RED"/>
    <s v="RED"/>
    <s v=""/>
    <s v="ACUTE"/>
    <m/>
  </r>
  <r>
    <x v="438"/>
    <s v="SPECIALIST OPHTHALMOLOGY SERVICES FOR CHILDREN"/>
    <s v="NCBPS23N: SPECIALIST OPHTHALMOLOGY SERVICES FOR CHILDREN"/>
    <s v="NHS ENGLAND - SPECIALISED SERVICES"/>
    <s v="D06 - SPECIALISED EAR AND OPHTHALMOLOGY SERVICES"/>
    <x v="1"/>
    <s v="YES"/>
    <m/>
    <d v="2013-04-01T00:00:00"/>
    <m/>
    <n v="1"/>
    <s v="GREEN"/>
    <s v="GREEN"/>
    <s v=""/>
    <s v="ACUTE"/>
    <m/>
  </r>
  <r>
    <x v="439"/>
    <s v="SPECIALIST OPHTHALMOLOGY SERVICES FOR CHILDREN - TOP UP"/>
    <s v="NCBPS23N_TOP: SPECIALIST OPHTHALMOLOGY SERVICES FOR CHILDREN - TOP UP"/>
    <s v="NHS ENGLAND - SPECIALISED SERVICES"/>
    <s v="D06 - SPECIALISED EAR AND OPHTHALMOLOGY SERVICES"/>
    <x v="1"/>
    <m/>
    <s v="FOR TOP PAYMENT IDENTIFICATION ONLY"/>
    <d v="2024-04-01T00:00:00"/>
    <m/>
    <n v="1"/>
    <s v="BLUE"/>
    <s v="BLUE"/>
    <s v=""/>
    <s v="ACUTE"/>
    <m/>
  </r>
  <r>
    <x v="440"/>
    <s v="SPECIALIST ORTHOPAEDIC SERVICES FOR CHILDREN"/>
    <s v="NCBPS23Q: SPECIALIST ORTHOPAEDIC SERVICES FOR CHILDREN"/>
    <s v="NHS ENGLAND - SPECIALISED SERVICES"/>
    <s v="E02 - SPECIALISED SURGERY IN CHILDREN"/>
    <x v="1"/>
    <s v="YES"/>
    <m/>
    <d v="2013-04-01T00:00:00"/>
    <m/>
    <n v="1"/>
    <s v="GREEN"/>
    <s v="GREEN"/>
    <s v=""/>
    <s v="ACUTE"/>
    <m/>
  </r>
  <r>
    <x v="441"/>
    <s v="SPECIALIST ORTHOPAEDIC SERVICES FOR CHILDREN - TOP UP"/>
    <s v="NCBPS23Q_TOP: SPECIALIST ORTHOPAEDIC SERVICES FOR CHILDREN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42"/>
    <s v="SPECIALIST PAEDIATRIC LIVER DISEASE SERVICE"/>
    <s v="NCBPSC23: SPECIALIST PAEDIATRIC LIVER DISEASE SERVICE"/>
    <s v="NHS ENGLAND - SPECIALISED SERVICES"/>
    <s v="E03 - PAEDIATRIC MEDICINE"/>
    <x v="0"/>
    <m/>
    <m/>
    <d v="2013-04-01T00:00:00"/>
    <m/>
    <n v="1"/>
    <s v="RED"/>
    <s v="RED"/>
    <s v=""/>
    <s v="ACUTE"/>
    <m/>
  </r>
  <r>
    <x v="443"/>
    <s v="SPECIALIST PAEDIATRIC SURGERY SERVICES"/>
    <s v="NCBPS23X: SPECIALIST PAEDIATRIC SURGERY SERVICES"/>
    <s v="NHS ENGLAND - SPECIALISED SERVICES"/>
    <s v="E02 - SPECIALISED SURGERY IN CHILDREN"/>
    <x v="1"/>
    <s v="YES"/>
    <m/>
    <d v="2013-04-01T00:00:00"/>
    <m/>
    <n v="1"/>
    <s v="GREEN"/>
    <s v="GREEN"/>
    <s v=""/>
    <s v="ACUTE"/>
    <m/>
  </r>
  <r>
    <x v="444"/>
    <s v="SPECIALIST PAEDIATRIC SURGERY SERVICES - GYNAECOLOGY"/>
    <s v="NCBPS73X: SPECIALIST PAEDIATRIC SURGERY SERVICES - GYNAECOLOGY"/>
    <s v="NHS ENGLAND - SPECIALISED SERVICES"/>
    <s v="E02 - SPECIALISED SURGERY IN CHILDREN"/>
    <x v="1"/>
    <s v="YES - APC &amp; NAC"/>
    <s v="NEW CODE FOR 2024-25"/>
    <d v="2024-04-01T00:00:00"/>
    <m/>
    <n v="1"/>
    <s v="GREEN"/>
    <s v="GREEN"/>
    <s v=""/>
    <s v="ACUTE"/>
    <m/>
  </r>
  <r>
    <x v="445"/>
    <s v="SPECIALIST PAEDIATRIC SURGERY SERVICES - GYNAECOLOGY - TOP UP"/>
    <s v="NCBPS73X_TOP: SPECIALIST PAEDIATRIC SURGERY SERVICES - GYNAECOLOGY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46"/>
    <s v="SPECIALIST PAEDIATRIC SURGERY SERVICES - TOP UP"/>
    <s v="NCBPS23X_TOP: SPECIALIST PAEDIATRIC SURGERY SERVICES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47"/>
    <s v="SPECIALIST PAEDIATRIC UROLOGY SERVICES"/>
    <s v="NCBPS23Z: SPECIALIST PAEDIATRIC UROLOGY SERVICES"/>
    <s v="NHS ENGLAND - SPECIALISED SERVICES"/>
    <s v="E02 - SPECIALISED SURGERY IN CHILDREN"/>
    <x v="1"/>
    <s v="YES"/>
    <m/>
    <d v="2013-04-01T00:00:00"/>
    <m/>
    <n v="1"/>
    <s v="GREEN"/>
    <s v="GREEN"/>
    <s v=""/>
    <s v="ACUTE"/>
    <m/>
  </r>
  <r>
    <x v="448"/>
    <s v="SPECIALIST PAEDIATRIC UROLOGY SERVICES - TOP UP"/>
    <s v="NCBPS23Z_TOP: SPECIALIST PAEDIATRIC UROLOGY SERVICES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49"/>
    <s v="SPECIALIST PAIN MANAGEMENT SERVICES FOR CHILDREN"/>
    <s v="NCBPS23Y: SPECIALIST PAIN MANAGEMENT SERVICES FOR CHILDREN"/>
    <s v="NHS ENGLAND - SPECIALISED SERVICES"/>
    <s v="E02 - SPECIALISED SURGERY IN CHILDREN"/>
    <x v="1"/>
    <s v="YES"/>
    <s v="NAME CHANGE IN 2022-23"/>
    <d v="2013-04-01T00:00:00"/>
    <m/>
    <n v="1"/>
    <s v="GREEN"/>
    <s v="GREEN"/>
    <s v=""/>
    <s v="ACUTE"/>
    <m/>
  </r>
  <r>
    <x v="450"/>
    <s v="SPECIALIST PALLIATIVE CARE SERVICES FOR CHILDREN AND YOUNG ADULTS"/>
    <s v="NCBPSE23: SPECIALIST PALLIATIVE CARE SERVICES FOR CHILDREN AND YOUNG ADULTS"/>
    <s v="NHS ENGLAND - SPECIALISED SERVICES"/>
    <s v="E03 - PAEDIATRIC MEDICINE"/>
    <x v="1"/>
    <m/>
    <s v="NAME CHANGE IN 2022-23"/>
    <d v="2013-04-01T00:00:00"/>
    <m/>
    <n v="1"/>
    <s v="GREEN"/>
    <s v="GREEN"/>
    <s v=""/>
    <s v="ACUTE"/>
    <m/>
  </r>
  <r>
    <x v="451"/>
    <s v="SPECIALIST PERINATAL MENTAL HEALTH SERVICES (ADULTS AND ADOLESCENTS)"/>
    <s v="NCBPS22P: SPECIALIST PERINATAL MENTAL HEALTH SERVICES (ADULTS AND ADOLESCENTS)"/>
    <s v="NHS ENGLAND - SPECIALISED MENTAL HEALTH SERVICES"/>
    <s v="C04 - PERINATAL MENTAL HEALTH"/>
    <x v="1"/>
    <m/>
    <s v="NAME CHANGE IN 2022-23"/>
    <d v="2013-04-01T00:00:00"/>
    <m/>
    <n v="1"/>
    <s v="AMBER"/>
    <s v="GREEN"/>
    <s v="YES"/>
    <s v="MENTAL HEALTH"/>
    <s v="X"/>
  </r>
  <r>
    <x v="452"/>
    <s v="SPECIALIST PLASTIC SURGERY SERVICES FOR CHILDREN"/>
    <s v="NCBPS23R: SPECIALIST PLASTIC SURGERY SERVICES FOR CHILDREN"/>
    <s v="NHS ENGLAND - SPECIALISED SERVICES"/>
    <s v="E02 - SPECIALISED SURGERY IN CHILDREN"/>
    <x v="1"/>
    <s v="YES"/>
    <m/>
    <d v="2013-04-01T00:00:00"/>
    <m/>
    <n v="1"/>
    <s v="GREEN"/>
    <s v="GREEN"/>
    <s v=""/>
    <s v="ACUTE"/>
    <m/>
  </r>
  <r>
    <x v="453"/>
    <s v="SPECIALIST PLASTIC SURGERY SERVICES FOR CHILDREN - TOP UP"/>
    <s v="NCBPS23R_TOP: SPECIALIST PLASTIC SURGERY SERVICES FOR CHILDREN - TOP UP"/>
    <s v="NHS ENGLAND - SPECIALISED SERVICES"/>
    <s v="E02 - SPECIALISED SURGERY IN CHILDREN"/>
    <x v="1"/>
    <m/>
    <s v="FOR TOP PAYMENT IDENTIFICATION ONLY"/>
    <d v="2024-04-01T00:00:00"/>
    <m/>
    <n v="1"/>
    <s v="BLUE"/>
    <s v="BLUE"/>
    <s v=""/>
    <s v="ACUTE"/>
    <m/>
  </r>
  <r>
    <x v="454"/>
    <s v="SPECIALIST REHABILITATION SERVICES FOR PATIENTS WITH HIGHLY COMPLEX NEEDS (ADULTS AND CHILDREN)"/>
    <s v="NCBPS07Z: SPECIALIST REHABILITATION SERVICES FOR PATIENTS WITH HIGHLY COMPLEX NEEDS (ADULTS AND CHILDREN)"/>
    <s v="NHS ENGLAND - SPECIALISED SERVICES"/>
    <s v="D01 - REHABILITATION AND DISABILITY"/>
    <x v="1"/>
    <m/>
    <s v="NAME CHANGE IN 2022-23"/>
    <d v="2013-04-01T00:00:00"/>
    <m/>
    <n v="1"/>
    <s v="GREEN"/>
    <s v="GREEN"/>
    <s v=""/>
    <s v="ACUTE"/>
    <m/>
  </r>
  <r>
    <x v="455"/>
    <s v="SPECIALIST RENAL SERVICES FOR CHILDREN"/>
    <s v="NCBPS23S: SPECIALIST RENAL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56"/>
    <s v="SPECIALIST RENAL SERVICES FOR CHILDREN: RENAL DIALYSIS"/>
    <s v="NCBPS73D: SPECIALIST RENAL SERVICES FOR CHILDREN: RENAL DIALYSIS"/>
    <s v="NHS ENGLAND - SPECIALISED SERVICES"/>
    <s v="E03 - PAEDIATRIC MEDICINE"/>
    <x v="1"/>
    <s v="NO"/>
    <s v="NEW CODE FOR 2024-25 TO SEPARATE ACTIVITY FROM NCBPS23S"/>
    <d v="2024-04-01T00:00:00"/>
    <m/>
    <n v="1"/>
    <s v="RED"/>
    <s v="RED"/>
    <s v=""/>
    <s v="ACUTE"/>
    <m/>
  </r>
  <r>
    <x v="457"/>
    <s v="SPECIALIST RESPIRATORY SERVICES"/>
    <s v="NCBPS29R: SPECIALIST RESPIRATORY SERVICES"/>
    <s v="NHS ENGLAND - SPECIALISED SERVICES"/>
    <s v="A01 - SPECIALISED RESPIRATORY"/>
    <x v="1"/>
    <m/>
    <s v="CODE RETIRED IN 2016-17. SERVICE MOVED TO CCGS DURING 2015-16"/>
    <d v="2013-04-01T00:00:00"/>
    <d v="2016-03-31T00:00:00"/>
    <n v="0"/>
    <s v="NOT APPLICABLE"/>
    <s v=""/>
    <s v=""/>
    <s v="ACUTE"/>
    <m/>
  </r>
  <r>
    <x v="458"/>
    <s v="SPECIALIST RESPIRATORY SERVICES FOR CHILDREN"/>
    <s v="NCBPS23T: SPECIALIST RESPIRATORY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59"/>
    <s v="SPECIALIST RESPIRATORY SERVICES FOR CHILDREN - TOP UP"/>
    <s v="NCBPS23T_TOP: SPECIALIST RESPIRATORY SERVICES FOR CHILDREN - TOP UP"/>
    <s v="NHS ENGLAND - SPECIALISED SERVICES"/>
    <s v="E03 - PAEDIATRIC MEDICINE"/>
    <x v="1"/>
    <m/>
    <s v="FOR TOP PAYMENT IDENTIFICATION ONLY"/>
    <d v="2024-04-01T00:00:00"/>
    <m/>
    <n v="1"/>
    <s v="BLUE"/>
    <s v="BLUE"/>
    <s v=""/>
    <s v="ACUTE"/>
    <m/>
  </r>
  <r>
    <x v="460"/>
    <s v="SPECIALIST RHEUMATOLOGY SERVICES FOR CHILDREN"/>
    <s v="NCBPS23W: SPECIALIST RHEUMATOLOGY SERVICES FOR CHILDREN"/>
    <s v="NHS ENGLAND - SPECIALISED SERVICES"/>
    <s v="E03 - PAEDIATRIC MEDICINE"/>
    <x v="1"/>
    <s v="YES"/>
    <m/>
    <d v="2013-04-01T00:00:00"/>
    <m/>
    <n v="1"/>
    <s v="GREEN"/>
    <s v="GREEN"/>
    <s v=""/>
    <s v="ACUTE"/>
    <m/>
  </r>
  <r>
    <x v="461"/>
    <s v="SPECIALIST SERVICES FOR ADULTS WITH INFECTIOUS DISEASES"/>
    <s v="NCBPS18A: SPECIALIST SERVICES FOR ADULTS WITH INFECTIOUS DISEASES"/>
    <s v="NHS ENGLAND - SPECIALISED SERVICES"/>
    <s v="F04 - INFECTIOUS DISEASES"/>
    <x v="1"/>
    <s v="YES (APC ONLY)"/>
    <s v="NAME CHANGE IN 2024-25"/>
    <d v="2013-04-01T00:00:00"/>
    <m/>
    <n v="1"/>
    <s v="GREEN"/>
    <s v="GREEN"/>
    <s v=""/>
    <s v="ACUTE"/>
    <m/>
  </r>
  <r>
    <x v="462"/>
    <s v="SPECIALIST SERVICES FOR ADULTS WITH INFECTIOUS DISEASES: TROPICAL DISEASES"/>
    <s v="NCBPS18T: SPECIALIST SERVICES FOR ADULTS WITH INFECTIOUS DISEASES: TROPICAL DISEASES"/>
    <s v="NHS ENGLAND - SPECIALISED SERVICES"/>
    <s v="F04 - INFECTIOUS DISEASES"/>
    <x v="1"/>
    <s v="YES (APC ONLY)"/>
    <s v="SERVICE LINE SPLIT FROM NCBPS18A/NCBPS18C IN 2019-20. NAME CHANGE IN 2022-23"/>
    <d v="2019-04-01T00:00:00"/>
    <m/>
    <n v="1"/>
    <s v="AMBER"/>
    <s v="RED"/>
    <s v="YES"/>
    <s v="ACUTE"/>
    <s v="X"/>
  </r>
  <r>
    <x v="463"/>
    <s v="SPECIALIST SERVICES FOR CHILDREN WITH INFECTIOUS DISEASES"/>
    <s v="NCBPS18C: SPECIALIST SERVICES FOR CHILDREN WITH INFECTIOUS DISEASES"/>
    <s v="NHS ENGLAND - SPECIALISED SERVICES"/>
    <s v="E03 - PAEDIATRIC MEDICINE"/>
    <x v="1"/>
    <s v="YES (APC ONLY)"/>
    <m/>
    <d v="2013-04-01T00:00:00"/>
    <m/>
    <n v="1"/>
    <s v="GREEN"/>
    <s v="GREEN"/>
    <s v=""/>
    <s v="ACUTE"/>
    <m/>
  </r>
  <r>
    <x v="464"/>
    <s v="SPECIALIST SERVICES FOR CHILDREN WITH INFECTIOUS DISEASES: HIV"/>
    <s v="NCBPS14C: SPECIALIST SERVICES FOR CHILDREN WITH INFECTIOUS DISEASES: HIV"/>
    <s v="NHS ENGLAND - SPECIALISED SERVICES"/>
    <s v="F03 - HIV"/>
    <x v="1"/>
    <s v="YES (APC ONLY)"/>
    <s v="SERVICE LINE SPLIT FROM NCBPS14Z IN 2019-20"/>
    <d v="2019-04-01T00:00:00"/>
    <m/>
    <n v="1"/>
    <s v="RED"/>
    <s v="RED"/>
    <s v=""/>
    <s v="ACUTE"/>
    <m/>
  </r>
  <r>
    <x v="465"/>
    <s v="SPECIALIST SERVICES FOR COMPLEX BILIARY DISEASES IN ADULTS"/>
    <s v="NCBPS19B: SPECIALIST SERVICES FOR COMPLEX BILIARY DISEASES IN ADULTS"/>
    <s v="NHS ENGLAND - SPECIALISED SERVICES"/>
    <s v="A02 - HEPATOBILIARY AND PANCREAS"/>
    <x v="1"/>
    <s v="YES (APC ONLY)"/>
    <s v="NEW CODE FOR 2024-25"/>
    <d v="2024-04-01T00:00:00"/>
    <m/>
    <n v="1"/>
    <s v="GREEN"/>
    <s v="GREEN"/>
    <s v=""/>
    <s v="ACUTE"/>
    <m/>
  </r>
  <r>
    <x v="466"/>
    <s v="SPECIALIST SERVICES FOR COMPLEX BILIARY DISEASES IN ADULTS - TOP UP"/>
    <s v="NCBPS19B_TOP: SPECIALIST SERVICES FOR COMPLEX BILIARY DISEASES IN ADULTS - TOP UP"/>
    <s v="NHS ENGLAND - SPECIALISED SERVICES"/>
    <s v="A02 - HEPATOBILIARY AND PANCREAS"/>
    <x v="1"/>
    <m/>
    <s v="FOR TOP PAYMENT IDENTIFICATION ONLY"/>
    <d v="2024-04-01T00:00:00"/>
    <m/>
    <n v="1"/>
    <s v="BLUE"/>
    <s v="BLUE"/>
    <s v=""/>
    <s v="ACUTE"/>
    <m/>
  </r>
  <r>
    <x v="467"/>
    <s v="SPECIALIST SERVICES FOR COMPLEX LIVER DISEASES IN ADULTS"/>
    <s v="NCBPS19L: SPECIALIST SERVICES FOR COMPLEX LIVER DISEASES IN ADULTS"/>
    <s v="NHS ENGLAND - SPECIALISED SERVICES"/>
    <s v="A02 - HEPATOBILIARY AND PANCREAS"/>
    <x v="1"/>
    <s v="YES (APC ONLY)"/>
    <s v="SERVICE LINE SPLIT FROM NCBPS19Z IN 2020-21"/>
    <d v="2020-04-01T00:00:00"/>
    <m/>
    <n v="1"/>
    <s v="GREEN"/>
    <s v="GREEN"/>
    <s v=""/>
    <s v="ACUTE"/>
    <m/>
  </r>
  <r>
    <x v="468"/>
    <s v="SPECIALIST SERVICES FOR COMPLEX LIVER DISEASES IN ADULTS - TOP UP"/>
    <s v="NCBPS19L_TOP: SPECIALIST SERVICES FOR COMPLEX LIVER DISEASES IN ADULTS - TOP UP"/>
    <s v="NHS ENGLAND - SPECIALISED SERVICES"/>
    <s v="A02 - HEPATOBILIARY AND PANCREAS"/>
    <x v="1"/>
    <m/>
    <s v="FOR TOP PAYMENT IDENTIFICATION ONLY"/>
    <d v="2024-04-01T00:00:00"/>
    <m/>
    <n v="1"/>
    <s v="BLUE"/>
    <s v="BLUE"/>
    <s v=""/>
    <s v="ACUTE"/>
    <m/>
  </r>
  <r>
    <x v="469"/>
    <s v="SPECIALIST SERVICES FOR COMPLEX LIVER, BILIARY AND PANCREATIC DISEASES IN ADULTS"/>
    <s v="NCBPS19Z: SPECIALIST SERVICES FOR COMPLEX LIVER, BILIARY AND PANCREATIC DISEASES IN ADULTS"/>
    <s v="NHS ENGLAND - SPECIALISED SERVICES"/>
    <s v="A02 - HEPATOBILIARY AND PANCREAS"/>
    <x v="1"/>
    <s v="YES"/>
    <m/>
    <d v="2013-04-01T00:00:00"/>
    <m/>
    <n v="1"/>
    <s v="GREEN"/>
    <s v="GREEN"/>
    <s v=""/>
    <s v="ACUTE"/>
    <m/>
  </r>
  <r>
    <x v="470"/>
    <s v="SPECIALIST SERVICES FOR COMPLEX LIVER, BILIARY AND PANCREATIC DISEASES IN ADULTS - TOP UP"/>
    <s v="NCBPS19Z_TOP: SPECIALIST SERVICES FOR COMPLEX LIVER, BILIARY AND PANCREATIC DISEASES IN ADULTS - TOP UP"/>
    <s v="NHS ENGLAND - SPECIALISED SERVICES"/>
    <s v="A02 - HEPATOBILIARY AND PANCREAS"/>
    <x v="1"/>
    <m/>
    <s v="FOR TOP PAYMENT IDENTIFICATION ONLY"/>
    <d v="2024-04-01T00:00:00"/>
    <m/>
    <n v="1"/>
    <s v="BLUE"/>
    <s v="BLUE"/>
    <s v=""/>
    <s v="ACUTE"/>
    <m/>
  </r>
  <r>
    <x v="471"/>
    <s v="SPECIALIST SERVICES FOR COMPLEX PANCREATIC DISEASES IN ADULTS"/>
    <s v="NCBPS19P: SPECIALIST SERVICES FOR COMPLEX PANCREATIC DISEASES IN ADULTS"/>
    <s v="NHS ENGLAND - SPECIALISED SERVICES"/>
    <s v="A02 - HEPATOBILIARY AND PANCREAS"/>
    <x v="1"/>
    <s v="YES (APC ONLY)"/>
    <s v="SERVICE LINE SPLIT FROM NCBPS19Z IN 2020-21"/>
    <d v="2020-04-01T00:00:00"/>
    <m/>
    <n v="1"/>
    <s v="GREEN"/>
    <s v="GREEN"/>
    <s v=""/>
    <s v="ACUTE"/>
    <m/>
  </r>
  <r>
    <x v="472"/>
    <s v="SPECIALIST SERVICES FOR COMPLEX PANCREATIC DISEASES IN ADULTS - TOP UP"/>
    <s v="NCBPS19P_TOP: SPECIALIST SERVICES FOR COMPLEX PANCREATIC DISEASES IN ADULTS - TOP UP"/>
    <s v="NHS ENGLAND - SPECIALISED SERVICES"/>
    <s v="A02 - HEPATOBILIARY AND PANCREAS"/>
    <x v="1"/>
    <m/>
    <s v="FOR TOP PAYMENT IDENTIFICATION ONLY"/>
    <d v="2024-04-01T00:00:00"/>
    <m/>
    <n v="1"/>
    <s v="BLUE"/>
    <s v="BLUE"/>
    <s v=""/>
    <s v="ACUTE"/>
    <m/>
  </r>
  <r>
    <x v="473"/>
    <s v="SPECIALIST SERVICES FOR HAEMOPHILIA AND OTHER RELATED BLEEDING DISORDERS"/>
    <s v="NCBPS03Z: SPECIALIST SERVICES FOR HAEMOPHILIA AND OTHER RELATED BLEEDING DISORDERS"/>
    <s v="NHS ENGLAND - SPECIALISED SERVICES"/>
    <s v="F02 - SPECIALISED BLOOD DISORDERS"/>
    <x v="1"/>
    <m/>
    <s v="CODE RETIRED IN 2022-23. SERVICE LINE SPLIT INTO SEPARATE ADULT/CHILD LINES NCBPS03X AND NBCPS03Y"/>
    <d v="2013-04-01T00:00:00"/>
    <d v="2022-03-31T00:00:00"/>
    <n v="0"/>
    <s v="NOT APPLICABLE"/>
    <s v=""/>
    <s v=""/>
    <s v="ACUTE"/>
    <m/>
  </r>
  <r>
    <x v="474"/>
    <s v="SPECIALIST SERVICES FOR HAEMOPHILIA AND OTHER RELATED BLEEDING DISORDERS (ADULTS)"/>
    <s v="NCBPS03X: SPECIALIST SERVICES FOR HAEMOPHILIA AND OTHER RELATED BLEEDING DISORDERS (ADULTS)"/>
    <s v="NHS ENGLAND - SPECIALISED SERVICES"/>
    <s v="F02 - SPECIALISED BLOOD DISORDERS"/>
    <x v="1"/>
    <s v="YES"/>
    <s v="SERVICE LINE SPLIT FROM NCBPS03Z IN 2022-23"/>
    <d v="2022-04-01T00:00:00"/>
    <m/>
    <n v="1"/>
    <s v="GREEN"/>
    <s v="GREEN"/>
    <s v=""/>
    <s v="ACUTE"/>
    <m/>
  </r>
  <r>
    <x v="475"/>
    <s v="SPECIALIST SERVICES FOR HAEMOPHILIA AND OTHER RELATED BLEEDING DISORDERS (ADULTS) - TOP UP"/>
    <s v="NCBPS03X_TOP: SPECIALIST SERVICES FOR HAEMOPHILIA AND OTHER RELATED BLEEDING DISORDERS (ADULTS) - TOP UP"/>
    <s v="NHS ENGLAND - SPECIALISED SERVICES"/>
    <s v="F02 - SPECIALISED BLOOD DISORDERS"/>
    <x v="1"/>
    <m/>
    <s v="FOR TOP PAYMENT IDENTIFICATION ONLY"/>
    <d v="2024-04-01T00:00:00"/>
    <m/>
    <n v="1"/>
    <s v="BLUE"/>
    <s v="BLUE"/>
    <s v=""/>
    <s v="ACUTE"/>
    <m/>
  </r>
  <r>
    <x v="476"/>
    <s v="SPECIALIST SERVICES FOR HAEMOPHILIA AND OTHER RELATED BLEEDING DISORDERS (CHILRDREN)"/>
    <s v="NCBPS03Y: SPECIALIST SERVICES FOR HAEMOPHILIA AND OTHER RELATED BLEEDING DISORDERS (CHILRDREN)"/>
    <s v="NHS ENGLAND - SPECIALISED SERVICES"/>
    <s v="F02 - SPECIALISED BLOOD DISORDERS"/>
    <x v="1"/>
    <s v="YES"/>
    <s v="SERVICE LINE SPLIT FROM NCBPS03Z IN 2022-23"/>
    <d v="2022-04-01T00:00:00"/>
    <m/>
    <n v="1"/>
    <s v="GREEN"/>
    <s v="GREEN"/>
    <s v=""/>
    <s v="ACUTE"/>
    <m/>
  </r>
  <r>
    <x v="477"/>
    <s v="SPECIALIST SERVICES FOR HAEMOPHILIA AND OTHER RELATED BLEEDING DISORDERS (CHILRDREN) - TOP UP"/>
    <s v="NCBPS03Y_TOP: SPECIALIST SERVICES FOR HAEMOPHILIA AND OTHER RELATED BLEEDING DISORDERS (CHILRDREN) - TOP UP"/>
    <s v="NHS ENGLAND - SPECIALISED SERVICES"/>
    <s v="F02 - SPECIALISED BLOOD DISORDERS"/>
    <x v="1"/>
    <m/>
    <s v="FOR TOP PAYMENT IDENTIFICATION ONLY"/>
    <d v="2024-04-01T00:00:00"/>
    <m/>
    <n v="1"/>
    <s v="BLUE"/>
    <s v="BLUE"/>
    <s v=""/>
    <s v="ACUTE"/>
    <m/>
  </r>
  <r>
    <x v="478"/>
    <s v="SPECIALIST SERVICES FOR PATIENTS INFECTED WITH HIV"/>
    <s v="NCBPS14Z: SPECIALIST SERVICES FOR PATIENTS INFECTED WITH HIV"/>
    <s v="NHS ENGLAND - SPECIALISED SERVICES"/>
    <s v="F03 - HIV"/>
    <x v="1"/>
    <m/>
    <s v="SERVICE LINE SPLIT INTO SEPARATE ADULT/CHILD LINES IN 2019-20"/>
    <d v="2013-04-01T00:00:00"/>
    <d v="2019-03-31T00:00:00"/>
    <n v="0"/>
    <s v="NOT APPLICABLE"/>
    <s v=""/>
    <s v=""/>
    <s v="ACUTE"/>
    <m/>
  </r>
  <r>
    <x v="479"/>
    <s v="SPECIALIST SERVICES FOR SEVERE PERSONALITY DISORDER IN ADULTS"/>
    <s v="NCBPS22T: SPECIALIST SERVICES FOR SEVERE PERSONALITY DISORDER IN ADULTS"/>
    <s v="NHS ENGLAND - SPECIALISED MENTAL HEALTH SERVICES"/>
    <s v="C01 - SPECIALISED MENTAL HEALTH"/>
    <x v="1"/>
    <m/>
    <s v="NAME CHANGE IN 2024-25"/>
    <d v="2013-04-01T00:00:00"/>
    <m/>
    <n v="1"/>
    <s v="AMBER"/>
    <s v="RED"/>
    <s v="YES"/>
    <s v="MENTAL HEALTH"/>
    <s v="X"/>
  </r>
  <r>
    <x v="480"/>
    <s v="SPECIALIST WHEELCHAIR SERVICE"/>
    <s v="NCBPS05W: SPECIALIST WHEELCHAIR SERVICE"/>
    <s v="NHS ENGLAND - SPECIALISED SERVICES"/>
    <s v="D01 - REHABILITATION AND DISABILITY"/>
    <x v="1"/>
    <m/>
    <s v="CODE RETIRED IN 2016-17. SERVICE MOVED TO CCGS DURING 2015-16"/>
    <d v="2013-04-01T00:00:00"/>
    <d v="2016-03-31T00:00:00"/>
    <n v="0"/>
    <s v="NOT APPLICABLE"/>
    <s v=""/>
    <s v=""/>
    <s v="ACUTE"/>
    <m/>
  </r>
  <r>
    <x v="481"/>
    <s v="SPINAL CORD INJURY NETWORK"/>
    <s v="NCBPS06M: SPINAL CORD INJURY NETWORK"/>
    <s v="NHS ENGLAND - SPECIALISED SERVICES"/>
    <s v="D03 - SPINAL SERVICES"/>
    <x v="1"/>
    <m/>
    <s v="CLINICAL NETWORK CODE INTRODUCED FOR 2022-23"/>
    <d v="2022-04-01T00:00:00"/>
    <m/>
    <n v="1"/>
    <s v="BLUE"/>
    <s v="BLUE"/>
    <s v=""/>
    <s v="ACUTE"/>
    <m/>
  </r>
  <r>
    <x v="482"/>
    <s v="SPINAL CORD INJURY SERVICES (ADULTS AND CHILDREN)"/>
    <s v="NCBPS06A: SPINAL CORD INJURY SERVICES (ADULTS AND CHILDREN)"/>
    <s v="NHS ENGLAND - SPECIALISED SERVICES"/>
    <s v="D03 - SPINAL SERVICES"/>
    <x v="1"/>
    <s v="YES"/>
    <s v="NAME CHANGE IN 2022-23"/>
    <d v="2013-04-01T00:00:00"/>
    <m/>
    <n v="1"/>
    <s v="AMBER"/>
    <s v="RED"/>
    <s v="YES"/>
    <s v="ACUTE"/>
    <s v="X"/>
  </r>
  <r>
    <x v="483"/>
    <s v="SPINAL MUSCULAR ATROPHY: GENE THERAPY"/>
    <s v="NCBPS08M: SPINAL MUSCULAR ATROPHY: GENE THERAPY"/>
    <s v="NHS ENGLAND - SPECIALISED SERVICES"/>
    <s v="E04 - PAEDIATRIC NEUROSCIENCES"/>
    <x v="1"/>
    <m/>
    <s v="NEW SERVICE IN 2020-21. NAME CHANGE IN 2022-23"/>
    <d v="2020-04-01T00:00:00"/>
    <m/>
    <n v="1"/>
    <s v="RED"/>
    <s v="RED"/>
    <s v=""/>
    <s v="ACUTE"/>
    <m/>
  </r>
  <r>
    <x v="484"/>
    <s v="SPINAL SURGERY NETWORK"/>
    <s v="NCBPS06N: SPINAL SURGERY NETWORK"/>
    <s v="NHS ENGLAND - SPECIALISED SERVICES"/>
    <s v="D03 - SPINAL SERVICES"/>
    <x v="1"/>
    <m/>
    <s v="CLINICAL NETWORK CODE INTRODUCED FOR 2022-23"/>
    <d v="2022-04-01T00:00:00"/>
    <m/>
    <n v="1"/>
    <s v="BLUE"/>
    <s v="BLUE"/>
    <s v=""/>
    <s v="ACUTE"/>
    <m/>
  </r>
  <r>
    <x v="485"/>
    <s v="STEM CELL TRANSPLANTATION SERVICE FOR JUVENILE IDIOPATHIC ARTHRITIS AND RELATED CONNECTIVE TISSUE DISORDERS (CHILDREN)"/>
    <s v="NCBPSP23: STEM CELL TRANSPLANTATION SERVICE FOR JUVENILE IDIOPATHIC ARTHRITIS AND RELATED CONNECTIVE TISSUE DISORDERS (CHILDREN)"/>
    <s v="NHS ENGLAND - SPECIALISED SERVICES"/>
    <s v="F01 - BLOOD AND MARROW TRANSPLANTATION"/>
    <x v="1"/>
    <m/>
    <s v="NAME CHANGE IN 2022-23"/>
    <d v="2013-04-01T00:00:00"/>
    <m/>
    <n v="1"/>
    <s v="RED"/>
    <s v="RED"/>
    <s v=""/>
    <s v="ACUTE"/>
    <m/>
  </r>
  <r>
    <x v="486"/>
    <s v="STEREOTACTIC RADIOSURGERY/RADIOTHERAPY"/>
    <s v="NCBPS01S: STEREOTACTIC RADIOSURGERY/RADIOTHERAPY"/>
    <s v="NHS ENGLAND - SPECIALISED SERVICES"/>
    <s v="B03 - SPECIALISED CANCER SURGERY"/>
    <x v="1"/>
    <m/>
    <s v="ICB DELEGATION STATUS WILL PROBABLY CHANGE TO GREEN FROM 2024-25 Q3."/>
    <d v="2013-04-01T00:00:00"/>
    <m/>
    <n v="1"/>
    <s v="AMBER"/>
    <s v="GREEN"/>
    <s v="YES"/>
    <s v="ACUTE"/>
    <s v="X"/>
  </r>
  <r>
    <x v="487"/>
    <s v="STEVENS-JOHNSON SYNDROME AND TOXIC EPIDERMAL NECROLYSIS (SJS-TEN)"/>
    <s v="NCBPS43S: STEVENS-JOHNSON SYNDROME AND TOXIC EPIDERMAL NECROLYSIS (SJS-TEN)"/>
    <s v="NHS ENGLAND - SPECIALISED SERVICES"/>
    <s v="A08 - SPECIALISED DERMATOLOGY"/>
    <x v="0"/>
    <m/>
    <s v="NEW SERVICE IN 2020-21"/>
    <d v="2020-04-01T00:00:00"/>
    <m/>
    <n v="1"/>
    <s v="RED"/>
    <s v="RED"/>
    <s v=""/>
    <s v="ACUTE"/>
    <m/>
  </r>
  <r>
    <x v="488"/>
    <s v="STICKLER SYNDROME SERVICE (ADULTS AND CHILDREN)"/>
    <s v="NCBPS20C: STICKLER SYNDROME SERVICE (ADULTS AND CHILDREN)"/>
    <s v="NHS ENGLAND - SPECIALISED SERVICES"/>
    <s v="E01 - MEDICAL GENETICS"/>
    <x v="0"/>
    <m/>
    <s v="NAME CHANGE IN 2022-23"/>
    <d v="2013-04-01T00:00:00"/>
    <m/>
    <n v="1"/>
    <s v="RED"/>
    <s v="RED"/>
    <s v=""/>
    <s v="ACUTE"/>
    <m/>
  </r>
  <r>
    <x v="489"/>
    <s v="TD-IPV-TEENAGE BOOSTER IMMUNISATION PROGRAMME"/>
    <s v="NCBPH12Z: TD-IPV-TEENAGE BOOSTER IMMUNISATION PROGRAMME"/>
    <s v="NHS ENGLAND - PUBLIC HEALTH"/>
    <s v="NOT APPLICABLE"/>
    <x v="2"/>
    <s v="NO"/>
    <m/>
    <d v="2020-04-01T00:00:00"/>
    <m/>
    <n v="1"/>
    <s v="NOT APPLICABLE"/>
    <s v=""/>
    <s v="YES"/>
    <s v="NOT APPLICABLE"/>
    <m/>
  </r>
  <r>
    <x v="490"/>
    <s v="TESTICULAR CANCER SURGERY (ADULTS)"/>
    <s v="NCBPS61Z: TESTICULAR CANCER SURGERY (ADULTS)"/>
    <s v="NHS ENGLAND - SPECIALISED SERVICES"/>
    <s v="B03 - SPECIALISED CANCER SURGERY"/>
    <x v="1"/>
    <s v="YES (APC ONLY)"/>
    <s v="NEW CODE FOR 2024-25"/>
    <d v="2024-04-01T00:00:00"/>
    <m/>
    <n v="1"/>
    <s v="GREEN"/>
    <s v="GREEN"/>
    <s v=""/>
    <s v="ACUTE"/>
    <m/>
  </r>
  <r>
    <x v="491"/>
    <s v="TESTICULAR CANCER SURGERY (ADULTS) - TOP UP"/>
    <s v="NCBPS61Z_TOP: TESTICULAR CANCER SURGERY (ADULTS) - TOP UP"/>
    <s v="NHS ENGLAND - SPECIALISED SERVICES"/>
    <s v="B03 - SPECIALISED CANCER SURGERY"/>
    <x v="1"/>
    <m/>
    <s v="FOR TOP PAYMENT IDENTIFICATION ONLY"/>
    <d v="2024-04-01T00:00:00"/>
    <m/>
    <n v="1"/>
    <s v="BLUE"/>
    <s v="BLUE"/>
    <s v=""/>
    <s v="ACUTE"/>
    <m/>
  </r>
  <r>
    <x v="492"/>
    <s v="THALASSEMIA HAEMOGLOBINOPATHIES COORDINATING CENTRES (THCCS)"/>
    <s v="NCBPS38W: THALASSEMIA HAEMOGLOBINOPATHIES COORDINATING CENTRES (THCCS)"/>
    <s v="NHS ENGLAND - SPECIALISED SERVICES"/>
    <s v="F05 - HAEMOGLOBINOPATHIES"/>
    <x v="1"/>
    <m/>
    <s v="NEW CODE FOR 2024-25"/>
    <d v="2024-04-01T00:00:00"/>
    <m/>
    <n v="1"/>
    <s v="BLUE"/>
    <s v="BLUE"/>
    <s v=""/>
    <s v="ACUTE"/>
    <m/>
  </r>
  <r>
    <x v="493"/>
    <s v="THROMBOTIC THROMBOCYTOPENIC PURPURA"/>
    <s v="NCBPS03T: THROMBOTIC THROMBOCYTOPENIC PURPURA"/>
    <s v="NHS ENGLAND - SPECIALISED SERVICES"/>
    <s v="F02 - SPECIALISED BLOOD DISORDERS"/>
    <x v="0"/>
    <m/>
    <s v="NEW SERVICE IN 2020-21"/>
    <d v="2020-04-01T00:00:00"/>
    <m/>
    <n v="1"/>
    <s v="RED"/>
    <s v="RED"/>
    <s v=""/>
    <s v="ACUTE"/>
    <m/>
  </r>
  <r>
    <x v="494"/>
    <s v="TIER 4 CHILDREN AND YOUNG PEOPLE'S MENTAL HEALTH SERVICE (ASD)"/>
    <s v="NCBPS23V: TIER 4 CHILDREN AND YOUNG PEOPLE'S MENTAL HEALTH SERVICE (ASD)"/>
    <s v="NHS ENGLAND - SPECIALISED MENTAL HEALTH SERVICES"/>
    <s v="C03 - CHILD AND ADOLESCENT MENTAL HEALTH SERVICES (CAMHS)"/>
    <x v="1"/>
    <m/>
    <s v="NAME CHANGE IN 2022-23"/>
    <d v="2018-04-01T00:00:00"/>
    <m/>
    <n v="1"/>
    <s v="AMBER"/>
    <s v="GREEN"/>
    <s v="YES"/>
    <s v="MENTAL HEALTH"/>
    <s v="X"/>
  </r>
  <r>
    <x v="495"/>
    <s v="TIER 4 CHILDREN AND YOUNG PEOPLE'S MENTAL HEALTH SERVICE (CHILDRENS SERVICES)"/>
    <s v="NCBPS24E: TIER 4 CHILDREN AND YOUNG PEOPLE'S MENTAL HEALTH SERVICE (CHILDRENS SERVICES)"/>
    <s v="NHS ENGLAND - SPECIALISED MENTAL HEALTH SERVICES"/>
    <s v="C03 - CHILD AND ADOLESCENT MENTAL HEALTH SERVICES (CAMHS)"/>
    <x v="1"/>
    <m/>
    <s v="EXISTING MH SERVICE BUT NEVER FORMALLY ACKNOWLEDGED. NAME CHANGE IN 2022-23"/>
    <d v="2020-04-01T00:00:00"/>
    <m/>
    <n v="1"/>
    <s v="AMBER"/>
    <s v="RED"/>
    <s v="YES"/>
    <s v="MENTAL HEALTH"/>
    <s v="X"/>
  </r>
  <r>
    <x v="496"/>
    <s v="TIER 4 CHILDREN AND YOUNG PEOPLE'S MENTAL HEALTH SERVICE (DEAF CHILD)"/>
    <s v="NCBPS22B: TIER 4 CHILDREN AND YOUNG PEOPLE'S MENTAL HEALTH SERVICE (DEAF CHILD)"/>
    <s v="NHS ENGLAND - SPECIALISED MENTAL HEALTH SERVICES"/>
    <s v="C03 - CHILD AND ADOLESCENT MENTAL HEALTH SERVICES (CAMHS)"/>
    <x v="1"/>
    <m/>
    <s v="NAME CHANGE IN 2022-23"/>
    <d v="2013-04-01T00:00:00"/>
    <m/>
    <n v="1"/>
    <s v="RED"/>
    <s v="RED"/>
    <s v=""/>
    <s v="MENTAL HEALTH"/>
    <m/>
  </r>
  <r>
    <x v="497"/>
    <s v="TIER 4 CHILDREN AND YOUNG PEOPLE'S MENTAL HEALTH SERVICE (GENERAL ADOLESCENT INCLUDING EATING DISORDERS)"/>
    <s v="NCBPS23K: TIER 4 CHILDREN AND YOUNG PEOPLE'S MENTAL HEALTH SERVICE (GENERAL ADOLESCENT INCLUDING EATING DISORDERS)"/>
    <s v="NHS ENGLAND - SPECIALISED MENTAL HEALTH SERVICES"/>
    <s v="C03 - CHILD AND ADOLESCENT MENTAL HEALTH SERVICES (CAMHS)"/>
    <x v="1"/>
    <m/>
    <s v="NAME CHANGE IN 2022-23"/>
    <d v="2013-04-01T00:00:00"/>
    <m/>
    <n v="1"/>
    <s v="AMBER"/>
    <s v="GREEN"/>
    <s v="YES"/>
    <s v="MENTAL HEALTH"/>
    <s v="X"/>
  </r>
  <r>
    <x v="498"/>
    <s v="TIER 4 CHILDREN AND YOUNG PEOPLE'S MENTAL HEALTH SERVICE (LD)"/>
    <s v="NCBPS23U: TIER 4 CHILDREN AND YOUNG PEOPLE'S MENTAL HEALTH SERVICE (LD)"/>
    <s v="NHS ENGLAND - SPECIALISED MENTAL HEALTH SERVICES"/>
    <s v="C03 - CHILD AND ADOLESCENT MENTAL HEALTH SERVICES (CAMHS)"/>
    <x v="1"/>
    <m/>
    <s v="NAME CHANGE IN 2022-23"/>
    <d v="2018-04-01T00:00:00"/>
    <m/>
    <n v="1"/>
    <s v="AMBER"/>
    <s v="GREEN"/>
    <s v="YES"/>
    <s v="MENTAL HEALTH"/>
    <s v="X"/>
  </r>
  <r>
    <x v="499"/>
    <s v="TIER 4 CHILDREN AND YOUNG PEOPLE'S MENTAL HEALTH SERVICE (LOW SECURE)"/>
    <s v="NCBPS23L: TIER 4 CHILDREN AND YOUNG PEOPLE'S MENTAL HEALTH SERVICE (LOW SECURE)"/>
    <s v="NHS ENGLAND - SPECIALISED MENTAL HEALTH SERVICES"/>
    <s v="C03 - CHILD AND ADOLESCENT MENTAL HEALTH SERVICES (CAMHS)"/>
    <x v="1"/>
    <m/>
    <s v="NAME CHANGE IN 2022-23"/>
    <d v="2018-04-01T00:00:00"/>
    <m/>
    <n v="1"/>
    <s v="AMBER"/>
    <s v="GREEN"/>
    <s v="YES"/>
    <s v="MENTAL HEALTH"/>
    <s v="X"/>
  </r>
  <r>
    <x v="500"/>
    <s v="TIER 4 CHILDREN AND YOUNG PEOPLE'S MENTAL HEALTH SERVICE (MEDIUM SECURE)"/>
    <s v="NCBPS22C: TIER 4 CHILDREN AND YOUNG PEOPLE'S MENTAL HEALTH SERVICE (MEDIUM SECURE)"/>
    <s v="NHS ENGLAND - SPECIALISED MENTAL HEALTH SERVICES"/>
    <s v="C03 - CHILD AND ADOLESCENT MENTAL HEALTH SERVICES (CAMHS)"/>
    <x v="1"/>
    <m/>
    <s v="NAME CHANGE IN 2022-23"/>
    <d v="2013-04-01T00:00:00"/>
    <m/>
    <n v="1"/>
    <s v="AMBER"/>
    <s v="RED"/>
    <s v="YES"/>
    <s v="MENTAL HEALTH"/>
    <s v="X"/>
  </r>
  <r>
    <x v="501"/>
    <s v="TIER 4 CHILDREN AND YOUNG PEOPLE'S MENTAL HEALTH SERVICE (PICU)"/>
    <s v="NCBPS23O: TIER 4 CHILDREN AND YOUNG PEOPLE'S MENTAL HEALTH SERVICE (PICU)"/>
    <s v="NHS ENGLAND - SPECIALISED MENTAL HEALTH SERVICES"/>
    <s v="C03 - CHILD AND ADOLESCENT MENTAL HEALTH SERVICES (CAMHS)"/>
    <x v="1"/>
    <m/>
    <s v="NAME CHANGE IN 2022-23"/>
    <d v="2018-04-01T00:00:00"/>
    <m/>
    <n v="1"/>
    <s v="AMBER"/>
    <s v="GREEN"/>
    <s v="YES"/>
    <s v="MENTAL HEALTH"/>
    <s v="X"/>
  </r>
  <r>
    <x v="502"/>
    <s v="TIER 4 SPECIALIST SECURE FORENSIC MENTAL HEALTH SERVICES FOR YOUNG PEOPLE"/>
    <s v="NCBPS24C: TIER 4 SPECIALIST SECURE FORENSIC MENTAL HEALTH SERVICES FOR YOUNG PEOPLE"/>
    <s v="NHS ENGLAND - SPECIALISED MENTAL HEALTH SERVICES"/>
    <s v="C03 - CHILD AND ADOLESCENT MENTAL HEALTH SERVICES (CAMHS)"/>
    <x v="1"/>
    <m/>
    <s v="NAME CHANGE IN 2022-23"/>
    <d v="2018-04-01T00:00:00"/>
    <m/>
    <n v="1"/>
    <s v="AMBER"/>
    <s v="GREEN"/>
    <s v="YES"/>
    <s v="MENTAL HEALTH"/>
    <s v="X"/>
  </r>
  <r>
    <x v="503"/>
    <s v="TOTAL PANCREATECTOMY WITH ISLET AUTOTRANSPLANT"/>
    <s v="NCBPS19A: TOTAL PANCREATECTOMY WITH ISLET AUTOTRANSPLANT"/>
    <s v="NHS ENGLAND - SPECIALISED SERVICES"/>
    <s v="A02 - HEPATOBILIARY AND PANCREAS"/>
    <x v="0"/>
    <m/>
    <s v="NEW SERVICE IN 2019-20"/>
    <d v="2019-04-01T00:00:00"/>
    <m/>
    <n v="1"/>
    <s v="RED"/>
    <s v="RED"/>
    <s v=""/>
    <s v="ACUTE"/>
    <m/>
  </r>
  <r>
    <x v="504"/>
    <s v="TRANSCRANIAL MAGNETIC RESONANCE GUIDED FOCUSED ULTRASOUND (TCMRGFUS)"/>
    <s v="NCBPS08U: TRANSCRANIAL MAGNETIC RESONANCE GUIDED FOCUSED ULTRASOUND (TCMRGFUS)"/>
    <s v="NHS ENGLAND - SPECIALISED SERVICES"/>
    <s v="D04 - NEUROSCIENCES"/>
    <x v="1"/>
    <m/>
    <s v="NEW SERVICE IN 2021-22"/>
    <d v="2021-04-01T00:00:00"/>
    <m/>
    <n v="1"/>
    <s v="RED"/>
    <s v="RED"/>
    <s v=""/>
    <s v="ACUTE"/>
    <m/>
  </r>
  <r>
    <x v="505"/>
    <s v="UTERINE TRANSPLANTATION SERVICES (ADULTS)"/>
    <s v="NCBPS04U: UTERINE TRANSPLANTATION SERVICES (ADULTS)"/>
    <s v="NHS ENGLAND - SPECIALISED SERVICES"/>
    <s v="E09 - SPECIALISED WOMENS SERVICES"/>
    <x v="0"/>
    <m/>
    <s v="NEW SERVICE IN 2022-23"/>
    <d v="2022-04-01T00:00:00"/>
    <m/>
    <n v="1"/>
    <s v="RED"/>
    <s v="RED"/>
    <s v=""/>
    <s v="ACUTE"/>
    <m/>
  </r>
  <r>
    <x v="506"/>
    <s v="VEIN OF GALEN MALFORMATION SERVICE (ADULTS AND CHILDREN)"/>
    <s v="NCBPSA23: VEIN OF GALEN MALFORMATION SERVICE (ADULTS AND CHILDREN)"/>
    <s v="NHS ENGLAND - SPECIALISED SERVICES"/>
    <s v="E04 - PAEDIATRIC NEUROSCIENCES"/>
    <x v="0"/>
    <m/>
    <s v="NAME CHANGE IN 2022-23"/>
    <d v="2013-04-01T00:00:00"/>
    <m/>
    <n v="1"/>
    <s v="RED"/>
    <s v="RED"/>
    <s v=""/>
    <s v="ACUTE"/>
    <m/>
  </r>
  <r>
    <x v="507"/>
    <s v="VETERANS’ INTEGRATED MENTAL HEALTH AND WELLBEING SERVICE"/>
    <s v="NCBPS22X: VETERANS’ INTEGRATED MENTAL HEALTH AND WELLBEING SERVICE"/>
    <s v="NHS ENGLAND - SPECIALISED MENTAL HEALTH SERVICES"/>
    <s v="C01 - SPECIALISED MENTAL HEALTH"/>
    <x v="1"/>
    <m/>
    <s v="NEW CODE FOR 2022-23. COMMISSIONED BY NHS ENGLAND ARMED FORCES"/>
    <d v="2022-04-01T00:00:00"/>
    <m/>
    <n v="1"/>
    <s v="RED"/>
    <s v="RED"/>
    <s v=""/>
    <s v="MENTAL HEALTH"/>
    <m/>
  </r>
  <r>
    <x v="508"/>
    <s v="VETERANS’ MENTAL HEALTH COMPLEX TREATMENT SERVICE"/>
    <s v="NCBPS22G: VETERANS’ MENTAL HEALTH COMPLEX TREATMENT SERVICE"/>
    <s v="NHS ENGLAND - SPECIALISED MENTAL HEALTH SERVICES"/>
    <s v="C01 - SPECIALISED MENTAL HEALTH"/>
    <x v="1"/>
    <m/>
    <s v="CODE RETIRED IN 2016-17. SERVICE COMMISSIONED BY NHS ENGLAND ARMED FORCES"/>
    <d v="2013-04-01T00:00:00"/>
    <d v="2016-03-31T00:00:00"/>
    <n v="0"/>
    <s v="NOT APPLICABLE"/>
    <s v=""/>
    <s v=""/>
    <s v="MENTAL HEALTH"/>
    <m/>
  </r>
  <r>
    <x v="509"/>
    <s v="VETERANS’ PROSTHETIC SERVICE"/>
    <s v="NCBPS05V: VETERANS’ PROSTHETIC SERVICE"/>
    <s v="NHS ENGLAND - SPECIALISED SERVICES"/>
    <s v="NOT APPLICABLE"/>
    <x v="1"/>
    <m/>
    <s v="NEW CODE FOR 2022-23 LINKING TO EX-NCBPS22G NOW COMMISSIONED BY NHS ENGLAND ARMED FORCES"/>
    <d v="2022-04-01T00:00:00"/>
    <m/>
    <n v="1"/>
    <s v="RED"/>
    <s v="RED"/>
    <s v=""/>
    <s v="ACUTE"/>
    <m/>
  </r>
  <r>
    <x v="510"/>
    <s v="WOLFRAM SYNDROME SERVICE (ADULTS AND CHILDREN)"/>
    <s v="NCBPSQ23: WOLFRAM SYNDROME SERVICE (ADULTS AND CHILDREN)"/>
    <s v="NHS ENGLAND - SPECIALISED SERVICES"/>
    <s v="E03 - PAEDIATRIC MEDICINE"/>
    <x v="0"/>
    <m/>
    <s v="NAME CHANGE IN 2022-23"/>
    <d v="2013-04-01T00:00:00"/>
    <m/>
    <n v="1"/>
    <s v="RED"/>
    <s v="RED"/>
    <s v=""/>
    <s v="ACUTE"/>
    <m/>
  </r>
  <r>
    <x v="511"/>
    <s v="WOMEN'S SECURE PATHWAY TRANSFORMATION"/>
    <s v="NCBPS22W: WOMEN'S SECURE PATHWAY TRANSFORMATION"/>
    <s v="NHS ENGLAND - SPECIALISED MENTAL HEALTH SERVICES"/>
    <s v="C02 - ADULT SECURE SERVICES"/>
    <x v="1"/>
    <s v="NO"/>
    <s v="NEW CODE FOR 2024-25"/>
    <d v="2024-04-01T00:00:00"/>
    <m/>
    <n v="1"/>
    <s v="BLUE"/>
    <s v="BLUE"/>
    <s v=""/>
    <s v="MENTAL HEALTH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FD2078-A68F-4748-9D5C-37C8CC1C2987}" name="PivotTable1" cacheId="7" applyNumberFormats="0" applyBorderFormats="0" applyFontFormats="0" applyPatternFormats="0" applyAlignmentFormats="0" applyWidthHeightFormats="1" dataCaption="Values" updatedVersion="8" minRefreshableVersion="3" showDrill="0" rowGrandTotals="0" colGrandTotals="0" itemPrintTitles="1" createdVersion="4" indent="0" compact="0" compactData="0" multipleFieldFilters="0">
  <location ref="B5:C517" firstHeaderRow="1" firstDataRow="1" firstDataCol="1" rowPageCount="1" colPageCount="1"/>
  <pivotFields count="16">
    <pivotField axis="axisRow" dataField="1" compact="0" outline="0" showAll="0" sortType="ascending" defaultSubtotal="0">
      <items count="512">
        <item x="292"/>
        <item x="27"/>
        <item x="273"/>
        <item x="274"/>
        <item x="276"/>
        <item x="275"/>
        <item x="277"/>
        <item x="318"/>
        <item x="201"/>
        <item x="198"/>
        <item x="162"/>
        <item x="341"/>
        <item x="185"/>
        <item x="154"/>
        <item x="319"/>
        <item x="128"/>
        <item x="184"/>
        <item x="159"/>
        <item x="489"/>
        <item x="342"/>
        <item x="343"/>
        <item x="363"/>
        <item x="287"/>
        <item x="286"/>
        <item x="285"/>
        <item x="283"/>
        <item x="284"/>
        <item x="282"/>
        <item x="291"/>
        <item x="289"/>
        <item x="290"/>
        <item x="288"/>
        <item x="271"/>
        <item x="269"/>
        <item x="272"/>
        <item x="270"/>
        <item x="268"/>
        <item x="247"/>
        <item x="246"/>
        <item x="245"/>
        <item x="257"/>
        <item x="258"/>
        <item x="260"/>
        <item x="261"/>
        <item x="255"/>
        <item x="256"/>
        <item x="259"/>
        <item x="265"/>
        <item x="263"/>
        <item x="264"/>
        <item x="267"/>
        <item x="262"/>
        <item x="266"/>
        <item x="252"/>
        <item x="249"/>
        <item x="250"/>
        <item x="248"/>
        <item x="254"/>
        <item x="251"/>
        <item x="253"/>
        <item x="86"/>
        <item x="344"/>
        <item x="362"/>
        <item x="186"/>
        <item x="158"/>
        <item x="111"/>
        <item x="339"/>
        <item x="279"/>
        <item x="311"/>
        <item x="327"/>
        <item x="85"/>
        <item x="134"/>
        <item x="323"/>
        <item x="328"/>
        <item x="340"/>
        <item x="293"/>
        <item x="91"/>
        <item x="384"/>
        <item x="391"/>
        <item x="402"/>
        <item x="403"/>
        <item x="387"/>
        <item x="388"/>
        <item x="389"/>
        <item x="324"/>
        <item x="325"/>
        <item x="320"/>
        <item x="400"/>
        <item x="333"/>
        <item x="486"/>
        <item x="381"/>
        <item x="382"/>
        <item x="392"/>
        <item x="393"/>
        <item x="385"/>
        <item x="390"/>
        <item x="398"/>
        <item x="399"/>
        <item x="394"/>
        <item x="395"/>
        <item x="404"/>
        <item x="405"/>
        <item x="117"/>
        <item x="121"/>
        <item x="60"/>
        <item x="145"/>
        <item x="315"/>
        <item x="84"/>
        <item x="147"/>
        <item x="493"/>
        <item x="474"/>
        <item x="475"/>
        <item x="476"/>
        <item x="477"/>
        <item x="473"/>
        <item x="368"/>
        <item x="157"/>
        <item x="136"/>
        <item x="367"/>
        <item x="182"/>
        <item x="386"/>
        <item x="430"/>
        <item x="171"/>
        <item x="369"/>
        <item x="366"/>
        <item x="336"/>
        <item x="106"/>
        <item x="107"/>
        <item x="505"/>
        <item x="374"/>
        <item x="418"/>
        <item x="326"/>
        <item x="509"/>
        <item x="480"/>
        <item x="482"/>
        <item x="481"/>
        <item x="484"/>
        <item x="102"/>
        <item x="103"/>
        <item x="308"/>
        <item x="454"/>
        <item x="100"/>
        <item x="123"/>
        <item x="244"/>
        <item x="202"/>
        <item x="35"/>
        <item x="37"/>
        <item x="36"/>
        <item x="353"/>
        <item x="354"/>
        <item x="113"/>
        <item x="483"/>
        <item x="242"/>
        <item x="30"/>
        <item x="31"/>
        <item x="32"/>
        <item x="33"/>
        <item x="34"/>
        <item x="38"/>
        <item x="28"/>
        <item x="29"/>
        <item x="504"/>
        <item x="190"/>
        <item x="191"/>
        <item x="192"/>
        <item x="193"/>
        <item x="203"/>
        <item x="104"/>
        <item x="105"/>
        <item x="377"/>
        <item x="378"/>
        <item x="81"/>
        <item x="376"/>
        <item x="118"/>
        <item x="67"/>
        <item x="46"/>
        <item x="45"/>
        <item x="129"/>
        <item x="337"/>
        <item x="47"/>
        <item x="70"/>
        <item x="307"/>
        <item x="357"/>
        <item x="364"/>
        <item x="359"/>
        <item x="358"/>
        <item x="17"/>
        <item x="13"/>
        <item x="18"/>
        <item x="19"/>
        <item x="194"/>
        <item x="14"/>
        <item x="15"/>
        <item x="21"/>
        <item x="22"/>
        <item x="44"/>
        <item x="82"/>
        <item x="330"/>
        <item x="20"/>
        <item x="331"/>
        <item x="151"/>
        <item x="23"/>
        <item x="24"/>
        <item x="83"/>
        <item x="152"/>
        <item x="109"/>
        <item x="2"/>
        <item x="3"/>
        <item x="16"/>
        <item x="54"/>
        <item x="464"/>
        <item x="478"/>
        <item x="112"/>
        <item x="93"/>
        <item x="69"/>
        <item x="74"/>
        <item x="356"/>
        <item x="427"/>
        <item x="428"/>
        <item x="429"/>
        <item x="373"/>
        <item x="461"/>
        <item x="463"/>
        <item x="160"/>
        <item x="375"/>
        <item x="7"/>
        <item x="155"/>
        <item x="8"/>
        <item x="156"/>
        <item x="153"/>
        <item x="163"/>
        <item x="462"/>
        <item x="164"/>
        <item x="503"/>
        <item x="465"/>
        <item x="466"/>
        <item x="75"/>
        <item x="76"/>
        <item x="467"/>
        <item x="468"/>
        <item x="173"/>
        <item x="174"/>
        <item x="471"/>
        <item x="472"/>
        <item x="313"/>
        <item x="314"/>
        <item x="175"/>
        <item x="396"/>
        <item x="397"/>
        <item x="469"/>
        <item x="470"/>
        <item x="61"/>
        <item x="71"/>
        <item x="488"/>
        <item x="187"/>
        <item x="144"/>
        <item x="321"/>
        <item x="94"/>
        <item x="143"/>
        <item x="496"/>
        <item x="500"/>
        <item x="431"/>
        <item x="25"/>
        <item x="361"/>
        <item x="508"/>
        <item x="360"/>
        <item x="87"/>
        <item x="296"/>
        <item x="451"/>
        <item x="346"/>
        <item x="347"/>
        <item x="348"/>
        <item x="349"/>
        <item x="350"/>
        <item x="351"/>
        <item x="352"/>
        <item x="479"/>
        <item x="345"/>
        <item x="329"/>
        <item x="511"/>
        <item x="507"/>
        <item x="137"/>
        <item x="379"/>
        <item x="380"/>
        <item x="303"/>
        <item x="304"/>
        <item x="412"/>
        <item x="415"/>
        <item x="416"/>
        <item x="417"/>
        <item x="419"/>
        <item x="420"/>
        <item x="0"/>
        <item x="421"/>
        <item x="422"/>
        <item x="65"/>
        <item x="497"/>
        <item x="499"/>
        <item x="435"/>
        <item x="436"/>
        <item x="438"/>
        <item x="439"/>
        <item x="501"/>
        <item x="411"/>
        <item x="413"/>
        <item x="440"/>
        <item x="441"/>
        <item x="452"/>
        <item x="453"/>
        <item x="455"/>
        <item x="458"/>
        <item x="459"/>
        <item x="498"/>
        <item x="494"/>
        <item x="460"/>
        <item x="443"/>
        <item x="446"/>
        <item x="449"/>
        <item x="447"/>
        <item x="448"/>
        <item x="130"/>
        <item x="127"/>
        <item x="502"/>
        <item x="126"/>
        <item x="495"/>
        <item x="401"/>
        <item x="414"/>
        <item x="183"/>
        <item x="53"/>
        <item x="167"/>
        <item x="169"/>
        <item x="312"/>
        <item x="355"/>
        <item x="383"/>
        <item x="26"/>
        <item x="161"/>
        <item x="51"/>
        <item x="57"/>
        <item x="58"/>
        <item x="178"/>
        <item x="122"/>
        <item x="49"/>
        <item x="50"/>
        <item x="131"/>
        <item x="12"/>
        <item x="62"/>
        <item x="177"/>
        <item x="48"/>
        <item x="322"/>
        <item x="92"/>
        <item x="457"/>
        <item x="52"/>
        <item x="316"/>
        <item x="99"/>
        <item x="10"/>
        <item x="11"/>
        <item x="309"/>
        <item x="310"/>
        <item x="59"/>
        <item x="55"/>
        <item x="56"/>
        <item x="43"/>
        <item x="96"/>
        <item x="78"/>
        <item x="79"/>
        <item x="68"/>
        <item x="407"/>
        <item x="406"/>
        <item x="409"/>
        <item x="410"/>
        <item x="125"/>
        <item x="120"/>
        <item x="408"/>
        <item x="41"/>
        <item x="42"/>
        <item x="101"/>
        <item x="124"/>
        <item x="170"/>
        <item x="180"/>
        <item x="40"/>
        <item x="181"/>
        <item x="433"/>
        <item x="434"/>
        <item x="72"/>
        <item x="73"/>
        <item x="179"/>
        <item x="335"/>
        <item x="119"/>
        <item x="95"/>
        <item x="432"/>
        <item x="299"/>
        <item x="300"/>
        <item x="64"/>
        <item x="437"/>
        <item x="172"/>
        <item x="39"/>
        <item x="424"/>
        <item x="425"/>
        <item x="426"/>
        <item x="492"/>
        <item x="146"/>
        <item x="423"/>
        <item x="197"/>
        <item x="9"/>
        <item x="148"/>
        <item x="370"/>
        <item x="371"/>
        <item x="372"/>
        <item x="139"/>
        <item x="140"/>
        <item x="138"/>
        <item x="141"/>
        <item x="142"/>
        <item x="165"/>
        <item x="166"/>
        <item x="487"/>
        <item x="301"/>
        <item x="115"/>
        <item x="116"/>
        <item x="114"/>
        <item x="168"/>
        <item x="80"/>
        <item x="189"/>
        <item x="317"/>
        <item x="88"/>
        <item x="332"/>
        <item x="334"/>
        <item x="222"/>
        <item x="223"/>
        <item x="220"/>
        <item x="221"/>
        <item x="224"/>
        <item x="225"/>
        <item x="226"/>
        <item x="227"/>
        <item x="234"/>
        <item x="235"/>
        <item x="240"/>
        <item x="241"/>
        <item x="228"/>
        <item x="229"/>
        <item x="236"/>
        <item x="237"/>
        <item x="238"/>
        <item x="239"/>
        <item x="230"/>
        <item x="231"/>
        <item x="232"/>
        <item x="233"/>
        <item x="204"/>
        <item x="205"/>
        <item x="212"/>
        <item x="213"/>
        <item x="208"/>
        <item x="209"/>
        <item x="216"/>
        <item x="217"/>
        <item x="218"/>
        <item x="219"/>
        <item x="210"/>
        <item x="211"/>
        <item x="206"/>
        <item x="207"/>
        <item x="214"/>
        <item x="215"/>
        <item x="149"/>
        <item x="150"/>
        <item x="298"/>
        <item x="294"/>
        <item x="295"/>
        <item x="490"/>
        <item x="491"/>
        <item x="456"/>
        <item x="135"/>
        <item x="89"/>
        <item x="90"/>
        <item x="338"/>
        <item x="195"/>
        <item x="444"/>
        <item x="445"/>
        <item x="506"/>
        <item x="4"/>
        <item x="5"/>
        <item x="6"/>
        <item x="108"/>
        <item x="442"/>
        <item x="77"/>
        <item x="450"/>
        <item x="133"/>
        <item x="302"/>
        <item x="1"/>
        <item x="63"/>
        <item x="278"/>
        <item x="66"/>
        <item x="97"/>
        <item x="176"/>
        <item x="98"/>
        <item x="188"/>
        <item x="110"/>
        <item x="200"/>
        <item x="199"/>
        <item x="243"/>
        <item x="485"/>
        <item x="306"/>
        <item x="305"/>
        <item x="510"/>
        <item x="132"/>
        <item x="196"/>
        <item x="297"/>
        <item x="281"/>
        <item x="365"/>
        <item x="28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">
        <item x="0"/>
        <item x="1"/>
        <item x="2"/>
        <item m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4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5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</rowItems>
  <colItems count="1">
    <i/>
  </colItems>
  <pageFields count="1">
    <pageField fld="5" hier="-1"/>
  </pageFields>
  <dataFields count="1">
    <dataField name="Count of Service Code" fld="0" subtotal="count" baseField="0" baseItem="0"/>
  </dataFields>
  <formats count="16">
    <format dxfId="15">
      <pivotArea dataOnly="0" labelOnly="1" outline="0" axis="axisValues" fieldPosition="0"/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dataOnly="0" labelOnly="1" outline="0" axis="axisValues" fieldPosition="0"/>
    </format>
    <format dxfId="10">
      <pivotArea type="all" dataOnly="0" outline="0" fieldPosition="0"/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outline="0" fieldPosition="0">
        <references count="1">
          <reference field="0" count="49"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1"/>
            <x v="83"/>
            <x v="84"/>
            <x v="86"/>
            <x v="87"/>
            <x v="88"/>
            <x v="89"/>
            <x v="90"/>
            <x v="92"/>
            <x v="94"/>
            <x v="95"/>
            <x v="96"/>
            <x v="98"/>
            <x v="100"/>
            <x v="102"/>
            <x v="103"/>
            <x v="104"/>
            <x v="105"/>
            <x v="106"/>
            <x v="109"/>
            <x v="110"/>
            <x v="112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7"/>
            <x v="129"/>
            <x v="130"/>
          </reference>
        </references>
      </pivotArea>
    </format>
    <format dxfId="6">
      <pivotArea dataOnly="0" labelOnly="1" outline="0" fieldPosition="0">
        <references count="1">
          <reference field="0" count="50">
            <x v="131"/>
            <x v="133"/>
            <x v="134"/>
            <x v="135"/>
            <x v="136"/>
            <x v="137"/>
            <x v="139"/>
            <x v="140"/>
            <x v="141"/>
            <x v="142"/>
            <x v="143"/>
            <x v="144"/>
            <x v="145"/>
            <x v="146"/>
            <x v="147"/>
            <x v="148"/>
            <x v="151"/>
            <x v="152"/>
            <x v="153"/>
            <x v="155"/>
            <x v="156"/>
            <x v="157"/>
            <x v="159"/>
            <x v="161"/>
            <x v="166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5"/>
            <x v="186"/>
            <x v="187"/>
            <x v="188"/>
            <x v="191"/>
            <x v="193"/>
            <x v="195"/>
            <x v="196"/>
            <x v="197"/>
            <x v="198"/>
          </reference>
        </references>
      </pivotArea>
    </format>
    <format dxfId="5">
      <pivotArea dataOnly="0" labelOnly="1" outline="0" fieldPosition="0">
        <references count="1">
          <reference field="0" count="50">
            <x v="199"/>
            <x v="200"/>
            <x v="201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1"/>
            <x v="222"/>
            <x v="223"/>
            <x v="224"/>
            <x v="225"/>
            <x v="226"/>
            <x v="227"/>
            <x v="228"/>
            <x v="229"/>
            <x v="231"/>
            <x v="232"/>
            <x v="233"/>
            <x v="238"/>
            <x v="242"/>
            <x v="246"/>
            <x v="247"/>
            <x v="249"/>
            <x v="251"/>
            <x v="252"/>
            <x v="253"/>
            <x v="254"/>
            <x v="256"/>
            <x v="257"/>
            <x v="258"/>
            <x v="259"/>
            <x v="260"/>
            <x v="261"/>
            <x v="262"/>
            <x v="263"/>
          </reference>
        </references>
      </pivotArea>
    </format>
    <format dxfId="4">
      <pivotArea dataOnly="0" labelOnly="1" outline="0" fieldPosition="0">
        <references count="1">
          <reference field="0" count="50">
            <x v="264"/>
            <x v="265"/>
            <x v="267"/>
            <x v="268"/>
            <x v="269"/>
            <x v="276"/>
            <x v="277"/>
            <x v="281"/>
            <x v="282"/>
            <x v="284"/>
            <x v="286"/>
            <x v="287"/>
            <x v="289"/>
            <x v="290"/>
            <x v="292"/>
            <x v="293"/>
            <x v="295"/>
            <x v="296"/>
            <x v="297"/>
            <x v="298"/>
            <x v="300"/>
            <x v="302"/>
            <x v="303"/>
            <x v="305"/>
            <x v="307"/>
            <x v="309"/>
            <x v="310"/>
            <x v="312"/>
            <x v="313"/>
            <x v="314"/>
            <x v="315"/>
            <x v="317"/>
            <x v="318"/>
            <x v="320"/>
            <x v="321"/>
            <x v="322"/>
            <x v="323"/>
            <x v="324"/>
            <x v="325"/>
            <x v="326"/>
            <x v="327"/>
            <x v="328"/>
            <x v="329"/>
            <x v="330"/>
            <x v="331"/>
            <x v="332"/>
            <x v="333"/>
            <x v="334"/>
            <x v="335"/>
            <x v="336"/>
          </reference>
        </references>
      </pivotArea>
    </format>
    <format dxfId="3">
      <pivotArea dataOnly="0" labelOnly="1" outline="0" fieldPosition="0">
        <references count="1">
          <reference field="0" count="50">
            <x v="337"/>
            <x v="339"/>
            <x v="340"/>
            <x v="341"/>
            <x v="343"/>
            <x v="344"/>
            <x v="347"/>
            <x v="348"/>
            <x v="349"/>
            <x v="350"/>
            <x v="351"/>
            <x v="353"/>
            <x v="358"/>
            <x v="359"/>
            <x v="361"/>
            <x v="362"/>
            <x v="363"/>
            <x v="364"/>
            <x v="365"/>
            <x v="366"/>
            <x v="367"/>
            <x v="368"/>
            <x v="370"/>
            <x v="371"/>
            <x v="373"/>
            <x v="378"/>
            <x v="379"/>
            <x v="380"/>
            <x v="381"/>
            <x v="383"/>
            <x v="384"/>
            <x v="385"/>
            <x v="386"/>
            <x v="387"/>
            <x v="388"/>
            <x v="389"/>
            <x v="390"/>
            <x v="391"/>
            <x v="392"/>
            <x v="393"/>
            <x v="394"/>
            <x v="395"/>
            <x v="396"/>
            <x v="398"/>
            <x v="403"/>
            <x v="404"/>
            <x v="405"/>
            <x v="406"/>
            <x v="407"/>
            <x v="408"/>
          </reference>
        </references>
      </pivotArea>
    </format>
    <format dxfId="2">
      <pivotArea dataOnly="0" labelOnly="1" outline="0" fieldPosition="0">
        <references count="1">
          <reference field="0" count="35">
            <x v="409"/>
            <x v="410"/>
            <x v="411"/>
            <x v="412"/>
            <x v="413"/>
            <x v="414"/>
            <x v="415"/>
            <x v="424"/>
            <x v="425"/>
            <x v="480"/>
            <x v="482"/>
            <x v="484"/>
            <x v="485"/>
            <x v="486"/>
            <x v="487"/>
            <x v="488"/>
            <x v="489"/>
            <x v="490"/>
            <x v="491"/>
            <x v="493"/>
            <x v="494"/>
            <x v="496"/>
            <x v="497"/>
            <x v="498"/>
            <x v="499"/>
            <x v="500"/>
            <x v="502"/>
            <x v="503"/>
            <x v="504"/>
            <x v="505"/>
            <x v="506"/>
            <x v="507"/>
            <x v="508"/>
            <x v="509"/>
            <x v="510"/>
          </reference>
        </references>
      </pivotArea>
    </format>
    <format dxfId="1">
      <pivotArea dataOnly="0" labelOnly="1" outline="0" axis="axisValues" fieldPosition="0"/>
    </format>
    <format dxfId="0">
      <pivotArea dataOnly="0" labelOnly="1" outline="0" fieldPosition="0">
        <references count="1">
          <reference field="0" count="1">
            <x v="0"/>
          </reference>
        </references>
      </pivotArea>
    </format>
  </format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7BC0FD-3453-4719-96E1-FDD30703FFBD}" name="Table133" displayName="Table133" ref="A1:P514" totalsRowShown="0" headerRowDxfId="36" dataDxfId="34" headerRowBorderDxfId="35" tableBorderDxfId="33" totalsRowBorderDxfId="32">
  <autoFilter ref="A1:P514" xr:uid="{EA7BC0FD-3453-4719-96E1-FDD30703FFBD}"/>
  <tableColumns count="16">
    <tableColumn id="2" xr3:uid="{DE24E214-6D47-4290-B0FB-9CF2A81F664C}" name="Service Code" dataDxfId="31"/>
    <tableColumn id="3" xr3:uid="{C268D4EC-31F2-4418-929E-5329DF4C65C8}" name="Service Code Description" dataDxfId="30"/>
    <tableColumn id="4" xr3:uid="{612E71CB-46CC-41B8-B86B-58233FA76FA0}" name="Service Code Including Description" dataDxfId="29"/>
    <tableColumn id="12" xr3:uid="{B46E0AE9-56AB-482D-8783-D2668238F519}" name="Service Category Description" dataDxfId="28"/>
    <tableColumn id="1" xr3:uid="{4810FC1F-7A0F-4B98-AC30-0F2DB3A68BC1}" name="National Programme of Care (NPoC) Category_x000a_and Clinical Reference Group (CRG)" dataDxfId="27"/>
    <tableColumn id="7" xr3:uid="{F79C1175-38F3-4D13-AAE9-9F3927022A40}" name="Highly Specialised Service" dataDxfId="26"/>
    <tableColumn id="8" xr3:uid="{7C0B57CB-7F0C-4481-B604-36E53F1BE6D7}" name="Identified by PS Operational Tool 2024/25" dataDxfId="25"/>
    <tableColumn id="9" xr3:uid="{EBBFAFE3-6F24-4E2E-AC90-68B3E3E698C1}" name="Notes" dataDxfId="24"/>
    <tableColumn id="10" xr3:uid="{8E61072E-AAFC-4224-9B2F-50270B9FFBBF}" name="Effective From" dataDxfId="23"/>
    <tableColumn id="11" xr3:uid="{643DAC30-670F-44A5-93BE-34C8CBD3E2F6}" name="Effective To" dataDxfId="22"/>
    <tableColumn id="13" xr3:uid="{9EBC846D-CE31-44A9-B7CA-D3D601C54717}" name="Is Current" dataDxfId="21">
      <calculatedColumnFormula>IF(ISBLANK(J2),1,0)</calculatedColumnFormula>
    </tableColumn>
    <tableColumn id="14" xr3:uid="{134A559D-AB8D-482E-B1F6-2FCA13F35701}" name="2024/25 ICB Delegation Status" dataDxfId="20"/>
    <tableColumn id="18" xr3:uid="{FD6A97E9-69B6-4D53-A2A4-8510DE9FE7A5}" name="2025/26 ICB Delegation Status" dataDxfId="19"/>
    <tableColumn id="6" xr3:uid="{61CC6DDE-EA84-4634-B7C5-966075CBA2DC}" name="Delegation Status Change" dataDxfId="18">
      <calculatedColumnFormula>IF(J2&lt;&gt;"","",IF(L2&lt;&gt;M2,"YES",""))</calculatedColumnFormula>
    </tableColumn>
    <tableColumn id="16" xr3:uid="{7C4A3693-8CDF-4011-9FC5-D5F67BD0FB0A}" name="Grouping" dataDxfId="17"/>
    <tableColumn id="5" xr3:uid="{5C069229-F927-41B2-AA60-FA5D27810DDE}" name="Amended Record Indicator" dataDxfId="16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679C-3F18-4518-A9C6-317D12D75D5C}">
  <dimension ref="A1"/>
  <sheetViews>
    <sheetView showGridLines="0" tabSelected="1" zoomScaleNormal="100" workbookViewId="0"/>
  </sheetViews>
  <sheetFormatPr defaultColWidth="9.140625"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0"/>
  <sheetViews>
    <sheetView zoomScale="90" zoomScaleNormal="90" workbookViewId="0">
      <pane xSplit="1" ySplit="1" topLeftCell="B2" activePane="bottomRight" state="frozen"/>
      <selection pane="topRight" activeCell="D1" sqref="D1"/>
      <selection pane="bottomLeft" activeCell="A2" sqref="A2"/>
      <selection pane="bottomRight"/>
    </sheetView>
  </sheetViews>
  <sheetFormatPr defaultColWidth="9.140625" defaultRowHeight="14.25"/>
  <cols>
    <col min="1" max="1" width="26.7109375" style="2" customWidth="1"/>
    <col min="2" max="2" width="120.7109375" style="2" customWidth="1"/>
    <col min="3" max="3" width="100.7109375" style="2" customWidth="1"/>
    <col min="4" max="4" width="65.7109375" style="2" customWidth="1"/>
    <col min="5" max="5" width="80.7109375" style="2" customWidth="1"/>
    <col min="6" max="7" width="20.7109375" style="2" customWidth="1"/>
    <col min="8" max="8" width="120.7109375" style="2" customWidth="1"/>
    <col min="9" max="15" width="20.7109375" style="2" customWidth="1"/>
    <col min="16" max="16" width="15.7109375" style="2" customWidth="1"/>
    <col min="17" max="16384" width="9.140625" style="2"/>
  </cols>
  <sheetData>
    <row r="1" spans="1:16" ht="63" customHeight="1">
      <c r="A1" s="42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10</v>
      </c>
      <c r="L1" s="27" t="s">
        <v>1218</v>
      </c>
      <c r="M1" s="27" t="s">
        <v>1227</v>
      </c>
      <c r="N1" s="27" t="s">
        <v>1228</v>
      </c>
      <c r="O1" s="27" t="s">
        <v>11</v>
      </c>
      <c r="P1" s="43" t="s">
        <v>12</v>
      </c>
    </row>
    <row r="2" spans="1:16">
      <c r="A2" s="18" t="s">
        <v>13</v>
      </c>
      <c r="B2" s="14" t="s">
        <v>14</v>
      </c>
      <c r="C2" s="14" t="str">
        <f t="shared" ref="C2:C65" si="0">A2&amp;": "&amp;B2</f>
        <v>NCBPS23G: ADULT ATAXIA TELANGIECTASIA SERVICES</v>
      </c>
      <c r="D2" s="14" t="s">
        <v>15</v>
      </c>
      <c r="E2" s="14" t="s">
        <v>16</v>
      </c>
      <c r="F2" s="15" t="s">
        <v>17</v>
      </c>
      <c r="G2" s="15" t="s">
        <v>17</v>
      </c>
      <c r="H2" s="14" t="s">
        <v>18</v>
      </c>
      <c r="I2" s="19">
        <v>42095</v>
      </c>
      <c r="J2" s="19"/>
      <c r="K2" s="14">
        <f t="shared" ref="K2:K65" si="1">IF(ISBLANK(J2),1,0)</f>
        <v>1</v>
      </c>
      <c r="L2" s="14" t="s">
        <v>19</v>
      </c>
      <c r="M2" s="14" t="s">
        <v>19</v>
      </c>
      <c r="N2" s="15" t="str">
        <f t="shared" ref="N2:N65" si="2">IF(J2&lt;&gt;"","",IF(L2&lt;&gt;M2,"YES",""))</f>
        <v/>
      </c>
      <c r="O2" s="14" t="s">
        <v>20</v>
      </c>
      <c r="P2" s="37"/>
    </row>
    <row r="3" spans="1:16">
      <c r="A3" s="18" t="s">
        <v>21</v>
      </c>
      <c r="B3" s="14" t="s">
        <v>14</v>
      </c>
      <c r="C3" s="14" t="str">
        <f t="shared" si="0"/>
        <v>NCBPSG23: ADULT ATAXIA TELANGIECTASIA SERVICES</v>
      </c>
      <c r="D3" s="14" t="s">
        <v>15</v>
      </c>
      <c r="E3" s="14" t="s">
        <v>16</v>
      </c>
      <c r="F3" s="15" t="s">
        <v>17</v>
      </c>
      <c r="G3" s="15"/>
      <c r="H3" s="14" t="s">
        <v>22</v>
      </c>
      <c r="I3" s="19">
        <v>41365</v>
      </c>
      <c r="J3" s="19">
        <v>42460</v>
      </c>
      <c r="K3" s="14">
        <f t="shared" si="1"/>
        <v>0</v>
      </c>
      <c r="L3" s="14" t="s">
        <v>23</v>
      </c>
      <c r="M3" s="14" t="s">
        <v>23</v>
      </c>
      <c r="N3" s="15" t="str">
        <f t="shared" si="2"/>
        <v/>
      </c>
      <c r="O3" s="14" t="s">
        <v>20</v>
      </c>
      <c r="P3" s="37"/>
    </row>
    <row r="4" spans="1:16">
      <c r="A4" s="18" t="s">
        <v>24</v>
      </c>
      <c r="B4" s="14" t="s">
        <v>25</v>
      </c>
      <c r="C4" s="14" t="str">
        <f t="shared" si="0"/>
        <v>NCBPS13X: ADULT CONGENITAL HEART DISEASE SERVICES (NON-SURGICAL)</v>
      </c>
      <c r="D4" s="14" t="s">
        <v>15</v>
      </c>
      <c r="E4" s="14" t="s">
        <v>26</v>
      </c>
      <c r="F4" s="15" t="s">
        <v>27</v>
      </c>
      <c r="G4" s="15" t="s">
        <v>17</v>
      </c>
      <c r="H4" s="14" t="s">
        <v>28</v>
      </c>
      <c r="I4" s="19">
        <v>41365</v>
      </c>
      <c r="J4" s="19"/>
      <c r="K4" s="14">
        <f t="shared" si="1"/>
        <v>1</v>
      </c>
      <c r="L4" s="14" t="s">
        <v>29</v>
      </c>
      <c r="M4" s="14" t="s">
        <v>29</v>
      </c>
      <c r="N4" s="15" t="str">
        <f t="shared" si="2"/>
        <v/>
      </c>
      <c r="O4" s="14" t="s">
        <v>20</v>
      </c>
      <c r="P4" s="37"/>
    </row>
    <row r="5" spans="1:16">
      <c r="A5" s="18" t="s">
        <v>30</v>
      </c>
      <c r="B5" s="14" t="s">
        <v>31</v>
      </c>
      <c r="C5" s="14" t="str">
        <f t="shared" si="0"/>
        <v>NCBPS13Y: ADULT CONGENITAL HEART DISEASE SURGICAL SERVICES</v>
      </c>
      <c r="D5" s="14" t="s">
        <v>15</v>
      </c>
      <c r="E5" s="14" t="s">
        <v>26</v>
      </c>
      <c r="F5" s="15" t="s">
        <v>27</v>
      </c>
      <c r="G5" s="15" t="s">
        <v>32</v>
      </c>
      <c r="H5" s="14"/>
      <c r="I5" s="19">
        <v>43556</v>
      </c>
      <c r="J5" s="19"/>
      <c r="K5" s="14">
        <f t="shared" si="1"/>
        <v>1</v>
      </c>
      <c r="L5" s="14" t="s">
        <v>29</v>
      </c>
      <c r="M5" s="14" t="s">
        <v>29</v>
      </c>
      <c r="N5" s="15" t="str">
        <f t="shared" si="2"/>
        <v/>
      </c>
      <c r="O5" s="14" t="s">
        <v>20</v>
      </c>
      <c r="P5" s="37"/>
    </row>
    <row r="6" spans="1:16">
      <c r="A6" s="18" t="s">
        <v>33</v>
      </c>
      <c r="B6" s="14" t="s">
        <v>34</v>
      </c>
      <c r="C6" s="14" t="str">
        <f t="shared" si="0"/>
        <v>NCBPSACC: ADULT CRITICAL CARE</v>
      </c>
      <c r="D6" s="14" t="s">
        <v>15</v>
      </c>
      <c r="E6" s="14" t="s">
        <v>35</v>
      </c>
      <c r="F6" s="15" t="s">
        <v>27</v>
      </c>
      <c r="G6" s="15"/>
      <c r="H6" s="14" t="s">
        <v>36</v>
      </c>
      <c r="I6" s="19">
        <v>45383</v>
      </c>
      <c r="J6" s="19"/>
      <c r="K6" s="14">
        <f t="shared" si="1"/>
        <v>1</v>
      </c>
      <c r="L6" s="14" t="s">
        <v>29</v>
      </c>
      <c r="M6" s="14" t="s">
        <v>29</v>
      </c>
      <c r="N6" s="15" t="str">
        <f t="shared" si="2"/>
        <v/>
      </c>
      <c r="O6" s="14" t="s">
        <v>20</v>
      </c>
      <c r="P6" s="37"/>
    </row>
    <row r="7" spans="1:16">
      <c r="A7" s="18" t="s">
        <v>37</v>
      </c>
      <c r="B7" s="14" t="s">
        <v>38</v>
      </c>
      <c r="C7" s="14" t="str">
        <f t="shared" si="0"/>
        <v>NCBPSACN: ADULT CRITICAL CARE NETWORK</v>
      </c>
      <c r="D7" s="14" t="s">
        <v>15</v>
      </c>
      <c r="E7" s="14" t="s">
        <v>35</v>
      </c>
      <c r="F7" s="15" t="s">
        <v>27</v>
      </c>
      <c r="G7" s="15"/>
      <c r="H7" s="14" t="s">
        <v>39</v>
      </c>
      <c r="I7" s="19">
        <v>44652</v>
      </c>
      <c r="J7" s="19"/>
      <c r="K7" s="14">
        <f t="shared" si="1"/>
        <v>1</v>
      </c>
      <c r="L7" s="14" t="s">
        <v>40</v>
      </c>
      <c r="M7" s="14" t="s">
        <v>40</v>
      </c>
      <c r="N7" s="15" t="str">
        <f t="shared" si="2"/>
        <v/>
      </c>
      <c r="O7" s="14" t="s">
        <v>20</v>
      </c>
      <c r="P7" s="37"/>
    </row>
    <row r="8" spans="1:16">
      <c r="A8" s="18" t="s">
        <v>41</v>
      </c>
      <c r="B8" s="14" t="s">
        <v>42</v>
      </c>
      <c r="C8" s="14" t="str">
        <f t="shared" si="0"/>
        <v>NCBPSACT: ADULT CRITICAL CARE TRANSFER SERVICE</v>
      </c>
      <c r="D8" s="14" t="s">
        <v>15</v>
      </c>
      <c r="E8" s="14" t="s">
        <v>35</v>
      </c>
      <c r="F8" s="15" t="s">
        <v>27</v>
      </c>
      <c r="G8" s="15"/>
      <c r="H8" s="14" t="s">
        <v>43</v>
      </c>
      <c r="I8" s="19">
        <v>45383</v>
      </c>
      <c r="J8" s="19"/>
      <c r="K8" s="14">
        <f t="shared" si="1"/>
        <v>1</v>
      </c>
      <c r="L8" s="14" t="s">
        <v>29</v>
      </c>
      <c r="M8" s="14" t="s">
        <v>29</v>
      </c>
      <c r="N8" s="15" t="str">
        <f t="shared" si="2"/>
        <v/>
      </c>
      <c r="O8" s="14" t="s">
        <v>20</v>
      </c>
      <c r="P8" s="37"/>
    </row>
    <row r="9" spans="1:16">
      <c r="A9" s="18" t="s">
        <v>44</v>
      </c>
      <c r="B9" s="14" t="s">
        <v>45</v>
      </c>
      <c r="C9" s="14" t="str">
        <f t="shared" si="0"/>
        <v>NCBPS18J: ADULT HIGH CONSEQUENCE INFECTIOUS AIRBORNE DISEASE SERVICE</v>
      </c>
      <c r="D9" s="14" t="s">
        <v>15</v>
      </c>
      <c r="E9" s="14" t="s">
        <v>46</v>
      </c>
      <c r="F9" s="15" t="s">
        <v>17</v>
      </c>
      <c r="G9" s="15"/>
      <c r="H9" s="14" t="s">
        <v>47</v>
      </c>
      <c r="I9" s="19">
        <v>43191</v>
      </c>
      <c r="J9" s="19"/>
      <c r="K9" s="14">
        <f t="shared" si="1"/>
        <v>1</v>
      </c>
      <c r="L9" s="14" t="s">
        <v>19</v>
      </c>
      <c r="M9" s="14" t="s">
        <v>19</v>
      </c>
      <c r="N9" s="15" t="str">
        <f t="shared" si="2"/>
        <v/>
      </c>
      <c r="O9" s="14" t="s">
        <v>20</v>
      </c>
      <c r="P9" s="37"/>
    </row>
    <row r="10" spans="1:16">
      <c r="A10" s="18" t="s">
        <v>48</v>
      </c>
      <c r="B10" s="14" t="s">
        <v>49</v>
      </c>
      <c r="C10" s="14" t="str">
        <f t="shared" si="0"/>
        <v>NCBPS18L: ADULT HIGH CONSEQUENCE INFECTIOUS CONTACT DISEASE SERVICE</v>
      </c>
      <c r="D10" s="14" t="s">
        <v>15</v>
      </c>
      <c r="E10" s="14" t="s">
        <v>46</v>
      </c>
      <c r="F10" s="15" t="s">
        <v>17</v>
      </c>
      <c r="G10" s="15"/>
      <c r="H10" s="14" t="s">
        <v>47</v>
      </c>
      <c r="I10" s="19">
        <v>43191</v>
      </c>
      <c r="J10" s="19"/>
      <c r="K10" s="14">
        <f t="shared" si="1"/>
        <v>1</v>
      </c>
      <c r="L10" s="14" t="s">
        <v>19</v>
      </c>
      <c r="M10" s="14" t="s">
        <v>19</v>
      </c>
      <c r="N10" s="15" t="str">
        <f t="shared" si="2"/>
        <v/>
      </c>
      <c r="O10" s="14" t="s">
        <v>20</v>
      </c>
      <c r="P10" s="37"/>
    </row>
    <row r="11" spans="1:16">
      <c r="A11" s="18" t="s">
        <v>50</v>
      </c>
      <c r="B11" s="14" t="s">
        <v>51</v>
      </c>
      <c r="C11" s="14" t="str">
        <f t="shared" si="0"/>
        <v>NCBPS39A: ADULT OESOPHAGEAL GASTRIC SERVICES IN THE FORM OF GASTRO-ELECTRICAL STIMULATION FOR PATIENTS WITH INTRACTABLE GASTROPARESIS</v>
      </c>
      <c r="D11" s="14" t="s">
        <v>15</v>
      </c>
      <c r="E11" s="14" t="s">
        <v>52</v>
      </c>
      <c r="F11" s="15" t="s">
        <v>27</v>
      </c>
      <c r="G11" s="15" t="s">
        <v>32</v>
      </c>
      <c r="H11" s="14" t="s">
        <v>53</v>
      </c>
      <c r="I11" s="19">
        <v>42461</v>
      </c>
      <c r="J11" s="19"/>
      <c r="K11" s="14">
        <f t="shared" si="1"/>
        <v>1</v>
      </c>
      <c r="L11" s="14" t="s">
        <v>19</v>
      </c>
      <c r="M11" s="14" t="s">
        <v>19</v>
      </c>
      <c r="N11" s="15" t="str">
        <f t="shared" si="2"/>
        <v/>
      </c>
      <c r="O11" s="14" t="s">
        <v>20</v>
      </c>
      <c r="P11" s="37"/>
    </row>
    <row r="12" spans="1:16">
      <c r="A12" s="18" t="s">
        <v>54</v>
      </c>
      <c r="B12" s="14" t="s">
        <v>55</v>
      </c>
      <c r="C12" s="14" t="str">
        <f t="shared" si="0"/>
        <v>NCBPS29X: ADULT PECTUS SURGERY</v>
      </c>
      <c r="D12" s="14" t="s">
        <v>15</v>
      </c>
      <c r="E12" s="14" t="s">
        <v>16</v>
      </c>
      <c r="F12" s="15" t="s">
        <v>27</v>
      </c>
      <c r="G12" s="15" t="s">
        <v>32</v>
      </c>
      <c r="H12" s="14" t="s">
        <v>36</v>
      </c>
      <c r="I12" s="19">
        <v>45383</v>
      </c>
      <c r="J12" s="19"/>
      <c r="K12" s="14">
        <f t="shared" si="1"/>
        <v>1</v>
      </c>
      <c r="L12" s="14" t="s">
        <v>19</v>
      </c>
      <c r="M12" s="14" t="s">
        <v>19</v>
      </c>
      <c r="N12" s="15" t="str">
        <f t="shared" si="2"/>
        <v/>
      </c>
      <c r="O12" s="14" t="s">
        <v>20</v>
      </c>
      <c r="P12" s="37"/>
    </row>
    <row r="13" spans="1:16" ht="14.25" customHeight="1">
      <c r="A13" s="20" t="s">
        <v>56</v>
      </c>
      <c r="B13" s="14" t="s">
        <v>57</v>
      </c>
      <c r="C13" s="14" t="str">
        <f t="shared" si="0"/>
        <v>NCBPS29X_TOP: ADULT PECTUS SURGERY - TOP UP</v>
      </c>
      <c r="D13" s="14" t="s">
        <v>15</v>
      </c>
      <c r="E13" s="14" t="s">
        <v>16</v>
      </c>
      <c r="F13" s="15" t="s">
        <v>27</v>
      </c>
      <c r="G13" s="15"/>
      <c r="H13" s="14" t="s">
        <v>58</v>
      </c>
      <c r="I13" s="19">
        <v>45383</v>
      </c>
      <c r="J13" s="19"/>
      <c r="K13" s="14">
        <f t="shared" si="1"/>
        <v>1</v>
      </c>
      <c r="L13" s="14" t="s">
        <v>40</v>
      </c>
      <c r="M13" s="14" t="s">
        <v>40</v>
      </c>
      <c r="N13" s="15" t="str">
        <f t="shared" si="2"/>
        <v/>
      </c>
      <c r="O13" s="14" t="s">
        <v>20</v>
      </c>
      <c r="P13" s="37"/>
    </row>
    <row r="14" spans="1:16" ht="14.25" customHeight="1">
      <c r="A14" s="18" t="s">
        <v>59</v>
      </c>
      <c r="B14" s="14" t="s">
        <v>60</v>
      </c>
      <c r="C14" s="14" t="str">
        <f t="shared" si="0"/>
        <v>NCBPS29G: ADULT PRIMARY CILIARY DYSKINESIA MANAGEMENT SERVICE</v>
      </c>
      <c r="D14" s="14" t="s">
        <v>15</v>
      </c>
      <c r="E14" s="14" t="s">
        <v>16</v>
      </c>
      <c r="F14" s="15" t="s">
        <v>17</v>
      </c>
      <c r="G14" s="15"/>
      <c r="H14" s="14" t="s">
        <v>61</v>
      </c>
      <c r="I14" s="19">
        <v>43556</v>
      </c>
      <c r="J14" s="19"/>
      <c r="K14" s="14">
        <f t="shared" si="1"/>
        <v>1</v>
      </c>
      <c r="L14" s="14" t="s">
        <v>19</v>
      </c>
      <c r="M14" s="14" t="s">
        <v>19</v>
      </c>
      <c r="N14" s="15" t="str">
        <f t="shared" si="2"/>
        <v/>
      </c>
      <c r="O14" s="14" t="s">
        <v>20</v>
      </c>
      <c r="P14" s="37"/>
    </row>
    <row r="15" spans="1:16" ht="14.25" customHeight="1">
      <c r="A15" s="18" t="s">
        <v>62</v>
      </c>
      <c r="B15" s="14" t="s">
        <v>63</v>
      </c>
      <c r="C15" s="14" t="str">
        <f t="shared" si="0"/>
        <v>NCBPS13B: ADULT SPECIALIST CARDIAC SERVICES: CARDIAC ELECTROPHYSIOLOGY AND ABLATION</v>
      </c>
      <c r="D15" s="14" t="s">
        <v>15</v>
      </c>
      <c r="E15" s="14" t="s">
        <v>64</v>
      </c>
      <c r="F15" s="15" t="s">
        <v>27</v>
      </c>
      <c r="G15" s="15" t="s">
        <v>32</v>
      </c>
      <c r="H15" s="14"/>
      <c r="I15" s="19">
        <v>41365</v>
      </c>
      <c r="J15" s="19"/>
      <c r="K15" s="14">
        <f t="shared" si="1"/>
        <v>1</v>
      </c>
      <c r="L15" s="14" t="s">
        <v>29</v>
      </c>
      <c r="M15" s="14" t="s">
        <v>29</v>
      </c>
      <c r="N15" s="15" t="str">
        <f t="shared" si="2"/>
        <v/>
      </c>
      <c r="O15" s="14" t="s">
        <v>20</v>
      </c>
      <c r="P15" s="37"/>
    </row>
    <row r="16" spans="1:16" ht="14.25" customHeight="1">
      <c r="A16" s="18" t="s">
        <v>65</v>
      </c>
      <c r="B16" s="14" t="s">
        <v>66</v>
      </c>
      <c r="C16" s="14" t="str">
        <f t="shared" si="0"/>
        <v>NCBPS13E: ADULT SPECIALIST CARDIAC SERVICES: CARDIAC SURGERY (INPATIENT)</v>
      </c>
      <c r="D16" s="14" t="s">
        <v>15</v>
      </c>
      <c r="E16" s="14" t="s">
        <v>64</v>
      </c>
      <c r="F16" s="15" t="s">
        <v>27</v>
      </c>
      <c r="G16" s="15" t="s">
        <v>32</v>
      </c>
      <c r="H16" s="14"/>
      <c r="I16" s="19">
        <v>41365</v>
      </c>
      <c r="J16" s="19"/>
      <c r="K16" s="14">
        <f t="shared" si="1"/>
        <v>1</v>
      </c>
      <c r="L16" s="14" t="s">
        <v>29</v>
      </c>
      <c r="M16" s="14" t="s">
        <v>29</v>
      </c>
      <c r="N16" s="15" t="str">
        <f t="shared" si="2"/>
        <v/>
      </c>
      <c r="O16" s="14" t="s">
        <v>20</v>
      </c>
      <c r="P16" s="37"/>
    </row>
    <row r="17" spans="1:16" ht="14.25" customHeight="1">
      <c r="A17" s="20" t="s">
        <v>67</v>
      </c>
      <c r="B17" s="14" t="s">
        <v>68</v>
      </c>
      <c r="C17" s="14" t="str">
        <f t="shared" si="0"/>
        <v>NCBPS13E_TOP: ADULT SPECIALIST CARDIAC SERVICES: CARDIAC SURGERY (INPATIENT) - TOP UP</v>
      </c>
      <c r="D17" s="14" t="s">
        <v>15</v>
      </c>
      <c r="E17" s="14" t="s">
        <v>64</v>
      </c>
      <c r="F17" s="15" t="s">
        <v>27</v>
      </c>
      <c r="G17" s="15"/>
      <c r="H17" s="14" t="s">
        <v>58</v>
      </c>
      <c r="I17" s="19">
        <v>45383</v>
      </c>
      <c r="J17" s="19"/>
      <c r="K17" s="14">
        <f t="shared" si="1"/>
        <v>1</v>
      </c>
      <c r="L17" s="14" t="s">
        <v>40</v>
      </c>
      <c r="M17" s="14" t="s">
        <v>40</v>
      </c>
      <c r="N17" s="15" t="str">
        <f t="shared" si="2"/>
        <v/>
      </c>
      <c r="O17" s="14" t="s">
        <v>20</v>
      </c>
      <c r="P17" s="37"/>
    </row>
    <row r="18" spans="1:16" ht="14.25" customHeight="1">
      <c r="A18" s="18" t="s">
        <v>69</v>
      </c>
      <c r="B18" s="14" t="s">
        <v>70</v>
      </c>
      <c r="C18" s="14" t="str">
        <f t="shared" si="0"/>
        <v>NCBPS13Z: ADULT SPECIALIST CARDIAC SERVICES: CARDIAC SURGERY (OUTPATIENT)</v>
      </c>
      <c r="D18" s="14" t="s">
        <v>15</v>
      </c>
      <c r="E18" s="14" t="s">
        <v>64</v>
      </c>
      <c r="F18" s="15" t="s">
        <v>27</v>
      </c>
      <c r="G18" s="15" t="s">
        <v>71</v>
      </c>
      <c r="H18" s="14"/>
      <c r="I18" s="19">
        <v>41365</v>
      </c>
      <c r="J18" s="19"/>
      <c r="K18" s="14">
        <f t="shared" si="1"/>
        <v>1</v>
      </c>
      <c r="L18" s="14" t="s">
        <v>29</v>
      </c>
      <c r="M18" s="14" t="s">
        <v>29</v>
      </c>
      <c r="N18" s="15" t="str">
        <f t="shared" si="2"/>
        <v/>
      </c>
      <c r="O18" s="14" t="s">
        <v>20</v>
      </c>
      <c r="P18" s="37"/>
    </row>
    <row r="19" spans="1:16" ht="14.25" customHeight="1">
      <c r="A19" s="18" t="s">
        <v>72</v>
      </c>
      <c r="B19" s="14" t="s">
        <v>73</v>
      </c>
      <c r="C19" s="14" t="str">
        <f t="shared" si="0"/>
        <v>NCBPS13A: ADULT SPECIALIST CARDIAC SERVICES: COMPLEX DEVICE THERAPY</v>
      </c>
      <c r="D19" s="14" t="s">
        <v>15</v>
      </c>
      <c r="E19" s="14" t="s">
        <v>64</v>
      </c>
      <c r="F19" s="15" t="s">
        <v>27</v>
      </c>
      <c r="G19" s="15" t="s">
        <v>32</v>
      </c>
      <c r="H19" s="14"/>
      <c r="I19" s="19">
        <v>41365</v>
      </c>
      <c r="J19" s="19"/>
      <c r="K19" s="14">
        <f t="shared" si="1"/>
        <v>1</v>
      </c>
      <c r="L19" s="14" t="s">
        <v>29</v>
      </c>
      <c r="M19" s="14" t="s">
        <v>29</v>
      </c>
      <c r="N19" s="15" t="str">
        <f t="shared" si="2"/>
        <v/>
      </c>
      <c r="O19" s="14" t="s">
        <v>20</v>
      </c>
      <c r="P19" s="37"/>
    </row>
    <row r="20" spans="1:16" ht="14.25" customHeight="1">
      <c r="A20" s="18" t="s">
        <v>74</v>
      </c>
      <c r="B20" s="14" t="s">
        <v>75</v>
      </c>
      <c r="C20" s="14" t="str">
        <f t="shared" si="0"/>
        <v>NCBPS13C: ADULT SPECIALIST CARDIAC SERVICES: INHERITED CARDIAC CONDITIONS</v>
      </c>
      <c r="D20" s="14" t="s">
        <v>15</v>
      </c>
      <c r="E20" s="14" t="s">
        <v>64</v>
      </c>
      <c r="F20" s="15" t="s">
        <v>27</v>
      </c>
      <c r="G20" s="15" t="s">
        <v>32</v>
      </c>
      <c r="H20" s="14"/>
      <c r="I20" s="19">
        <v>41365</v>
      </c>
      <c r="J20" s="19"/>
      <c r="K20" s="14">
        <f t="shared" si="1"/>
        <v>1</v>
      </c>
      <c r="L20" s="14" t="s">
        <v>29</v>
      </c>
      <c r="M20" s="14" t="s">
        <v>29</v>
      </c>
      <c r="N20" s="15" t="str">
        <f t="shared" si="2"/>
        <v/>
      </c>
      <c r="O20" s="14" t="s">
        <v>20</v>
      </c>
      <c r="P20" s="37"/>
    </row>
    <row r="21" spans="1:16" ht="14.25" customHeight="1">
      <c r="A21" s="20" t="s">
        <v>76</v>
      </c>
      <c r="B21" s="14" t="s">
        <v>77</v>
      </c>
      <c r="C21" s="14" t="str">
        <f t="shared" si="0"/>
        <v>NCBPS13C_TOP: ADULT SPECIALIST CARDIAC SERVICES: INHERITED CARDIAC CONDITIONS - TOP UP</v>
      </c>
      <c r="D21" s="14" t="s">
        <v>15</v>
      </c>
      <c r="E21" s="14" t="s">
        <v>64</v>
      </c>
      <c r="F21" s="15" t="s">
        <v>27</v>
      </c>
      <c r="G21" s="15"/>
      <c r="H21" s="14" t="s">
        <v>58</v>
      </c>
      <c r="I21" s="19">
        <v>45383</v>
      </c>
      <c r="J21" s="19"/>
      <c r="K21" s="14">
        <f t="shared" si="1"/>
        <v>1</v>
      </c>
      <c r="L21" s="14" t="s">
        <v>40</v>
      </c>
      <c r="M21" s="14" t="s">
        <v>40</v>
      </c>
      <c r="N21" s="15" t="str">
        <f t="shared" si="2"/>
        <v/>
      </c>
      <c r="O21" s="14" t="s">
        <v>20</v>
      </c>
      <c r="P21" s="37"/>
    </row>
    <row r="22" spans="1:16" ht="14.25" customHeight="1">
      <c r="A22" s="18" t="s">
        <v>78</v>
      </c>
      <c r="B22" s="14" t="s">
        <v>79</v>
      </c>
      <c r="C22" s="14" t="str">
        <f t="shared" si="0"/>
        <v>NCBPS13K: ADULT SPECIALIST CARDIAC SERVICES: OTHER CARDIAC SERVICES</v>
      </c>
      <c r="D22" s="14" t="s">
        <v>15</v>
      </c>
      <c r="E22" s="14" t="s">
        <v>64</v>
      </c>
      <c r="F22" s="15" t="s">
        <v>27</v>
      </c>
      <c r="G22" s="15"/>
      <c r="H22" s="14" t="s">
        <v>22</v>
      </c>
      <c r="I22" s="19">
        <v>41365</v>
      </c>
      <c r="J22" s="19">
        <v>42460</v>
      </c>
      <c r="K22" s="14">
        <f t="shared" si="1"/>
        <v>0</v>
      </c>
      <c r="L22" s="14" t="s">
        <v>23</v>
      </c>
      <c r="M22" s="14" t="s">
        <v>23</v>
      </c>
      <c r="N22" s="15" t="str">
        <f t="shared" si="2"/>
        <v/>
      </c>
      <c r="O22" s="14" t="s">
        <v>20</v>
      </c>
      <c r="P22" s="37"/>
    </row>
    <row r="23" spans="1:16" ht="14.25" customHeight="1">
      <c r="A23" s="18" t="s">
        <v>80</v>
      </c>
      <c r="B23" s="14" t="s">
        <v>81</v>
      </c>
      <c r="C23" s="14" t="str">
        <f t="shared" si="0"/>
        <v>NCBPS13F: ADULT SPECIALIST CARDIAC SERVICES: PPCI FOR ST- ELEVATION MYOCARDIAL INFARCTION</v>
      </c>
      <c r="D23" s="14" t="s">
        <v>15</v>
      </c>
      <c r="E23" s="14" t="s">
        <v>64</v>
      </c>
      <c r="F23" s="15" t="s">
        <v>27</v>
      </c>
      <c r="G23" s="15" t="s">
        <v>32</v>
      </c>
      <c r="H23" s="14"/>
      <c r="I23" s="19">
        <v>41365</v>
      </c>
      <c r="J23" s="19"/>
      <c r="K23" s="14">
        <f t="shared" si="1"/>
        <v>1</v>
      </c>
      <c r="L23" s="14" t="s">
        <v>29</v>
      </c>
      <c r="M23" s="14" t="s">
        <v>29</v>
      </c>
      <c r="N23" s="15" t="str">
        <f t="shared" si="2"/>
        <v/>
      </c>
      <c r="O23" s="14" t="s">
        <v>20</v>
      </c>
      <c r="P23" s="37"/>
    </row>
    <row r="24" spans="1:16" ht="14.25" customHeight="1">
      <c r="A24" s="20" t="s">
        <v>82</v>
      </c>
      <c r="B24" s="14" t="s">
        <v>83</v>
      </c>
      <c r="C24" s="14" t="str">
        <f t="shared" si="0"/>
        <v>NCBPS13F_TOP: ADULT SPECIALIST CARDIAC SERVICES: PPCI FOR ST- ELEVATION MYOCARDIAL INFARCTION - TOP UP</v>
      </c>
      <c r="D24" s="14" t="s">
        <v>15</v>
      </c>
      <c r="E24" s="14" t="s">
        <v>64</v>
      </c>
      <c r="F24" s="15" t="s">
        <v>27</v>
      </c>
      <c r="G24" s="15"/>
      <c r="H24" s="14" t="s">
        <v>58</v>
      </c>
      <c r="I24" s="19">
        <v>45383</v>
      </c>
      <c r="J24" s="19"/>
      <c r="K24" s="14">
        <f t="shared" si="1"/>
        <v>1</v>
      </c>
      <c r="L24" s="14" t="s">
        <v>40</v>
      </c>
      <c r="M24" s="14" t="s">
        <v>40</v>
      </c>
      <c r="N24" s="15" t="str">
        <f t="shared" si="2"/>
        <v/>
      </c>
      <c r="O24" s="14" t="s">
        <v>20</v>
      </c>
      <c r="P24" s="37"/>
    </row>
    <row r="25" spans="1:16" ht="14.25" customHeight="1">
      <c r="A25" s="18" t="s">
        <v>84</v>
      </c>
      <c r="B25" s="14" t="s">
        <v>85</v>
      </c>
      <c r="C25" s="14" t="str">
        <f t="shared" si="0"/>
        <v>NCBPS13T: ADULT SPECIALIST CARDIAC SERVICES: TRANSCATHETER AORTIC VALVE REPLACEMENT (TAVI)</v>
      </c>
      <c r="D25" s="14" t="s">
        <v>15</v>
      </c>
      <c r="E25" s="14" t="s">
        <v>64</v>
      </c>
      <c r="F25" s="15" t="s">
        <v>27</v>
      </c>
      <c r="G25" s="15" t="s">
        <v>32</v>
      </c>
      <c r="H25" s="14" t="s">
        <v>86</v>
      </c>
      <c r="I25" s="19">
        <v>43922</v>
      </c>
      <c r="J25" s="19"/>
      <c r="K25" s="14">
        <f t="shared" si="1"/>
        <v>1</v>
      </c>
      <c r="L25" s="14" t="s">
        <v>29</v>
      </c>
      <c r="M25" s="14" t="s">
        <v>29</v>
      </c>
      <c r="N25" s="15" t="str">
        <f t="shared" si="2"/>
        <v/>
      </c>
      <c r="O25" s="14" t="s">
        <v>20</v>
      </c>
      <c r="P25" s="37"/>
    </row>
    <row r="26" spans="1:16" ht="14.25" customHeight="1">
      <c r="A26" s="20" t="s">
        <v>87</v>
      </c>
      <c r="B26" s="14" t="s">
        <v>88</v>
      </c>
      <c r="C26" s="14" t="str">
        <f t="shared" si="0"/>
        <v>NCBPS13T_TOP: ADULT SPECIALIST CARDIAC SERVICES: TRANSCATHETER AORTIC VALVE REPLACEMENT (TAVI) - TOP UP</v>
      </c>
      <c r="D26" s="14" t="s">
        <v>15</v>
      </c>
      <c r="E26" s="14" t="s">
        <v>64</v>
      </c>
      <c r="F26" s="15" t="s">
        <v>27</v>
      </c>
      <c r="G26" s="15"/>
      <c r="H26" s="14" t="s">
        <v>58</v>
      </c>
      <c r="I26" s="19">
        <v>45383</v>
      </c>
      <c r="J26" s="19"/>
      <c r="K26" s="14">
        <f t="shared" si="1"/>
        <v>1</v>
      </c>
      <c r="L26" s="14" t="s">
        <v>40</v>
      </c>
      <c r="M26" s="14" t="s">
        <v>40</v>
      </c>
      <c r="N26" s="15" t="str">
        <f t="shared" si="2"/>
        <v/>
      </c>
      <c r="O26" s="14" t="s">
        <v>20</v>
      </c>
      <c r="P26" s="37"/>
    </row>
    <row r="27" spans="1:16" ht="14.25" customHeight="1">
      <c r="A27" s="18" t="s">
        <v>89</v>
      </c>
      <c r="B27" s="14" t="s">
        <v>90</v>
      </c>
      <c r="C27" s="14" t="str">
        <f t="shared" si="0"/>
        <v>NCBPS22E: ADULT SPECIALIST EATING DISORDER SERVICES</v>
      </c>
      <c r="D27" s="14" t="s">
        <v>91</v>
      </c>
      <c r="E27" s="14" t="s">
        <v>92</v>
      </c>
      <c r="F27" s="15" t="s">
        <v>27</v>
      </c>
      <c r="G27" s="15"/>
      <c r="H27" s="14" t="s">
        <v>28</v>
      </c>
      <c r="I27" s="19">
        <v>41365</v>
      </c>
      <c r="J27" s="19"/>
      <c r="K27" s="14">
        <f t="shared" si="1"/>
        <v>1</v>
      </c>
      <c r="L27" s="14" t="s">
        <v>93</v>
      </c>
      <c r="M27" s="14" t="s">
        <v>29</v>
      </c>
      <c r="N27" s="15" t="str">
        <f t="shared" si="2"/>
        <v>YES</v>
      </c>
      <c r="O27" s="14" t="s">
        <v>94</v>
      </c>
      <c r="P27" s="37" t="s">
        <v>1038</v>
      </c>
    </row>
    <row r="28" spans="1:16" ht="14.25" customHeight="1">
      <c r="A28" s="18" t="s">
        <v>95</v>
      </c>
      <c r="B28" s="14" t="s">
        <v>96</v>
      </c>
      <c r="C28" s="14" t="str">
        <f t="shared" si="0"/>
        <v>NCBPS27Z: ADULT SPECIALIST ENDOCRINOLOGY SERVICES</v>
      </c>
      <c r="D28" s="14" t="s">
        <v>15</v>
      </c>
      <c r="E28" s="14" t="s">
        <v>97</v>
      </c>
      <c r="F28" s="15" t="s">
        <v>27</v>
      </c>
      <c r="G28" s="15" t="s">
        <v>98</v>
      </c>
      <c r="H28" s="14"/>
      <c r="I28" s="19">
        <v>41365</v>
      </c>
      <c r="J28" s="19"/>
      <c r="K28" s="14">
        <f t="shared" si="1"/>
        <v>1</v>
      </c>
      <c r="L28" s="14" t="s">
        <v>29</v>
      </c>
      <c r="M28" s="14" t="s">
        <v>29</v>
      </c>
      <c r="N28" s="15" t="str">
        <f t="shared" si="2"/>
        <v/>
      </c>
      <c r="O28" s="14" t="s">
        <v>20</v>
      </c>
      <c r="P28" s="37"/>
    </row>
    <row r="29" spans="1:16" ht="14.25" customHeight="1">
      <c r="A29" s="18" t="s">
        <v>99</v>
      </c>
      <c r="B29" s="14" t="s">
        <v>100</v>
      </c>
      <c r="C29" s="14" t="str">
        <f t="shared" si="0"/>
        <v>CCGPS08S_EXC: ADULT SPECIALIST NEUROSCIENCES SERVICES: CCG SERVICES</v>
      </c>
      <c r="D29" s="29" t="s">
        <v>101</v>
      </c>
      <c r="E29" s="14" t="s">
        <v>23</v>
      </c>
      <c r="F29" s="15" t="s">
        <v>23</v>
      </c>
      <c r="G29" s="15" t="s">
        <v>17</v>
      </c>
      <c r="H29" s="14"/>
      <c r="I29" s="19">
        <v>41278</v>
      </c>
      <c r="J29" s="19"/>
      <c r="K29" s="14">
        <f t="shared" si="1"/>
        <v>1</v>
      </c>
      <c r="L29" s="14" t="s">
        <v>23</v>
      </c>
      <c r="M29" s="14" t="s">
        <v>23</v>
      </c>
      <c r="N29" s="15" t="str">
        <f t="shared" si="2"/>
        <v/>
      </c>
      <c r="O29" s="14" t="s">
        <v>23</v>
      </c>
      <c r="P29" s="37"/>
    </row>
    <row r="30" spans="1:16" ht="14.25" customHeight="1">
      <c r="A30" s="18" t="s">
        <v>102</v>
      </c>
      <c r="B30" s="14" t="s">
        <v>103</v>
      </c>
      <c r="C30" s="14" t="str">
        <f t="shared" si="0"/>
        <v>NCBPS08T: ADULT SPECIALIST NEUROSCIENCES SERVICES: MECHANICAL THROMBECTOMY</v>
      </c>
      <c r="D30" s="14" t="s">
        <v>15</v>
      </c>
      <c r="E30" s="14" t="s">
        <v>104</v>
      </c>
      <c r="F30" s="15" t="s">
        <v>27</v>
      </c>
      <c r="G30" s="15" t="s">
        <v>32</v>
      </c>
      <c r="H30" s="14" t="s">
        <v>105</v>
      </c>
      <c r="I30" s="19">
        <v>43922</v>
      </c>
      <c r="J30" s="19"/>
      <c r="K30" s="14">
        <f t="shared" si="1"/>
        <v>1</v>
      </c>
      <c r="L30" s="14" t="s">
        <v>29</v>
      </c>
      <c r="M30" s="14" t="s">
        <v>29</v>
      </c>
      <c r="N30" s="15" t="str">
        <f t="shared" si="2"/>
        <v/>
      </c>
      <c r="O30" s="14" t="s">
        <v>20</v>
      </c>
      <c r="P30" s="37"/>
    </row>
    <row r="31" spans="1:16" ht="14.25" customHeight="1">
      <c r="A31" s="20" t="s">
        <v>106</v>
      </c>
      <c r="B31" s="14" t="s">
        <v>107</v>
      </c>
      <c r="C31" s="14" t="str">
        <f t="shared" si="0"/>
        <v>NCBPS08T_TOP: ADULT SPECIALIST NEUROSCIENCES SERVICES: MECHANICAL THROMBECTOMY - TOP UP</v>
      </c>
      <c r="D31" s="14" t="s">
        <v>15</v>
      </c>
      <c r="E31" s="14" t="s">
        <v>104</v>
      </c>
      <c r="F31" s="15" t="s">
        <v>27</v>
      </c>
      <c r="G31" s="15"/>
      <c r="H31" s="14" t="s">
        <v>58</v>
      </c>
      <c r="I31" s="19">
        <v>45383</v>
      </c>
      <c r="J31" s="19"/>
      <c r="K31" s="14">
        <f t="shared" si="1"/>
        <v>1</v>
      </c>
      <c r="L31" s="14" t="s">
        <v>40</v>
      </c>
      <c r="M31" s="14" t="s">
        <v>40</v>
      </c>
      <c r="N31" s="15" t="str">
        <f t="shared" si="2"/>
        <v/>
      </c>
      <c r="O31" s="14" t="s">
        <v>20</v>
      </c>
      <c r="P31" s="37"/>
    </row>
    <row r="32" spans="1:16" ht="14.25" customHeight="1">
      <c r="A32" s="18" t="s">
        <v>108</v>
      </c>
      <c r="B32" s="14" t="s">
        <v>109</v>
      </c>
      <c r="C32" s="14" t="str">
        <f t="shared" si="0"/>
        <v>NCBPS08O: ADULT SPECIALIST NEUROSCIENCES SERVICES: NEUROLOGY</v>
      </c>
      <c r="D32" s="14" t="s">
        <v>15</v>
      </c>
      <c r="E32" s="14" t="s">
        <v>104</v>
      </c>
      <c r="F32" s="15" t="s">
        <v>27</v>
      </c>
      <c r="G32" s="15" t="s">
        <v>17</v>
      </c>
      <c r="H32" s="14"/>
      <c r="I32" s="19">
        <v>41365</v>
      </c>
      <c r="J32" s="19"/>
      <c r="K32" s="14">
        <f t="shared" si="1"/>
        <v>1</v>
      </c>
      <c r="L32" s="14" t="s">
        <v>29</v>
      </c>
      <c r="M32" s="14" t="s">
        <v>29</v>
      </c>
      <c r="N32" s="15" t="str">
        <f t="shared" si="2"/>
        <v/>
      </c>
      <c r="O32" s="14" t="s">
        <v>20</v>
      </c>
      <c r="P32" s="37"/>
    </row>
    <row r="33" spans="1:16" ht="14.25" customHeight="1">
      <c r="A33" s="20" t="s">
        <v>110</v>
      </c>
      <c r="B33" s="14" t="s">
        <v>111</v>
      </c>
      <c r="C33" s="14" t="str">
        <f t="shared" si="0"/>
        <v>NCBPS08O_TOP: ADULT SPECIALIST NEUROSCIENCES SERVICES: NEUROLOGY - TOP UP</v>
      </c>
      <c r="D33" s="14" t="s">
        <v>15</v>
      </c>
      <c r="E33" s="14" t="s">
        <v>104</v>
      </c>
      <c r="F33" s="15" t="s">
        <v>27</v>
      </c>
      <c r="G33" s="15"/>
      <c r="H33" s="14" t="s">
        <v>58</v>
      </c>
      <c r="I33" s="19">
        <v>45383</v>
      </c>
      <c r="J33" s="19"/>
      <c r="K33" s="14">
        <f t="shared" si="1"/>
        <v>1</v>
      </c>
      <c r="L33" s="14" t="s">
        <v>40</v>
      </c>
      <c r="M33" s="14" t="s">
        <v>40</v>
      </c>
      <c r="N33" s="15" t="str">
        <f t="shared" si="2"/>
        <v/>
      </c>
      <c r="O33" s="14" t="s">
        <v>20</v>
      </c>
      <c r="P33" s="37"/>
    </row>
    <row r="34" spans="1:16" ht="14.25" customHeight="1">
      <c r="A34" s="18" t="s">
        <v>112</v>
      </c>
      <c r="B34" s="14" t="s">
        <v>113</v>
      </c>
      <c r="C34" s="14" t="str">
        <f t="shared" si="0"/>
        <v>NCBPS08P: ADULT SPECIALIST NEUROSCIENCES SERVICES: NEUROPHYSIOLOGY</v>
      </c>
      <c r="D34" s="14" t="s">
        <v>15</v>
      </c>
      <c r="E34" s="14" t="s">
        <v>104</v>
      </c>
      <c r="F34" s="15" t="s">
        <v>27</v>
      </c>
      <c r="G34" s="15" t="s">
        <v>17</v>
      </c>
      <c r="H34" s="14"/>
      <c r="I34" s="19">
        <v>41365</v>
      </c>
      <c r="J34" s="19"/>
      <c r="K34" s="14">
        <f t="shared" si="1"/>
        <v>1</v>
      </c>
      <c r="L34" s="14" t="s">
        <v>29</v>
      </c>
      <c r="M34" s="14" t="s">
        <v>29</v>
      </c>
      <c r="N34" s="15" t="str">
        <f t="shared" si="2"/>
        <v/>
      </c>
      <c r="O34" s="14" t="s">
        <v>20</v>
      </c>
      <c r="P34" s="37"/>
    </row>
    <row r="35" spans="1:16" ht="14.25" customHeight="1">
      <c r="A35" s="18" t="s">
        <v>114</v>
      </c>
      <c r="B35" s="14" t="s">
        <v>115</v>
      </c>
      <c r="C35" s="14" t="str">
        <f t="shared" si="0"/>
        <v>NCBPS08R: ADULT SPECIALIST NEUROSCIENCES SERVICES: NEURORADIOLOGY</v>
      </c>
      <c r="D35" s="14" t="s">
        <v>15</v>
      </c>
      <c r="E35" s="14" t="s">
        <v>104</v>
      </c>
      <c r="F35" s="15" t="s">
        <v>27</v>
      </c>
      <c r="G35" s="15" t="s">
        <v>32</v>
      </c>
      <c r="H35" s="14"/>
      <c r="I35" s="19">
        <v>41365</v>
      </c>
      <c r="J35" s="19"/>
      <c r="K35" s="14">
        <f t="shared" si="1"/>
        <v>1</v>
      </c>
      <c r="L35" s="14" t="s">
        <v>29</v>
      </c>
      <c r="M35" s="14" t="s">
        <v>29</v>
      </c>
      <c r="N35" s="15" t="str">
        <f t="shared" si="2"/>
        <v/>
      </c>
      <c r="O35" s="14" t="s">
        <v>20</v>
      </c>
      <c r="P35" s="37"/>
    </row>
    <row r="36" spans="1:16" ht="14.25" customHeight="1">
      <c r="A36" s="18" t="s">
        <v>116</v>
      </c>
      <c r="B36" s="14" t="s">
        <v>117</v>
      </c>
      <c r="C36" s="14" t="str">
        <f t="shared" si="0"/>
        <v>NCBPS08S: ADULT SPECIALIST NEUROSCIENCES SERVICES: NEUROSURGERY</v>
      </c>
      <c r="D36" s="14" t="s">
        <v>15</v>
      </c>
      <c r="E36" s="14" t="s">
        <v>104</v>
      </c>
      <c r="F36" s="15" t="s">
        <v>27</v>
      </c>
      <c r="G36" s="15" t="s">
        <v>17</v>
      </c>
      <c r="H36" s="14"/>
      <c r="I36" s="19">
        <v>41365</v>
      </c>
      <c r="J36" s="19"/>
      <c r="K36" s="14">
        <f t="shared" si="1"/>
        <v>1</v>
      </c>
      <c r="L36" s="14" t="s">
        <v>29</v>
      </c>
      <c r="M36" s="14" t="s">
        <v>29</v>
      </c>
      <c r="N36" s="15" t="str">
        <f t="shared" si="2"/>
        <v/>
      </c>
      <c r="O36" s="14" t="s">
        <v>20</v>
      </c>
      <c r="P36" s="37"/>
    </row>
    <row r="37" spans="1:16" ht="14.25" customHeight="1">
      <c r="A37" s="18" t="s">
        <v>118</v>
      </c>
      <c r="B37" s="14" t="s">
        <v>119</v>
      </c>
      <c r="C37" s="14" t="str">
        <f t="shared" si="0"/>
        <v>NCBPS08E: ADULT SPECIALIST NEUROSCIENCES SERVICES: NEUROSURGERY - LOW VOLUME PROCEDURES (NATIONAL)</v>
      </c>
      <c r="D37" s="14" t="s">
        <v>15</v>
      </c>
      <c r="E37" s="14" t="s">
        <v>104</v>
      </c>
      <c r="F37" s="15" t="s">
        <v>27</v>
      </c>
      <c r="G37" s="15"/>
      <c r="H37" s="14" t="s">
        <v>120</v>
      </c>
      <c r="I37" s="19">
        <v>44652</v>
      </c>
      <c r="J37" s="19">
        <v>45382</v>
      </c>
      <c r="K37" s="14">
        <f t="shared" si="1"/>
        <v>0</v>
      </c>
      <c r="L37" s="14" t="s">
        <v>23</v>
      </c>
      <c r="M37" s="14" t="s">
        <v>23</v>
      </c>
      <c r="N37" s="15" t="str">
        <f t="shared" si="2"/>
        <v/>
      </c>
      <c r="O37" s="14" t="s">
        <v>20</v>
      </c>
      <c r="P37" s="37"/>
    </row>
    <row r="38" spans="1:16" ht="14.25" customHeight="1">
      <c r="A38" s="18" t="s">
        <v>121</v>
      </c>
      <c r="B38" s="14" t="s">
        <v>122</v>
      </c>
      <c r="C38" s="14" t="str">
        <f t="shared" si="0"/>
        <v>NCBPS08G: ADULT SPECIALIST NEUROSCIENCES SERVICES: NEUROSURGERY - LOW VOLUME PROCEDURES (NEUROSCIENCE CENTRES)</v>
      </c>
      <c r="D38" s="14" t="s">
        <v>15</v>
      </c>
      <c r="E38" s="14" t="s">
        <v>104</v>
      </c>
      <c r="F38" s="15" t="s">
        <v>27</v>
      </c>
      <c r="G38" s="15"/>
      <c r="H38" s="14" t="s">
        <v>120</v>
      </c>
      <c r="I38" s="19">
        <v>44652</v>
      </c>
      <c r="J38" s="19">
        <v>45382</v>
      </c>
      <c r="K38" s="14">
        <f t="shared" si="1"/>
        <v>0</v>
      </c>
      <c r="L38" s="14" t="s">
        <v>23</v>
      </c>
      <c r="M38" s="14" t="s">
        <v>23</v>
      </c>
      <c r="N38" s="15" t="str">
        <f t="shared" si="2"/>
        <v/>
      </c>
      <c r="O38" s="14" t="s">
        <v>20</v>
      </c>
      <c r="P38" s="37"/>
    </row>
    <row r="39" spans="1:16" ht="14.25" customHeight="1">
      <c r="A39" s="18" t="s">
        <v>123</v>
      </c>
      <c r="B39" s="14" t="s">
        <v>124</v>
      </c>
      <c r="C39" s="14" t="str">
        <f t="shared" si="0"/>
        <v>NCBPS08F: ADULT SPECIALIST NEUROSCIENCES SERVICES: NEUROSURGERY - LOW VOLUME PROCEDURES (REGIONAL)</v>
      </c>
      <c r="D39" s="14" t="s">
        <v>15</v>
      </c>
      <c r="E39" s="14" t="s">
        <v>104</v>
      </c>
      <c r="F39" s="15" t="s">
        <v>27</v>
      </c>
      <c r="G39" s="15"/>
      <c r="H39" s="14" t="s">
        <v>120</v>
      </c>
      <c r="I39" s="19">
        <v>44652</v>
      </c>
      <c r="J39" s="19">
        <v>45382</v>
      </c>
      <c r="K39" s="14">
        <f t="shared" si="1"/>
        <v>0</v>
      </c>
      <c r="L39" s="14" t="s">
        <v>23</v>
      </c>
      <c r="M39" s="14" t="s">
        <v>23</v>
      </c>
      <c r="N39" s="15" t="str">
        <f t="shared" si="2"/>
        <v/>
      </c>
      <c r="O39" s="14" t="s">
        <v>20</v>
      </c>
      <c r="P39" s="37"/>
    </row>
    <row r="40" spans="1:16" ht="14.25" customHeight="1">
      <c r="A40" s="20" t="s">
        <v>125</v>
      </c>
      <c r="B40" s="14" t="s">
        <v>126</v>
      </c>
      <c r="C40" s="14" t="str">
        <f t="shared" si="0"/>
        <v>NCBPS08S_TOP: ADULT SPECIALIST NEUROSCIENCES SERVICES: NEUROSURGERY - TOP UP</v>
      </c>
      <c r="D40" s="14" t="s">
        <v>15</v>
      </c>
      <c r="E40" s="14" t="s">
        <v>104</v>
      </c>
      <c r="F40" s="15" t="s">
        <v>27</v>
      </c>
      <c r="G40" s="15"/>
      <c r="H40" s="14" t="s">
        <v>58</v>
      </c>
      <c r="I40" s="19">
        <v>45383</v>
      </c>
      <c r="J40" s="19"/>
      <c r="K40" s="14">
        <f t="shared" si="1"/>
        <v>1</v>
      </c>
      <c r="L40" s="14" t="s">
        <v>40</v>
      </c>
      <c r="M40" s="14" t="s">
        <v>40</v>
      </c>
      <c r="N40" s="15" t="str">
        <f t="shared" si="2"/>
        <v/>
      </c>
      <c r="O40" s="14" t="s">
        <v>20</v>
      </c>
      <c r="P40" s="37"/>
    </row>
    <row r="41" spans="1:16" ht="14.25" customHeight="1">
      <c r="A41" s="18" t="s">
        <v>127</v>
      </c>
      <c r="B41" s="14" t="s">
        <v>128</v>
      </c>
      <c r="C41" s="14" t="str">
        <f t="shared" si="0"/>
        <v>NCBPS37Z: ADULT SPECIALIST OPHTHALMOLOGY SERVICES</v>
      </c>
      <c r="D41" s="14" t="s">
        <v>15</v>
      </c>
      <c r="E41" s="14" t="s">
        <v>129</v>
      </c>
      <c r="F41" s="15" t="s">
        <v>27</v>
      </c>
      <c r="G41" s="15" t="s">
        <v>32</v>
      </c>
      <c r="H41" s="14"/>
      <c r="I41" s="19">
        <v>41365</v>
      </c>
      <c r="J41" s="19"/>
      <c r="K41" s="14">
        <f t="shared" si="1"/>
        <v>1</v>
      </c>
      <c r="L41" s="14" t="s">
        <v>29</v>
      </c>
      <c r="M41" s="14" t="s">
        <v>29</v>
      </c>
      <c r="N41" s="15" t="str">
        <f t="shared" si="2"/>
        <v/>
      </c>
      <c r="O41" s="14" t="s">
        <v>20</v>
      </c>
      <c r="P41" s="37"/>
    </row>
    <row r="42" spans="1:16" ht="14.25" customHeight="1">
      <c r="A42" s="18" t="s">
        <v>130</v>
      </c>
      <c r="B42" s="14" t="s">
        <v>131</v>
      </c>
      <c r="C42" s="14" t="str">
        <f t="shared" si="0"/>
        <v>NCBPS34R: ADULT SPECIALIST ORTHOPAEDIC SERVICES: ORTHOPAEDIC REVISIONS</v>
      </c>
      <c r="D42" s="14" t="s">
        <v>15</v>
      </c>
      <c r="E42" s="14" t="s">
        <v>132</v>
      </c>
      <c r="F42" s="15" t="s">
        <v>27</v>
      </c>
      <c r="G42" s="15"/>
      <c r="H42" s="14"/>
      <c r="I42" s="19">
        <v>41365</v>
      </c>
      <c r="J42" s="19"/>
      <c r="K42" s="14">
        <f t="shared" si="1"/>
        <v>1</v>
      </c>
      <c r="L42" s="14" t="s">
        <v>29</v>
      </c>
      <c r="M42" s="14" t="s">
        <v>29</v>
      </c>
      <c r="N42" s="15" t="str">
        <f t="shared" si="2"/>
        <v/>
      </c>
      <c r="O42" s="14" t="s">
        <v>20</v>
      </c>
      <c r="P42" s="37"/>
    </row>
    <row r="43" spans="1:16" ht="14.25" customHeight="1">
      <c r="A43" s="18" t="s">
        <v>133</v>
      </c>
      <c r="B43" s="14" t="s">
        <v>134</v>
      </c>
      <c r="C43" s="14" t="str">
        <f t="shared" si="0"/>
        <v>NCBPS34A: ADULT SPECIALIST ORTHOPAEDIC SERVICES: SPECIALIST ORTHOPAEDIC SURGERY</v>
      </c>
      <c r="D43" s="14" t="s">
        <v>15</v>
      </c>
      <c r="E43" s="14" t="s">
        <v>132</v>
      </c>
      <c r="F43" s="15" t="s">
        <v>27</v>
      </c>
      <c r="G43" s="15" t="s">
        <v>32</v>
      </c>
      <c r="H43" s="14"/>
      <c r="I43" s="19">
        <v>41365</v>
      </c>
      <c r="J43" s="19"/>
      <c r="K43" s="14">
        <f t="shared" si="1"/>
        <v>1</v>
      </c>
      <c r="L43" s="14" t="s">
        <v>29</v>
      </c>
      <c r="M43" s="14" t="s">
        <v>29</v>
      </c>
      <c r="N43" s="15" t="str">
        <f t="shared" si="2"/>
        <v/>
      </c>
      <c r="O43" s="14" t="s">
        <v>20</v>
      </c>
      <c r="P43" s="37"/>
    </row>
    <row r="44" spans="1:16" ht="14.25" customHeight="1">
      <c r="A44" s="20" t="s">
        <v>135</v>
      </c>
      <c r="B44" s="14" t="s">
        <v>136</v>
      </c>
      <c r="C44" s="14" t="str">
        <f t="shared" si="0"/>
        <v>NCBPS34A_TOP: ADULT SPECIALIST ORTHOPAEDIC SERVICES: SPECIALIST ORTHOPAEDIC SURGERY - TOP UP</v>
      </c>
      <c r="D44" s="14" t="s">
        <v>15</v>
      </c>
      <c r="E44" s="14" t="s">
        <v>132</v>
      </c>
      <c r="F44" s="15" t="s">
        <v>27</v>
      </c>
      <c r="G44" s="15"/>
      <c r="H44" s="14" t="s">
        <v>58</v>
      </c>
      <c r="I44" s="19">
        <v>45383</v>
      </c>
      <c r="J44" s="19"/>
      <c r="K44" s="14">
        <f t="shared" si="1"/>
        <v>1</v>
      </c>
      <c r="L44" s="14" t="s">
        <v>40</v>
      </c>
      <c r="M44" s="14" t="s">
        <v>40</v>
      </c>
      <c r="N44" s="15" t="str">
        <f t="shared" si="2"/>
        <v/>
      </c>
      <c r="O44" s="14" t="s">
        <v>20</v>
      </c>
      <c r="P44" s="37"/>
    </row>
    <row r="45" spans="1:16" ht="14.25" customHeight="1">
      <c r="A45" s="18" t="s">
        <v>137</v>
      </c>
      <c r="B45" s="14" t="s">
        <v>138</v>
      </c>
      <c r="C45" s="14" t="str">
        <f t="shared" si="0"/>
        <v>NCBPS31Z: ADULT SPECIALIST PAIN MANAGEMENT SERVICES</v>
      </c>
      <c r="D45" s="14" t="s">
        <v>15</v>
      </c>
      <c r="E45" s="14" t="s">
        <v>139</v>
      </c>
      <c r="F45" s="15" t="s">
        <v>27</v>
      </c>
      <c r="G45" s="15" t="s">
        <v>98</v>
      </c>
      <c r="H45" s="14" t="s">
        <v>53</v>
      </c>
      <c r="I45" s="19">
        <v>41365</v>
      </c>
      <c r="J45" s="19"/>
      <c r="K45" s="14">
        <f t="shared" si="1"/>
        <v>1</v>
      </c>
      <c r="L45" s="14" t="s">
        <v>29</v>
      </c>
      <c r="M45" s="14" t="s">
        <v>29</v>
      </c>
      <c r="N45" s="15" t="str">
        <f t="shared" si="2"/>
        <v/>
      </c>
      <c r="O45" s="14" t="s">
        <v>20</v>
      </c>
      <c r="P45" s="37"/>
    </row>
    <row r="46" spans="1:16" ht="14.25" customHeight="1">
      <c r="A46" s="18" t="s">
        <v>140</v>
      </c>
      <c r="B46" s="14" t="s">
        <v>141</v>
      </c>
      <c r="C46" s="14" t="str">
        <f t="shared" si="0"/>
        <v>NCBPS13G: ADULT SPECIALIST PULMONARY HYPERTENSION SERVICES</v>
      </c>
      <c r="D46" s="14" t="s">
        <v>15</v>
      </c>
      <c r="E46" s="14" t="s">
        <v>16</v>
      </c>
      <c r="F46" s="15" t="s">
        <v>27</v>
      </c>
      <c r="G46" s="15" t="s">
        <v>17</v>
      </c>
      <c r="H46" s="14"/>
      <c r="I46" s="19">
        <v>41365</v>
      </c>
      <c r="J46" s="19"/>
      <c r="K46" s="14">
        <f t="shared" si="1"/>
        <v>1</v>
      </c>
      <c r="L46" s="14" t="s">
        <v>19</v>
      </c>
      <c r="M46" s="14" t="s">
        <v>19</v>
      </c>
      <c r="N46" s="15" t="str">
        <f t="shared" si="2"/>
        <v/>
      </c>
      <c r="O46" s="14" t="s">
        <v>20</v>
      </c>
      <c r="P46" s="37"/>
    </row>
    <row r="47" spans="1:16" ht="14.25" customHeight="1">
      <c r="A47" s="18" t="s">
        <v>142</v>
      </c>
      <c r="B47" s="14" t="s">
        <v>143</v>
      </c>
      <c r="C47" s="14" t="str">
        <f t="shared" si="0"/>
        <v>NCBPS11C: ADULT SPECIALIST RENAL SERVICES: ACCESS FOR RENAL DIALYSIS</v>
      </c>
      <c r="D47" s="14" t="s">
        <v>15</v>
      </c>
      <c r="E47" s="14" t="s">
        <v>144</v>
      </c>
      <c r="F47" s="15" t="s">
        <v>27</v>
      </c>
      <c r="G47" s="15" t="s">
        <v>17</v>
      </c>
      <c r="H47" s="14"/>
      <c r="I47" s="19">
        <v>41365</v>
      </c>
      <c r="J47" s="19"/>
      <c r="K47" s="14">
        <f t="shared" si="1"/>
        <v>1</v>
      </c>
      <c r="L47" s="14" t="s">
        <v>29</v>
      </c>
      <c r="M47" s="14" t="s">
        <v>29</v>
      </c>
      <c r="N47" s="15" t="str">
        <f t="shared" si="2"/>
        <v/>
      </c>
      <c r="O47" s="14" t="s">
        <v>20</v>
      </c>
      <c r="P47" s="37"/>
    </row>
    <row r="48" spans="1:16" ht="14.25" customHeight="1">
      <c r="A48" s="18" t="s">
        <v>145</v>
      </c>
      <c r="B48" s="14" t="s">
        <v>146</v>
      </c>
      <c r="C48" s="14" t="str">
        <f t="shared" si="0"/>
        <v>NCBPS11B: ADULT SPECIALIST RENAL SERVICES: RENAL DIALYSIS</v>
      </c>
      <c r="D48" s="14" t="s">
        <v>15</v>
      </c>
      <c r="E48" s="14" t="s">
        <v>144</v>
      </c>
      <c r="F48" s="15" t="s">
        <v>27</v>
      </c>
      <c r="G48" s="15"/>
      <c r="H48" s="14" t="s">
        <v>28</v>
      </c>
      <c r="I48" s="19">
        <v>41365</v>
      </c>
      <c r="J48" s="19"/>
      <c r="K48" s="14">
        <f t="shared" si="1"/>
        <v>1</v>
      </c>
      <c r="L48" s="14" t="s">
        <v>29</v>
      </c>
      <c r="M48" s="14" t="s">
        <v>29</v>
      </c>
      <c r="N48" s="15" t="str">
        <f t="shared" si="2"/>
        <v/>
      </c>
      <c r="O48" s="14" t="s">
        <v>20</v>
      </c>
      <c r="P48" s="37"/>
    </row>
    <row r="49" spans="1:16" ht="14.25" customHeight="1">
      <c r="A49" s="18" t="s">
        <v>147</v>
      </c>
      <c r="B49" s="14" t="s">
        <v>148</v>
      </c>
      <c r="C49" s="14" t="str">
        <f t="shared" si="0"/>
        <v>NCBPS11T: ADULT SPECIALIST RENAL SERVICES: RENAL TRANSPLANTATION</v>
      </c>
      <c r="D49" s="14" t="s">
        <v>15</v>
      </c>
      <c r="E49" s="14" t="s">
        <v>144</v>
      </c>
      <c r="F49" s="15" t="s">
        <v>27</v>
      </c>
      <c r="G49" s="15" t="s">
        <v>17</v>
      </c>
      <c r="H49" s="14"/>
      <c r="I49" s="19">
        <v>41365</v>
      </c>
      <c r="J49" s="19"/>
      <c r="K49" s="14">
        <f t="shared" si="1"/>
        <v>1</v>
      </c>
      <c r="L49" s="14" t="s">
        <v>93</v>
      </c>
      <c r="M49" s="14" t="s">
        <v>29</v>
      </c>
      <c r="N49" s="15" t="str">
        <f t="shared" si="2"/>
        <v>YES</v>
      </c>
      <c r="O49" s="14" t="s">
        <v>20</v>
      </c>
      <c r="P49" s="37" t="s">
        <v>1038</v>
      </c>
    </row>
    <row r="50" spans="1:16" ht="14.25" customHeight="1">
      <c r="A50" s="18" t="s">
        <v>149</v>
      </c>
      <c r="B50" s="14" t="s">
        <v>150</v>
      </c>
      <c r="C50" s="14" t="str">
        <f t="shared" si="0"/>
        <v>NCBPS29M: ADULT SPECIALIST RESPIRATORY SERVICES: INTERSTITIAL LUNG DISEASE</v>
      </c>
      <c r="D50" s="14" t="s">
        <v>15</v>
      </c>
      <c r="E50" s="14" t="s">
        <v>16</v>
      </c>
      <c r="F50" s="15" t="s">
        <v>27</v>
      </c>
      <c r="G50" s="15" t="s">
        <v>17</v>
      </c>
      <c r="H50" s="14" t="s">
        <v>53</v>
      </c>
      <c r="I50" s="19">
        <v>41365</v>
      </c>
      <c r="J50" s="19"/>
      <c r="K50" s="14">
        <f t="shared" si="1"/>
        <v>1</v>
      </c>
      <c r="L50" s="14" t="s">
        <v>29</v>
      </c>
      <c r="M50" s="14" t="s">
        <v>29</v>
      </c>
      <c r="N50" s="15" t="str">
        <f t="shared" si="2"/>
        <v/>
      </c>
      <c r="O50" s="14" t="s">
        <v>20</v>
      </c>
      <c r="P50" s="37"/>
    </row>
    <row r="51" spans="1:16" ht="14.25" customHeight="1">
      <c r="A51" s="18" t="s">
        <v>151</v>
      </c>
      <c r="B51" s="14" t="s">
        <v>152</v>
      </c>
      <c r="C51" s="14" t="str">
        <f t="shared" si="0"/>
        <v>NCBPS29E: ADULT SPECIALIST RESPIRATORY SERVICES: MANAGEMENT OF CENTRAL AIRWAY OBSTRUCTION</v>
      </c>
      <c r="D51" s="14" t="s">
        <v>15</v>
      </c>
      <c r="E51" s="14" t="s">
        <v>16</v>
      </c>
      <c r="F51" s="15" t="s">
        <v>27</v>
      </c>
      <c r="G51" s="15" t="s">
        <v>32</v>
      </c>
      <c r="H51" s="14" t="s">
        <v>53</v>
      </c>
      <c r="I51" s="19">
        <v>41365</v>
      </c>
      <c r="J51" s="19"/>
      <c r="K51" s="14">
        <f t="shared" si="1"/>
        <v>1</v>
      </c>
      <c r="L51" s="14" t="s">
        <v>93</v>
      </c>
      <c r="M51" s="14" t="s">
        <v>29</v>
      </c>
      <c r="N51" s="15" t="str">
        <f t="shared" si="2"/>
        <v>YES</v>
      </c>
      <c r="O51" s="14" t="s">
        <v>20</v>
      </c>
      <c r="P51" s="37" t="s">
        <v>1038</v>
      </c>
    </row>
    <row r="52" spans="1:16" ht="14.25" customHeight="1">
      <c r="A52" s="20" t="s">
        <v>153</v>
      </c>
      <c r="B52" s="14" t="s">
        <v>154</v>
      </c>
      <c r="C52" s="14" t="str">
        <f t="shared" si="0"/>
        <v>NCBPS29E_TOP: ADULT SPECIALIST RESPIRATORY SERVICES: MANAGEMENT OF CENTRAL AIRWAY OBSTRUCTION - TOP UP</v>
      </c>
      <c r="D52" s="14" t="s">
        <v>15</v>
      </c>
      <c r="E52" s="14" t="s">
        <v>16</v>
      </c>
      <c r="F52" s="15" t="s">
        <v>27</v>
      </c>
      <c r="G52" s="15"/>
      <c r="H52" s="14" t="s">
        <v>58</v>
      </c>
      <c r="I52" s="19">
        <v>45383</v>
      </c>
      <c r="J52" s="19"/>
      <c r="K52" s="14">
        <f t="shared" si="1"/>
        <v>1</v>
      </c>
      <c r="L52" s="14" t="s">
        <v>40</v>
      </c>
      <c r="M52" s="14" t="s">
        <v>40</v>
      </c>
      <c r="N52" s="15" t="str">
        <f t="shared" si="2"/>
        <v/>
      </c>
      <c r="O52" s="14" t="s">
        <v>20</v>
      </c>
      <c r="P52" s="37"/>
    </row>
    <row r="53" spans="1:16" ht="14.25" customHeight="1">
      <c r="A53" s="18" t="s">
        <v>155</v>
      </c>
      <c r="B53" s="14" t="s">
        <v>156</v>
      </c>
      <c r="C53" s="14" t="str">
        <f t="shared" si="0"/>
        <v>NCBPS29A: ADULT SPECIALIST RESPIRATORY SERVICES: PULMONARY VASCULAR SERVICES</v>
      </c>
      <c r="D53" s="14" t="s">
        <v>15</v>
      </c>
      <c r="E53" s="14" t="s">
        <v>16</v>
      </c>
      <c r="F53" s="15" t="s">
        <v>27</v>
      </c>
      <c r="G53" s="15" t="s">
        <v>32</v>
      </c>
      <c r="H53" s="14" t="s">
        <v>157</v>
      </c>
      <c r="I53" s="19">
        <v>41365</v>
      </c>
      <c r="J53" s="19">
        <v>45382</v>
      </c>
      <c r="K53" s="14">
        <f t="shared" si="1"/>
        <v>0</v>
      </c>
      <c r="L53" s="14" t="s">
        <v>23</v>
      </c>
      <c r="M53" s="14" t="s">
        <v>23</v>
      </c>
      <c r="N53" s="15" t="str">
        <f t="shared" si="2"/>
        <v/>
      </c>
      <c r="O53" s="14" t="s">
        <v>20</v>
      </c>
      <c r="P53" s="37"/>
    </row>
    <row r="54" spans="1:16" ht="14.25" customHeight="1">
      <c r="A54" s="18" t="s">
        <v>158</v>
      </c>
      <c r="B54" s="14" t="s">
        <v>159</v>
      </c>
      <c r="C54" s="14" t="str">
        <f t="shared" si="0"/>
        <v>NCBPS29S: ADULT SPECIALIST RESPIRATORY SERVICES: SEVERE ASTHMA</v>
      </c>
      <c r="D54" s="14" t="s">
        <v>15</v>
      </c>
      <c r="E54" s="14" t="s">
        <v>16</v>
      </c>
      <c r="F54" s="15" t="s">
        <v>27</v>
      </c>
      <c r="G54" s="15" t="s">
        <v>32</v>
      </c>
      <c r="H54" s="14" t="s">
        <v>53</v>
      </c>
      <c r="I54" s="19">
        <v>41365</v>
      </c>
      <c r="J54" s="19"/>
      <c r="K54" s="14">
        <f t="shared" si="1"/>
        <v>1</v>
      </c>
      <c r="L54" s="14" t="s">
        <v>29</v>
      </c>
      <c r="M54" s="14" t="s">
        <v>29</v>
      </c>
      <c r="N54" s="15" t="str">
        <f t="shared" si="2"/>
        <v/>
      </c>
      <c r="O54" s="14" t="s">
        <v>20</v>
      </c>
      <c r="P54" s="37"/>
    </row>
    <row r="55" spans="1:16" ht="14.25" customHeight="1">
      <c r="A55" s="18" t="s">
        <v>160</v>
      </c>
      <c r="B55" s="14" t="s">
        <v>161</v>
      </c>
      <c r="C55" s="14" t="str">
        <f t="shared" si="0"/>
        <v>NCBPS26Z: ADULT SPECIALIST RHEUMATOLOGY SERVICES</v>
      </c>
      <c r="D55" s="14" t="s">
        <v>15</v>
      </c>
      <c r="E55" s="14" t="s">
        <v>162</v>
      </c>
      <c r="F55" s="15" t="s">
        <v>27</v>
      </c>
      <c r="G55" s="15" t="s">
        <v>98</v>
      </c>
      <c r="H55" s="14" t="s">
        <v>53</v>
      </c>
      <c r="I55" s="19">
        <v>41365</v>
      </c>
      <c r="J55" s="19"/>
      <c r="K55" s="14">
        <f t="shared" si="1"/>
        <v>1</v>
      </c>
      <c r="L55" s="14" t="s">
        <v>29</v>
      </c>
      <c r="M55" s="14" t="s">
        <v>29</v>
      </c>
      <c r="N55" s="15" t="str">
        <f t="shared" si="2"/>
        <v/>
      </c>
      <c r="O55" s="14" t="s">
        <v>20</v>
      </c>
      <c r="P55" s="37"/>
    </row>
    <row r="56" spans="1:16" ht="14.25" customHeight="1">
      <c r="A56" s="18" t="s">
        <v>163</v>
      </c>
      <c r="B56" s="14" t="s">
        <v>164</v>
      </c>
      <c r="C56" s="14" t="str">
        <f t="shared" si="0"/>
        <v>NCBPS14A: ADULT SPECIALIST SERVICES FOR PEOPLE LIVING WITH HIV</v>
      </c>
      <c r="D56" s="14" t="s">
        <v>15</v>
      </c>
      <c r="E56" s="14" t="s">
        <v>165</v>
      </c>
      <c r="F56" s="15" t="s">
        <v>27</v>
      </c>
      <c r="G56" s="15" t="s">
        <v>32</v>
      </c>
      <c r="H56" s="14" t="s">
        <v>166</v>
      </c>
      <c r="I56" s="19">
        <v>43556</v>
      </c>
      <c r="J56" s="19"/>
      <c r="K56" s="14">
        <f t="shared" si="1"/>
        <v>1</v>
      </c>
      <c r="L56" s="14" t="s">
        <v>29</v>
      </c>
      <c r="M56" s="14" t="s">
        <v>29</v>
      </c>
      <c r="N56" s="15" t="str">
        <f t="shared" si="2"/>
        <v/>
      </c>
      <c r="O56" s="14" t="s">
        <v>20</v>
      </c>
      <c r="P56" s="37"/>
    </row>
    <row r="57" spans="1:16" ht="14.25" customHeight="1">
      <c r="A57" s="18" t="s">
        <v>167</v>
      </c>
      <c r="B57" s="14" t="s">
        <v>168</v>
      </c>
      <c r="C57" s="14" t="str">
        <f t="shared" si="0"/>
        <v>NCBPS30Z: ADULT SPECIALIST VASCULAR SERVICES</v>
      </c>
      <c r="D57" s="14" t="s">
        <v>15</v>
      </c>
      <c r="E57" s="14" t="s">
        <v>169</v>
      </c>
      <c r="F57" s="15" t="s">
        <v>27</v>
      </c>
      <c r="G57" s="15" t="s">
        <v>17</v>
      </c>
      <c r="H57" s="14"/>
      <c r="I57" s="19">
        <v>41365</v>
      </c>
      <c r="J57" s="19"/>
      <c r="K57" s="14">
        <f t="shared" si="1"/>
        <v>1</v>
      </c>
      <c r="L57" s="14" t="s">
        <v>29</v>
      </c>
      <c r="M57" s="14" t="s">
        <v>29</v>
      </c>
      <c r="N57" s="15" t="str">
        <f t="shared" si="2"/>
        <v/>
      </c>
      <c r="O57" s="14" t="s">
        <v>20</v>
      </c>
      <c r="P57" s="37"/>
    </row>
    <row r="58" spans="1:16" ht="14.25" customHeight="1">
      <c r="A58" s="20" t="s">
        <v>170</v>
      </c>
      <c r="B58" s="14" t="s">
        <v>171</v>
      </c>
      <c r="C58" s="14" t="str">
        <f t="shared" si="0"/>
        <v>NCBPS30Z_TOP: ADULT SPECIALIST VASCULAR SERVICES - TOP UP</v>
      </c>
      <c r="D58" s="14" t="s">
        <v>15</v>
      </c>
      <c r="E58" s="14" t="s">
        <v>169</v>
      </c>
      <c r="F58" s="15" t="s">
        <v>27</v>
      </c>
      <c r="G58" s="15"/>
      <c r="H58" s="14" t="s">
        <v>58</v>
      </c>
      <c r="I58" s="19">
        <v>45383</v>
      </c>
      <c r="J58" s="19"/>
      <c r="K58" s="14">
        <f t="shared" si="1"/>
        <v>1</v>
      </c>
      <c r="L58" s="14" t="s">
        <v>40</v>
      </c>
      <c r="M58" s="14" t="s">
        <v>40</v>
      </c>
      <c r="N58" s="15" t="str">
        <f t="shared" si="2"/>
        <v/>
      </c>
      <c r="O58" s="14" t="s">
        <v>20</v>
      </c>
      <c r="P58" s="37"/>
    </row>
    <row r="59" spans="1:16" ht="14.25" customHeight="1">
      <c r="A59" s="18" t="s">
        <v>172</v>
      </c>
      <c r="B59" s="14" t="s">
        <v>173</v>
      </c>
      <c r="C59" s="14" t="str">
        <f t="shared" si="0"/>
        <v>NCBPS29B: ADULT THORACIC SURGERY SERVICES: COMPLEX THORACIC SURGERY</v>
      </c>
      <c r="D59" s="14" t="s">
        <v>15</v>
      </c>
      <c r="E59" s="14" t="s">
        <v>52</v>
      </c>
      <c r="F59" s="15" t="s">
        <v>27</v>
      </c>
      <c r="G59" s="15" t="s">
        <v>32</v>
      </c>
      <c r="H59" s="14"/>
      <c r="I59" s="19">
        <v>41365</v>
      </c>
      <c r="J59" s="19"/>
      <c r="K59" s="14">
        <f t="shared" si="1"/>
        <v>1</v>
      </c>
      <c r="L59" s="14" t="s">
        <v>29</v>
      </c>
      <c r="M59" s="14" t="s">
        <v>29</v>
      </c>
      <c r="N59" s="15" t="str">
        <f t="shared" si="2"/>
        <v/>
      </c>
      <c r="O59" s="14" t="s">
        <v>20</v>
      </c>
      <c r="P59" s="37"/>
    </row>
    <row r="60" spans="1:16" ht="14.25" customHeight="1">
      <c r="A60" s="20" t="s">
        <v>174</v>
      </c>
      <c r="B60" s="14" t="s">
        <v>175</v>
      </c>
      <c r="C60" s="14" t="str">
        <f t="shared" si="0"/>
        <v>NCBPS29B_TOP: ADULT THORACIC SURGERY SERVICES: COMPLEX THORACIC SURGERY - TOP UP</v>
      </c>
      <c r="D60" s="14" t="s">
        <v>15</v>
      </c>
      <c r="E60" s="14" t="s">
        <v>52</v>
      </c>
      <c r="F60" s="15" t="s">
        <v>27</v>
      </c>
      <c r="G60" s="15"/>
      <c r="H60" s="14" t="s">
        <v>58</v>
      </c>
      <c r="I60" s="19">
        <v>45383</v>
      </c>
      <c r="J60" s="19"/>
      <c r="K60" s="14">
        <f t="shared" si="1"/>
        <v>1</v>
      </c>
      <c r="L60" s="14" t="s">
        <v>40</v>
      </c>
      <c r="M60" s="14" t="s">
        <v>40</v>
      </c>
      <c r="N60" s="15" t="str">
        <f t="shared" si="2"/>
        <v/>
      </c>
      <c r="O60" s="14" t="s">
        <v>20</v>
      </c>
      <c r="P60" s="37"/>
    </row>
    <row r="61" spans="1:16" ht="14.25" customHeight="1">
      <c r="A61" s="18" t="s">
        <v>176</v>
      </c>
      <c r="B61" s="14" t="s">
        <v>177</v>
      </c>
      <c r="C61" s="14" t="str">
        <f t="shared" si="0"/>
        <v>NCBPS29Z: ADULT THORACIC SURGERY SERVICES: OUTPATIENTS</v>
      </c>
      <c r="D61" s="14" t="s">
        <v>15</v>
      </c>
      <c r="E61" s="14" t="s">
        <v>52</v>
      </c>
      <c r="F61" s="15" t="s">
        <v>27</v>
      </c>
      <c r="G61" s="15" t="s">
        <v>98</v>
      </c>
      <c r="H61" s="14"/>
      <c r="I61" s="19">
        <v>41365</v>
      </c>
      <c r="J61" s="19"/>
      <c r="K61" s="14">
        <f t="shared" si="1"/>
        <v>1</v>
      </c>
      <c r="L61" s="14" t="s">
        <v>29</v>
      </c>
      <c r="M61" s="14" t="s">
        <v>29</v>
      </c>
      <c r="N61" s="15" t="str">
        <f t="shared" si="2"/>
        <v/>
      </c>
      <c r="O61" s="14" t="s">
        <v>20</v>
      </c>
      <c r="P61" s="37"/>
    </row>
    <row r="62" spans="1:16" ht="14.25" customHeight="1">
      <c r="A62" s="18" t="s">
        <v>178</v>
      </c>
      <c r="B62" s="14" t="s">
        <v>179</v>
      </c>
      <c r="C62" s="14" t="str">
        <f t="shared" si="0"/>
        <v>NCBPS02C: ADVANCED THERAPY MEDICINAL PRODUCTS (ATMPS)</v>
      </c>
      <c r="D62" s="14" t="s">
        <v>15</v>
      </c>
      <c r="E62" s="14" t="s">
        <v>180</v>
      </c>
      <c r="F62" s="15" t="s">
        <v>27</v>
      </c>
      <c r="G62" s="15"/>
      <c r="H62" s="14" t="s">
        <v>181</v>
      </c>
      <c r="I62" s="19">
        <v>43191</v>
      </c>
      <c r="J62" s="19"/>
      <c r="K62" s="14">
        <f t="shared" si="1"/>
        <v>1</v>
      </c>
      <c r="L62" s="14" t="s">
        <v>93</v>
      </c>
      <c r="M62" s="14" t="s">
        <v>19</v>
      </c>
      <c r="N62" s="15" t="str">
        <f t="shared" si="2"/>
        <v>YES</v>
      </c>
      <c r="O62" s="14" t="s">
        <v>20</v>
      </c>
      <c r="P62" s="37" t="s">
        <v>1038</v>
      </c>
    </row>
    <row r="63" spans="1:16" ht="14.25" customHeight="1">
      <c r="A63" s="18" t="s">
        <v>182</v>
      </c>
      <c r="B63" s="14" t="s">
        <v>183</v>
      </c>
      <c r="C63" s="14" t="str">
        <f t="shared" si="0"/>
        <v>NCBPS20A: ALKAPTONURIA SERVICE</v>
      </c>
      <c r="D63" s="14" t="s">
        <v>15</v>
      </c>
      <c r="E63" s="14" t="s">
        <v>184</v>
      </c>
      <c r="F63" s="15" t="s">
        <v>17</v>
      </c>
      <c r="G63" s="15"/>
      <c r="H63" s="14"/>
      <c r="I63" s="19">
        <v>41365</v>
      </c>
      <c r="J63" s="19"/>
      <c r="K63" s="14">
        <f t="shared" si="1"/>
        <v>1</v>
      </c>
      <c r="L63" s="14" t="s">
        <v>19</v>
      </c>
      <c r="M63" s="14" t="s">
        <v>19</v>
      </c>
      <c r="N63" s="15" t="str">
        <f t="shared" si="2"/>
        <v/>
      </c>
      <c r="O63" s="14" t="s">
        <v>20</v>
      </c>
      <c r="P63" s="37"/>
    </row>
    <row r="64" spans="1:16" ht="14.25" customHeight="1">
      <c r="A64" s="18" t="s">
        <v>185</v>
      </c>
      <c r="B64" s="14" t="s">
        <v>186</v>
      </c>
      <c r="C64" s="14" t="str">
        <f t="shared" si="0"/>
        <v>NCBPS29H: ALPHA 1 ANTITRYPSIN SERVICES</v>
      </c>
      <c r="D64" s="14" t="s">
        <v>15</v>
      </c>
      <c r="E64" s="14" t="s">
        <v>16</v>
      </c>
      <c r="F64" s="15" t="s">
        <v>17</v>
      </c>
      <c r="G64" s="15"/>
      <c r="H64" s="14" t="s">
        <v>187</v>
      </c>
      <c r="I64" s="19">
        <v>44652</v>
      </c>
      <c r="J64" s="19"/>
      <c r="K64" s="14">
        <f t="shared" si="1"/>
        <v>1</v>
      </c>
      <c r="L64" s="14" t="s">
        <v>19</v>
      </c>
      <c r="M64" s="14" t="s">
        <v>19</v>
      </c>
      <c r="N64" s="15" t="str">
        <f t="shared" si="2"/>
        <v/>
      </c>
      <c r="O64" s="14" t="s">
        <v>20</v>
      </c>
      <c r="P64" s="37"/>
    </row>
    <row r="65" spans="1:16" ht="14.25" customHeight="1">
      <c r="A65" s="18" t="s">
        <v>188</v>
      </c>
      <c r="B65" s="14" t="s">
        <v>189</v>
      </c>
      <c r="C65" s="14" t="str">
        <f t="shared" si="0"/>
        <v>NCBPSH23: ALSTRÖM SYNDROME SERVICE (ADULTS AND CHILDREN)</v>
      </c>
      <c r="D65" s="14" t="s">
        <v>15</v>
      </c>
      <c r="E65" s="14" t="s">
        <v>190</v>
      </c>
      <c r="F65" s="15" t="s">
        <v>17</v>
      </c>
      <c r="G65" s="15"/>
      <c r="H65" s="14" t="s">
        <v>53</v>
      </c>
      <c r="I65" s="19">
        <v>41365</v>
      </c>
      <c r="J65" s="19"/>
      <c r="K65" s="14">
        <f t="shared" si="1"/>
        <v>1</v>
      </c>
      <c r="L65" s="14" t="s">
        <v>19</v>
      </c>
      <c r="M65" s="14" t="s">
        <v>19</v>
      </c>
      <c r="N65" s="15" t="str">
        <f t="shared" si="2"/>
        <v/>
      </c>
      <c r="O65" s="14" t="s">
        <v>20</v>
      </c>
      <c r="P65" s="37"/>
    </row>
    <row r="66" spans="1:16" ht="14.25" customHeight="1">
      <c r="A66" s="18" t="s">
        <v>191</v>
      </c>
      <c r="B66" s="14" t="s">
        <v>192</v>
      </c>
      <c r="C66" s="14" t="str">
        <f t="shared" ref="C66:C129" si="3">A66&amp;": "&amp;B66</f>
        <v>NCBPS37C: ARTIFICIAL EYE SERVICE</v>
      </c>
      <c r="D66" s="14" t="s">
        <v>15</v>
      </c>
      <c r="E66" s="14" t="s">
        <v>129</v>
      </c>
      <c r="F66" s="15" t="s">
        <v>27</v>
      </c>
      <c r="G66" s="15"/>
      <c r="H66" s="14" t="s">
        <v>53</v>
      </c>
      <c r="I66" s="19">
        <v>43556</v>
      </c>
      <c r="J66" s="19"/>
      <c r="K66" s="14">
        <f t="shared" ref="K66:K129" si="4">IF(ISBLANK(J66),1,0)</f>
        <v>1</v>
      </c>
      <c r="L66" s="14" t="s">
        <v>29</v>
      </c>
      <c r="M66" s="14" t="s">
        <v>29</v>
      </c>
      <c r="N66" s="15" t="str">
        <f t="shared" ref="N66:N129" si="5">IF(J66&lt;&gt;"","",IF(L66&lt;&gt;M66,"YES",""))</f>
        <v/>
      </c>
      <c r="O66" s="14" t="s">
        <v>20</v>
      </c>
      <c r="P66" s="37"/>
    </row>
    <row r="67" spans="1:16" ht="14.25" customHeight="1">
      <c r="A67" s="18" t="s">
        <v>193</v>
      </c>
      <c r="B67" s="14" t="s">
        <v>194</v>
      </c>
      <c r="C67" s="14" t="str">
        <f t="shared" si="3"/>
        <v>NCBPS23J: ATAXIA TELANGIECTASIA SERVICE FOR CHILDREN</v>
      </c>
      <c r="D67" s="14" t="s">
        <v>15</v>
      </c>
      <c r="E67" s="14" t="s">
        <v>195</v>
      </c>
      <c r="F67" s="15" t="s">
        <v>17</v>
      </c>
      <c r="G67" s="15" t="s">
        <v>17</v>
      </c>
      <c r="H67" s="14" t="s">
        <v>196</v>
      </c>
      <c r="I67" s="19">
        <v>42095</v>
      </c>
      <c r="J67" s="19"/>
      <c r="K67" s="14">
        <f t="shared" si="4"/>
        <v>1</v>
      </c>
      <c r="L67" s="14" t="s">
        <v>19</v>
      </c>
      <c r="M67" s="14" t="s">
        <v>19</v>
      </c>
      <c r="N67" s="15" t="str">
        <f t="shared" si="5"/>
        <v/>
      </c>
      <c r="O67" s="14" t="s">
        <v>20</v>
      </c>
      <c r="P67" s="37"/>
    </row>
    <row r="68" spans="1:16" ht="14.25" customHeight="1">
      <c r="A68" s="18" t="s">
        <v>197</v>
      </c>
      <c r="B68" s="14" t="s">
        <v>194</v>
      </c>
      <c r="C68" s="14" t="str">
        <f t="shared" si="3"/>
        <v>NCBPSJ23: ATAXIA TELANGIECTASIA SERVICE FOR CHILDREN</v>
      </c>
      <c r="D68" s="14" t="s">
        <v>15</v>
      </c>
      <c r="E68" s="14" t="s">
        <v>195</v>
      </c>
      <c r="F68" s="15" t="s">
        <v>17</v>
      </c>
      <c r="G68" s="15"/>
      <c r="H68" s="14" t="s">
        <v>22</v>
      </c>
      <c r="I68" s="19">
        <v>41365</v>
      </c>
      <c r="J68" s="19">
        <v>42460</v>
      </c>
      <c r="K68" s="14">
        <f t="shared" si="4"/>
        <v>0</v>
      </c>
      <c r="L68" s="14" t="s">
        <v>23</v>
      </c>
      <c r="M68" s="14" t="s">
        <v>23</v>
      </c>
      <c r="N68" s="15" t="str">
        <f t="shared" si="5"/>
        <v/>
      </c>
      <c r="O68" s="14" t="s">
        <v>20</v>
      </c>
      <c r="P68" s="37"/>
    </row>
    <row r="69" spans="1:16" ht="14.25" customHeight="1">
      <c r="A69" s="18" t="s">
        <v>198</v>
      </c>
      <c r="B69" s="14" t="s">
        <v>199</v>
      </c>
      <c r="C69" s="14" t="str">
        <f t="shared" si="3"/>
        <v>NCBPS11A: ATYPICAL HAEMOLYTIC URAEMIC SYNDROME SERVICES (ADULTS AND CHILDREN)</v>
      </c>
      <c r="D69" s="14" t="s">
        <v>15</v>
      </c>
      <c r="E69" s="14" t="s">
        <v>144</v>
      </c>
      <c r="F69" s="15" t="s">
        <v>17</v>
      </c>
      <c r="G69" s="15"/>
      <c r="H69" s="14" t="s">
        <v>200</v>
      </c>
      <c r="I69" s="19">
        <v>42461</v>
      </c>
      <c r="J69" s="19"/>
      <c r="K69" s="14">
        <f t="shared" si="4"/>
        <v>1</v>
      </c>
      <c r="L69" s="14" t="s">
        <v>19</v>
      </c>
      <c r="M69" s="14" t="s">
        <v>19</v>
      </c>
      <c r="N69" s="15" t="str">
        <f t="shared" si="5"/>
        <v/>
      </c>
      <c r="O69" s="14" t="s">
        <v>20</v>
      </c>
      <c r="P69" s="37"/>
    </row>
    <row r="70" spans="1:16" ht="14.25" customHeight="1">
      <c r="A70" s="18" t="s">
        <v>201</v>
      </c>
      <c r="B70" s="14" t="s">
        <v>202</v>
      </c>
      <c r="C70" s="14" t="str">
        <f t="shared" si="3"/>
        <v>NCBPS32E: AUDITORY BRAINSTEM IMPLANTS FOR CHILDREN</v>
      </c>
      <c r="D70" s="14" t="s">
        <v>15</v>
      </c>
      <c r="E70" s="14" t="s">
        <v>129</v>
      </c>
      <c r="F70" s="15" t="s">
        <v>17</v>
      </c>
      <c r="G70" s="15"/>
      <c r="H70" s="14" t="s">
        <v>47</v>
      </c>
      <c r="I70" s="19">
        <v>43191</v>
      </c>
      <c r="J70" s="19"/>
      <c r="K70" s="14">
        <f t="shared" si="4"/>
        <v>1</v>
      </c>
      <c r="L70" s="14" t="s">
        <v>19</v>
      </c>
      <c r="M70" s="14" t="s">
        <v>19</v>
      </c>
      <c r="N70" s="15" t="str">
        <f t="shared" si="5"/>
        <v/>
      </c>
      <c r="O70" s="14" t="s">
        <v>20</v>
      </c>
      <c r="P70" s="37"/>
    </row>
    <row r="71" spans="1:16" ht="14.25" customHeight="1">
      <c r="A71" s="18" t="s">
        <v>203</v>
      </c>
      <c r="B71" s="14" t="s">
        <v>204</v>
      </c>
      <c r="C71" s="14" t="str">
        <f t="shared" si="3"/>
        <v>NCBPS16A: AUTOIMMUNE PAEDIATRIC GUT SYNDROMES SERVICE</v>
      </c>
      <c r="D71" s="14" t="s">
        <v>15</v>
      </c>
      <c r="E71" s="14" t="s">
        <v>190</v>
      </c>
      <c r="F71" s="15" t="s">
        <v>17</v>
      </c>
      <c r="G71" s="15"/>
      <c r="H71" s="14"/>
      <c r="I71" s="19">
        <v>41365</v>
      </c>
      <c r="J71" s="19"/>
      <c r="K71" s="14">
        <f t="shared" si="4"/>
        <v>1</v>
      </c>
      <c r="L71" s="14" t="s">
        <v>19</v>
      </c>
      <c r="M71" s="14" t="s">
        <v>19</v>
      </c>
      <c r="N71" s="15" t="str">
        <f t="shared" si="5"/>
        <v/>
      </c>
      <c r="O71" s="14" t="s">
        <v>20</v>
      </c>
      <c r="P71" s="37"/>
    </row>
    <row r="72" spans="1:16" ht="14.25" customHeight="1">
      <c r="A72" s="18" t="s">
        <v>205</v>
      </c>
      <c r="B72" s="14" t="s">
        <v>206</v>
      </c>
      <c r="C72" s="14" t="str">
        <f t="shared" si="3"/>
        <v>NCBPS12A: AUTOLOGOUS INTESTINAL RECONSTRUCTION SERVICE FOR ADULTS</v>
      </c>
      <c r="D72" s="14" t="s">
        <v>15</v>
      </c>
      <c r="E72" s="14" t="s">
        <v>207</v>
      </c>
      <c r="F72" s="15" t="s">
        <v>17</v>
      </c>
      <c r="G72" s="15"/>
      <c r="H72" s="14"/>
      <c r="I72" s="19">
        <v>41365</v>
      </c>
      <c r="J72" s="19"/>
      <c r="K72" s="14">
        <f t="shared" si="4"/>
        <v>1</v>
      </c>
      <c r="L72" s="14" t="s">
        <v>19</v>
      </c>
      <c r="M72" s="14" t="s">
        <v>19</v>
      </c>
      <c r="N72" s="15" t="str">
        <f t="shared" si="5"/>
        <v/>
      </c>
      <c r="O72" s="14" t="s">
        <v>20</v>
      </c>
      <c r="P72" s="37"/>
    </row>
    <row r="73" spans="1:16" ht="14.25" customHeight="1">
      <c r="A73" s="18" t="s">
        <v>208</v>
      </c>
      <c r="B73" s="14" t="s">
        <v>209</v>
      </c>
      <c r="C73" s="14" t="str">
        <f t="shared" si="3"/>
        <v>NCBPS20B: BARDET-BIEDL SYNDROME SERVICE (ADULTS AND CHILDREN)</v>
      </c>
      <c r="D73" s="14" t="s">
        <v>15</v>
      </c>
      <c r="E73" s="14" t="s">
        <v>190</v>
      </c>
      <c r="F73" s="15" t="s">
        <v>17</v>
      </c>
      <c r="G73" s="15"/>
      <c r="H73" s="14" t="s">
        <v>53</v>
      </c>
      <c r="I73" s="19">
        <v>41365</v>
      </c>
      <c r="J73" s="19"/>
      <c r="K73" s="14">
        <f t="shared" si="4"/>
        <v>1</v>
      </c>
      <c r="L73" s="14" t="s">
        <v>19</v>
      </c>
      <c r="M73" s="14" t="s">
        <v>19</v>
      </c>
      <c r="N73" s="15" t="str">
        <f t="shared" si="5"/>
        <v/>
      </c>
      <c r="O73" s="14" t="s">
        <v>20</v>
      </c>
      <c r="P73" s="37"/>
    </row>
    <row r="74" spans="1:16" ht="14.25" customHeight="1">
      <c r="A74" s="18" t="s">
        <v>210</v>
      </c>
      <c r="B74" s="14" t="s">
        <v>211</v>
      </c>
      <c r="C74" s="14" t="str">
        <f t="shared" si="3"/>
        <v>NCBPS36A: BARTH SYNDROME SERVICE (ADULTS AND CHILDREN)</v>
      </c>
      <c r="D74" s="14" t="s">
        <v>15</v>
      </c>
      <c r="E74" s="14" t="s">
        <v>184</v>
      </c>
      <c r="F74" s="15" t="s">
        <v>17</v>
      </c>
      <c r="G74" s="15"/>
      <c r="H74" s="14" t="s">
        <v>53</v>
      </c>
      <c r="I74" s="19">
        <v>41365</v>
      </c>
      <c r="J74" s="19"/>
      <c r="K74" s="14">
        <f t="shared" si="4"/>
        <v>1</v>
      </c>
      <c r="L74" s="14" t="s">
        <v>19</v>
      </c>
      <c r="M74" s="14" t="s">
        <v>19</v>
      </c>
      <c r="N74" s="15" t="str">
        <f t="shared" si="5"/>
        <v/>
      </c>
      <c r="O74" s="14" t="s">
        <v>20</v>
      </c>
      <c r="P74" s="37"/>
    </row>
    <row r="75" spans="1:16" ht="14.25" customHeight="1">
      <c r="A75" s="18" t="s">
        <v>212</v>
      </c>
      <c r="B75" s="14" t="s">
        <v>213</v>
      </c>
      <c r="C75" s="14" t="str">
        <f t="shared" si="3"/>
        <v>NCBPS36B: BECKWITH-WIEDEMANN SYNDROME WITH MACROGLOSSIA SERVICE (CHILDREN)</v>
      </c>
      <c r="D75" s="14" t="s">
        <v>15</v>
      </c>
      <c r="E75" s="14" t="s">
        <v>214</v>
      </c>
      <c r="F75" s="15" t="s">
        <v>17</v>
      </c>
      <c r="G75" s="15" t="s">
        <v>32</v>
      </c>
      <c r="H75" s="14" t="s">
        <v>53</v>
      </c>
      <c r="I75" s="19">
        <v>41365</v>
      </c>
      <c r="J75" s="19"/>
      <c r="K75" s="14">
        <f t="shared" si="4"/>
        <v>1</v>
      </c>
      <c r="L75" s="14" t="s">
        <v>19</v>
      </c>
      <c r="M75" s="14" t="s">
        <v>19</v>
      </c>
      <c r="N75" s="15" t="str">
        <f t="shared" si="5"/>
        <v/>
      </c>
      <c r="O75" s="14" t="s">
        <v>20</v>
      </c>
      <c r="P75" s="37"/>
    </row>
    <row r="76" spans="1:16" ht="14.25" customHeight="1">
      <c r="A76" s="18" t="s">
        <v>215</v>
      </c>
      <c r="B76" s="14" t="s">
        <v>216</v>
      </c>
      <c r="C76" s="14" t="str">
        <f t="shared" si="3"/>
        <v>NCBPS16B: BEHÇET’S SYNDROME SERVICE (ADULTS AND ADOLESCENTS)</v>
      </c>
      <c r="D76" s="14" t="s">
        <v>15</v>
      </c>
      <c r="E76" s="14" t="s">
        <v>162</v>
      </c>
      <c r="F76" s="15" t="s">
        <v>17</v>
      </c>
      <c r="G76" s="15"/>
      <c r="H76" s="14" t="s">
        <v>53</v>
      </c>
      <c r="I76" s="19">
        <v>41365</v>
      </c>
      <c r="J76" s="19"/>
      <c r="K76" s="14">
        <f t="shared" si="4"/>
        <v>1</v>
      </c>
      <c r="L76" s="14" t="s">
        <v>19</v>
      </c>
      <c r="M76" s="14" t="s">
        <v>19</v>
      </c>
      <c r="N76" s="15" t="str">
        <f t="shared" si="5"/>
        <v/>
      </c>
      <c r="O76" s="14" t="s">
        <v>20</v>
      </c>
      <c r="P76" s="37"/>
    </row>
    <row r="77" spans="1:16" ht="14.25" customHeight="1">
      <c r="A77" s="18" t="s">
        <v>217</v>
      </c>
      <c r="B77" s="14" t="s">
        <v>218</v>
      </c>
      <c r="C77" s="14" t="str">
        <f t="shared" si="3"/>
        <v>NCBPS19C: BILIARY TRACT CANCER SURGERY (ADULTS)</v>
      </c>
      <c r="D77" s="14" t="s">
        <v>15</v>
      </c>
      <c r="E77" s="14" t="s">
        <v>52</v>
      </c>
      <c r="F77" s="15" t="s">
        <v>27</v>
      </c>
      <c r="G77" s="15" t="s">
        <v>32</v>
      </c>
      <c r="H77" s="14" t="s">
        <v>36</v>
      </c>
      <c r="I77" s="19">
        <v>45383</v>
      </c>
      <c r="J77" s="19"/>
      <c r="K77" s="14">
        <f t="shared" si="4"/>
        <v>1</v>
      </c>
      <c r="L77" s="14" t="s">
        <v>29</v>
      </c>
      <c r="M77" s="14" t="s">
        <v>29</v>
      </c>
      <c r="N77" s="15" t="str">
        <f t="shared" si="5"/>
        <v/>
      </c>
      <c r="O77" s="14" t="s">
        <v>20</v>
      </c>
      <c r="P77" s="37"/>
    </row>
    <row r="78" spans="1:16" ht="14.25" customHeight="1">
      <c r="A78" s="20" t="s">
        <v>219</v>
      </c>
      <c r="B78" s="14" t="s">
        <v>220</v>
      </c>
      <c r="C78" s="14" t="str">
        <f t="shared" si="3"/>
        <v>NCBPS19C_TOP: BILIARY TRACT CANCER SURGERY (ADULTS) - TOP UP</v>
      </c>
      <c r="D78" s="14" t="s">
        <v>15</v>
      </c>
      <c r="E78" s="14" t="s">
        <v>52</v>
      </c>
      <c r="F78" s="15" t="s">
        <v>27</v>
      </c>
      <c r="G78" s="15"/>
      <c r="H78" s="14" t="s">
        <v>58</v>
      </c>
      <c r="I78" s="19">
        <v>45383</v>
      </c>
      <c r="J78" s="19"/>
      <c r="K78" s="14">
        <f t="shared" si="4"/>
        <v>1</v>
      </c>
      <c r="L78" s="14" t="s">
        <v>40</v>
      </c>
      <c r="M78" s="14" t="s">
        <v>40</v>
      </c>
      <c r="N78" s="15" t="str">
        <f t="shared" si="5"/>
        <v/>
      </c>
      <c r="O78" s="14" t="s">
        <v>20</v>
      </c>
      <c r="P78" s="37"/>
    </row>
    <row r="79" spans="1:16" ht="14.25" customHeight="1">
      <c r="A79" s="18" t="s">
        <v>221</v>
      </c>
      <c r="B79" s="14" t="s">
        <v>222</v>
      </c>
      <c r="C79" s="14" t="str">
        <f t="shared" si="3"/>
        <v>NCBPSD23: BLADDER EXSTROPHY SERVICE (CHILDREN)</v>
      </c>
      <c r="D79" s="14" t="s">
        <v>15</v>
      </c>
      <c r="E79" s="14" t="s">
        <v>214</v>
      </c>
      <c r="F79" s="15" t="s">
        <v>17</v>
      </c>
      <c r="G79" s="15"/>
      <c r="H79" s="14" t="s">
        <v>53</v>
      </c>
      <c r="I79" s="19">
        <v>41365</v>
      </c>
      <c r="J79" s="19"/>
      <c r="K79" s="14">
        <f t="shared" si="4"/>
        <v>1</v>
      </c>
      <c r="L79" s="14" t="s">
        <v>19</v>
      </c>
      <c r="M79" s="14" t="s">
        <v>19</v>
      </c>
      <c r="N79" s="15" t="str">
        <f t="shared" si="5"/>
        <v/>
      </c>
      <c r="O79" s="14" t="s">
        <v>20</v>
      </c>
      <c r="P79" s="37"/>
    </row>
    <row r="80" spans="1:16" ht="14.25" customHeight="1">
      <c r="A80" s="18" t="s">
        <v>223</v>
      </c>
      <c r="B80" s="14" t="s">
        <v>224</v>
      </c>
      <c r="C80" s="14" t="str">
        <f t="shared" si="3"/>
        <v>NCBPS32B: BONE CONDUCTION HEARING IMPLANT SERVICE: BONE ANCHORED HEARING AIDS SERVICES (ADULTS AND CHILDREN)</v>
      </c>
      <c r="D80" s="14" t="s">
        <v>15</v>
      </c>
      <c r="E80" s="14" t="s">
        <v>129</v>
      </c>
      <c r="F80" s="15" t="s">
        <v>27</v>
      </c>
      <c r="G80" s="15" t="s">
        <v>32</v>
      </c>
      <c r="H80" s="14" t="s">
        <v>53</v>
      </c>
      <c r="I80" s="19">
        <v>41365</v>
      </c>
      <c r="J80" s="19"/>
      <c r="K80" s="14">
        <f t="shared" si="4"/>
        <v>1</v>
      </c>
      <c r="L80" s="14" t="s">
        <v>29</v>
      </c>
      <c r="M80" s="14" t="s">
        <v>29</v>
      </c>
      <c r="N80" s="15" t="str">
        <f t="shared" si="5"/>
        <v/>
      </c>
      <c r="O80" s="14" t="s">
        <v>20</v>
      </c>
      <c r="P80" s="37"/>
    </row>
    <row r="81" spans="1:16" ht="14.25" customHeight="1">
      <c r="A81" s="18" t="s">
        <v>225</v>
      </c>
      <c r="B81" s="14" t="s">
        <v>226</v>
      </c>
      <c r="C81" s="14" t="str">
        <f t="shared" si="3"/>
        <v>NCBPS32D: BONE CONDUCTION HEARING IMPLANT SERVICE: MIDDLE EAR IMPLANTABLE HEARING AIDS SERVICE (ADULTS AND CHILDREN)</v>
      </c>
      <c r="D81" s="14" t="s">
        <v>15</v>
      </c>
      <c r="E81" s="14" t="s">
        <v>129</v>
      </c>
      <c r="F81" s="15" t="s">
        <v>27</v>
      </c>
      <c r="G81" s="15" t="s">
        <v>32</v>
      </c>
      <c r="H81" s="14" t="s">
        <v>53</v>
      </c>
      <c r="I81" s="19">
        <v>41365</v>
      </c>
      <c r="J81" s="19"/>
      <c r="K81" s="14">
        <f t="shared" si="4"/>
        <v>1</v>
      </c>
      <c r="L81" s="14" t="s">
        <v>29</v>
      </c>
      <c r="M81" s="14" t="s">
        <v>29</v>
      </c>
      <c r="N81" s="15" t="str">
        <f t="shared" si="5"/>
        <v/>
      </c>
      <c r="O81" s="14" t="s">
        <v>20</v>
      </c>
      <c r="P81" s="37"/>
    </row>
    <row r="82" spans="1:16" ht="14.25" customHeight="1">
      <c r="A82" s="18" t="s">
        <v>227</v>
      </c>
      <c r="B82" s="14" t="s">
        <v>228</v>
      </c>
      <c r="C82" s="14" t="str">
        <f t="shared" si="3"/>
        <v>NCBPS51B: BRACHYTHERAPY (ADULTS)</v>
      </c>
      <c r="D82" s="14" t="s">
        <v>15</v>
      </c>
      <c r="E82" s="14" t="s">
        <v>52</v>
      </c>
      <c r="F82" s="15" t="s">
        <v>27</v>
      </c>
      <c r="G82" s="15" t="s">
        <v>229</v>
      </c>
      <c r="H82" s="14" t="s">
        <v>36</v>
      </c>
      <c r="I82" s="19">
        <v>45383</v>
      </c>
      <c r="J82" s="19"/>
      <c r="K82" s="14">
        <f t="shared" si="4"/>
        <v>1</v>
      </c>
      <c r="L82" s="14" t="s">
        <v>29</v>
      </c>
      <c r="M82" s="14" t="s">
        <v>29</v>
      </c>
      <c r="N82" s="15" t="str">
        <f t="shared" si="5"/>
        <v/>
      </c>
      <c r="O82" s="14" t="s">
        <v>20</v>
      </c>
      <c r="P82" s="37"/>
    </row>
    <row r="83" spans="1:16" ht="14.25" customHeight="1">
      <c r="A83" s="18" t="s">
        <v>230</v>
      </c>
      <c r="B83" s="14" t="s">
        <v>231</v>
      </c>
      <c r="C83" s="14" t="str">
        <f t="shared" si="3"/>
        <v>NCBPS09N: BURNS NETWORK</v>
      </c>
      <c r="D83" s="14" t="s">
        <v>15</v>
      </c>
      <c r="E83" s="14" t="s">
        <v>232</v>
      </c>
      <c r="F83" s="15" t="s">
        <v>27</v>
      </c>
      <c r="G83" s="15"/>
      <c r="H83" s="14" t="s">
        <v>39</v>
      </c>
      <c r="I83" s="19">
        <v>44652</v>
      </c>
      <c r="J83" s="19"/>
      <c r="K83" s="14">
        <f t="shared" si="4"/>
        <v>1</v>
      </c>
      <c r="L83" s="14" t="s">
        <v>40</v>
      </c>
      <c r="M83" s="14" t="s">
        <v>40</v>
      </c>
      <c r="N83" s="15" t="str">
        <f t="shared" si="5"/>
        <v/>
      </c>
      <c r="O83" s="14" t="s">
        <v>20</v>
      </c>
      <c r="P83" s="37"/>
    </row>
    <row r="84" spans="1:16" ht="14.25" customHeight="1">
      <c r="A84" s="18" t="s">
        <v>233</v>
      </c>
      <c r="B84" s="14" t="s">
        <v>234</v>
      </c>
      <c r="C84" s="14" t="str">
        <f t="shared" si="3"/>
        <v>NCBPS13H: CARDIAC MAGNETIC RESONANCE IMAGING</v>
      </c>
      <c r="D84" s="14" t="s">
        <v>15</v>
      </c>
      <c r="E84" s="14" t="s">
        <v>64</v>
      </c>
      <c r="F84" s="15" t="s">
        <v>27</v>
      </c>
      <c r="G84" s="15"/>
      <c r="H84" s="14"/>
      <c r="I84" s="19">
        <v>41365</v>
      </c>
      <c r="J84" s="19"/>
      <c r="K84" s="14">
        <f t="shared" si="4"/>
        <v>1</v>
      </c>
      <c r="L84" s="14" t="s">
        <v>29</v>
      </c>
      <c r="M84" s="14" t="s">
        <v>29</v>
      </c>
      <c r="N84" s="15" t="str">
        <f t="shared" si="5"/>
        <v/>
      </c>
      <c r="O84" s="14" t="s">
        <v>20</v>
      </c>
      <c r="P84" s="37"/>
    </row>
    <row r="85" spans="1:16" ht="14.25" customHeight="1">
      <c r="A85" s="18" t="s">
        <v>235</v>
      </c>
      <c r="B85" s="14" t="s">
        <v>236</v>
      </c>
      <c r="C85" s="14" t="str">
        <f t="shared" si="3"/>
        <v>NCBPS13U: CARDIAC NETWORK</v>
      </c>
      <c r="D85" s="14" t="s">
        <v>15</v>
      </c>
      <c r="E85" s="14" t="s">
        <v>64</v>
      </c>
      <c r="F85" s="15" t="s">
        <v>27</v>
      </c>
      <c r="G85" s="15"/>
      <c r="H85" s="14" t="s">
        <v>39</v>
      </c>
      <c r="I85" s="19">
        <v>44652</v>
      </c>
      <c r="J85" s="19"/>
      <c r="K85" s="14">
        <f t="shared" si="4"/>
        <v>1</v>
      </c>
      <c r="L85" s="14" t="s">
        <v>40</v>
      </c>
      <c r="M85" s="14" t="s">
        <v>40</v>
      </c>
      <c r="N85" s="15" t="str">
        <f t="shared" si="5"/>
        <v/>
      </c>
      <c r="O85" s="14" t="s">
        <v>20</v>
      </c>
      <c r="P85" s="37"/>
    </row>
    <row r="86" spans="1:16" ht="14.25" customHeight="1">
      <c r="A86" s="18" t="s">
        <v>237</v>
      </c>
      <c r="B86" s="14" t="s">
        <v>238</v>
      </c>
      <c r="C86" s="14" t="str">
        <f t="shared" si="3"/>
        <v>NCBPS03C: CASTLEMAN DISEASE</v>
      </c>
      <c r="D86" s="14" t="s">
        <v>15</v>
      </c>
      <c r="E86" s="14" t="s">
        <v>239</v>
      </c>
      <c r="F86" s="15" t="s">
        <v>27</v>
      </c>
      <c r="G86" s="15"/>
      <c r="H86" s="14" t="s">
        <v>187</v>
      </c>
      <c r="I86" s="19">
        <v>44652</v>
      </c>
      <c r="J86" s="19"/>
      <c r="K86" s="14">
        <f t="shared" si="4"/>
        <v>1</v>
      </c>
      <c r="L86" s="14" t="s">
        <v>93</v>
      </c>
      <c r="M86" s="14" t="s">
        <v>29</v>
      </c>
      <c r="N86" s="15" t="str">
        <f t="shared" si="5"/>
        <v>YES</v>
      </c>
      <c r="O86" s="14" t="s">
        <v>20</v>
      </c>
      <c r="P86" s="37" t="s">
        <v>1038</v>
      </c>
    </row>
    <row r="87" spans="1:16" ht="14.25" customHeight="1">
      <c r="A87" s="18" t="s">
        <v>240</v>
      </c>
      <c r="B87" s="14" t="s">
        <v>241</v>
      </c>
      <c r="C87" s="14" t="str">
        <f t="shared" si="3"/>
        <v>NCBPS01C: CHEMOTHERAPY SERVICES</v>
      </c>
      <c r="D87" s="14" t="s">
        <v>15</v>
      </c>
      <c r="E87" s="14" t="s">
        <v>242</v>
      </c>
      <c r="F87" s="15" t="s">
        <v>27</v>
      </c>
      <c r="G87" s="15"/>
      <c r="H87" s="14"/>
      <c r="I87" s="19">
        <v>41365</v>
      </c>
      <c r="J87" s="19"/>
      <c r="K87" s="14">
        <f t="shared" si="4"/>
        <v>1</v>
      </c>
      <c r="L87" s="14" t="s">
        <v>29</v>
      </c>
      <c r="M87" s="14" t="s">
        <v>29</v>
      </c>
      <c r="N87" s="15" t="str">
        <f t="shared" si="5"/>
        <v/>
      </c>
      <c r="O87" s="14" t="s">
        <v>20</v>
      </c>
      <c r="P87" s="37"/>
    </row>
    <row r="88" spans="1:16" ht="14.25" customHeight="1">
      <c r="A88" s="18" t="s">
        <v>243</v>
      </c>
      <c r="B88" s="14" t="s">
        <v>244</v>
      </c>
      <c r="C88" s="14" t="str">
        <f t="shared" si="3"/>
        <v>NCBPH28C: CHILD HEALTH INFORMATION SERVICES</v>
      </c>
      <c r="D88" s="14" t="s">
        <v>245</v>
      </c>
      <c r="E88" s="14" t="s">
        <v>23</v>
      </c>
      <c r="F88" s="15" t="s">
        <v>23</v>
      </c>
      <c r="G88" s="15" t="s">
        <v>27</v>
      </c>
      <c r="H88" s="14"/>
      <c r="I88" s="19">
        <v>43922</v>
      </c>
      <c r="J88" s="19"/>
      <c r="K88" s="14">
        <f t="shared" si="4"/>
        <v>1</v>
      </c>
      <c r="L88" s="14" t="s">
        <v>23</v>
      </c>
      <c r="M88" s="14" t="s">
        <v>23</v>
      </c>
      <c r="N88" s="15" t="str">
        <f t="shared" si="5"/>
        <v/>
      </c>
      <c r="O88" s="14" t="s">
        <v>23</v>
      </c>
      <c r="P88" s="37"/>
    </row>
    <row r="89" spans="1:16" ht="14.25" customHeight="1">
      <c r="A89" s="18" t="s">
        <v>1207</v>
      </c>
      <c r="B89" s="14" t="s">
        <v>1211</v>
      </c>
      <c r="C89" s="14" t="str">
        <f t="shared" si="3"/>
        <v>NCBPS22N: CHILDREN AND YOUNG PEOPLE'S GENDER PROVIDER COLLABORATIVE</v>
      </c>
      <c r="D89" s="14" t="s">
        <v>15</v>
      </c>
      <c r="E89" s="14" t="s">
        <v>360</v>
      </c>
      <c r="F89" s="15" t="s">
        <v>27</v>
      </c>
      <c r="G89" s="15" t="s">
        <v>27</v>
      </c>
      <c r="H89" s="14" t="s">
        <v>36</v>
      </c>
      <c r="I89" s="19">
        <v>45383</v>
      </c>
      <c r="J89" s="19"/>
      <c r="K89" s="14">
        <f t="shared" si="4"/>
        <v>1</v>
      </c>
      <c r="L89" s="14" t="s">
        <v>40</v>
      </c>
      <c r="M89" s="14" t="s">
        <v>40</v>
      </c>
      <c r="N89" s="15" t="str">
        <f t="shared" si="5"/>
        <v/>
      </c>
      <c r="O89" s="14" t="s">
        <v>20</v>
      </c>
      <c r="P89" s="37"/>
    </row>
    <row r="90" spans="1:16" ht="14.25" customHeight="1">
      <c r="A90" s="18" t="s">
        <v>246</v>
      </c>
      <c r="B90" s="14" t="s">
        <v>247</v>
      </c>
      <c r="C90" s="14" t="str">
        <f t="shared" si="3"/>
        <v>NCBPS51M: CHILDRENS AND TEENAGE YOUNG ADULTS CANCER NETWORK</v>
      </c>
      <c r="D90" s="14" t="s">
        <v>15</v>
      </c>
      <c r="E90" s="14" t="s">
        <v>248</v>
      </c>
      <c r="F90" s="15" t="s">
        <v>27</v>
      </c>
      <c r="G90" s="15"/>
      <c r="H90" s="14" t="s">
        <v>39</v>
      </c>
      <c r="I90" s="19">
        <v>44652</v>
      </c>
      <c r="J90" s="19"/>
      <c r="K90" s="14">
        <f t="shared" si="4"/>
        <v>1</v>
      </c>
      <c r="L90" s="14" t="s">
        <v>40</v>
      </c>
      <c r="M90" s="14" t="s">
        <v>40</v>
      </c>
      <c r="N90" s="15" t="str">
        <f t="shared" si="5"/>
        <v/>
      </c>
      <c r="O90" s="14" t="s">
        <v>20</v>
      </c>
      <c r="P90" s="37"/>
    </row>
    <row r="91" spans="1:16" ht="14.25" customHeight="1">
      <c r="A91" s="18" t="s">
        <v>249</v>
      </c>
      <c r="B91" s="14" t="s">
        <v>250</v>
      </c>
      <c r="C91" s="14" t="str">
        <f t="shared" si="3"/>
        <v>NCBPS73M: CHILDREN'S EPILEPSY SURGERY SERVICE</v>
      </c>
      <c r="D91" s="14" t="s">
        <v>15</v>
      </c>
      <c r="E91" s="14" t="s">
        <v>214</v>
      </c>
      <c r="F91" s="15" t="s">
        <v>27</v>
      </c>
      <c r="G91" s="15" t="s">
        <v>32</v>
      </c>
      <c r="H91" s="14" t="s">
        <v>36</v>
      </c>
      <c r="I91" s="19">
        <v>45383</v>
      </c>
      <c r="J91" s="19"/>
      <c r="K91" s="14">
        <f t="shared" si="4"/>
        <v>1</v>
      </c>
      <c r="L91" s="14" t="s">
        <v>19</v>
      </c>
      <c r="M91" s="14" t="s">
        <v>19</v>
      </c>
      <c r="N91" s="15" t="str">
        <f t="shared" si="5"/>
        <v/>
      </c>
      <c r="O91" s="14" t="s">
        <v>20</v>
      </c>
      <c r="P91" s="37"/>
    </row>
    <row r="92" spans="1:16" ht="14.25" customHeight="1">
      <c r="A92" s="20" t="s">
        <v>251</v>
      </c>
      <c r="B92" s="14" t="s">
        <v>252</v>
      </c>
      <c r="C92" s="14" t="str">
        <f t="shared" si="3"/>
        <v>NCBPS73M_TOP: CHILDREN'S EPILEPSY SURGERY SERVICE - TOP UP</v>
      </c>
      <c r="D92" s="14" t="s">
        <v>15</v>
      </c>
      <c r="E92" s="14" t="s">
        <v>214</v>
      </c>
      <c r="F92" s="15" t="s">
        <v>27</v>
      </c>
      <c r="G92" s="15"/>
      <c r="H92" s="14" t="s">
        <v>58</v>
      </c>
      <c r="I92" s="19">
        <v>45383</v>
      </c>
      <c r="J92" s="19"/>
      <c r="K92" s="14">
        <f t="shared" si="4"/>
        <v>1</v>
      </c>
      <c r="L92" s="14" t="s">
        <v>40</v>
      </c>
      <c r="M92" s="14" t="s">
        <v>40</v>
      </c>
      <c r="N92" s="15" t="str">
        <f t="shared" si="5"/>
        <v/>
      </c>
      <c r="O92" s="14" t="s">
        <v>20</v>
      </c>
      <c r="P92" s="37"/>
    </row>
    <row r="93" spans="1:16" ht="14.25" customHeight="1">
      <c r="A93" s="18" t="s">
        <v>253</v>
      </c>
      <c r="B93" s="14" t="s">
        <v>254</v>
      </c>
      <c r="C93" s="14" t="str">
        <f t="shared" si="3"/>
        <v>NCBPS01I: CHORIOCARCINOMA SERVICE (ADULTS AND ADOLESCENTS)</v>
      </c>
      <c r="D93" s="14" t="s">
        <v>15</v>
      </c>
      <c r="E93" s="14" t="s">
        <v>52</v>
      </c>
      <c r="F93" s="15" t="s">
        <v>17</v>
      </c>
      <c r="G93" s="15" t="s">
        <v>32</v>
      </c>
      <c r="H93" s="14" t="s">
        <v>53</v>
      </c>
      <c r="I93" s="19">
        <v>41365</v>
      </c>
      <c r="J93" s="19"/>
      <c r="K93" s="14">
        <f t="shared" si="4"/>
        <v>1</v>
      </c>
      <c r="L93" s="14" t="s">
        <v>19</v>
      </c>
      <c r="M93" s="14" t="s">
        <v>19</v>
      </c>
      <c r="N93" s="15" t="str">
        <f t="shared" si="5"/>
        <v/>
      </c>
      <c r="O93" s="14" t="s">
        <v>20</v>
      </c>
      <c r="P93" s="37"/>
    </row>
    <row r="94" spans="1:16" ht="14.25" customHeight="1">
      <c r="A94" s="18" t="s">
        <v>255</v>
      </c>
      <c r="B94" s="14" t="s">
        <v>256</v>
      </c>
      <c r="C94" s="14" t="str">
        <f t="shared" si="3"/>
        <v>NCBPS29Q: CHRONIC PULMONARY ASPERGILLOSIS SERVICE (ADULTS)</v>
      </c>
      <c r="D94" s="14" t="s">
        <v>15</v>
      </c>
      <c r="E94" s="14" t="s">
        <v>16</v>
      </c>
      <c r="F94" s="15" t="s">
        <v>17</v>
      </c>
      <c r="G94" s="15"/>
      <c r="H94" s="14" t="s">
        <v>53</v>
      </c>
      <c r="I94" s="19">
        <v>41365</v>
      </c>
      <c r="J94" s="19"/>
      <c r="K94" s="14">
        <f t="shared" si="4"/>
        <v>1</v>
      </c>
      <c r="L94" s="14" t="s">
        <v>19</v>
      </c>
      <c r="M94" s="14" t="s">
        <v>19</v>
      </c>
      <c r="N94" s="15" t="str">
        <f t="shared" si="5"/>
        <v/>
      </c>
      <c r="O94" s="14" t="s">
        <v>20</v>
      </c>
      <c r="P94" s="37"/>
    </row>
    <row r="95" spans="1:16" ht="14.25" customHeight="1">
      <c r="A95" s="18" t="s">
        <v>257</v>
      </c>
      <c r="B95" s="14" t="s">
        <v>258</v>
      </c>
      <c r="C95" s="14" t="str">
        <f t="shared" si="3"/>
        <v>NCBPS15Z: CLEFT LIP AND PALATE SERVICES (ADULTS AND CHILDREN)</v>
      </c>
      <c r="D95" s="14" t="s">
        <v>15</v>
      </c>
      <c r="E95" s="14" t="s">
        <v>214</v>
      </c>
      <c r="F95" s="15" t="s">
        <v>27</v>
      </c>
      <c r="G95" s="15" t="s">
        <v>32</v>
      </c>
      <c r="H95" s="14" t="s">
        <v>53</v>
      </c>
      <c r="I95" s="19">
        <v>41365</v>
      </c>
      <c r="J95" s="19"/>
      <c r="K95" s="14">
        <f t="shared" si="4"/>
        <v>1</v>
      </c>
      <c r="L95" s="14" t="s">
        <v>29</v>
      </c>
      <c r="M95" s="14" t="s">
        <v>29</v>
      </c>
      <c r="N95" s="15" t="str">
        <f t="shared" si="5"/>
        <v/>
      </c>
      <c r="O95" s="14" t="s">
        <v>20</v>
      </c>
      <c r="P95" s="37"/>
    </row>
    <row r="96" spans="1:16" ht="14.25" customHeight="1">
      <c r="A96" s="18" t="s">
        <v>259</v>
      </c>
      <c r="B96" s="14" t="s">
        <v>260</v>
      </c>
      <c r="C96" s="14" t="str">
        <f t="shared" si="3"/>
        <v>NCBPS20Z: CLINICAL GENOMIC SERVICES (ADULTS AND CHILDREN)</v>
      </c>
      <c r="D96" s="14" t="s">
        <v>15</v>
      </c>
      <c r="E96" s="14" t="s">
        <v>261</v>
      </c>
      <c r="F96" s="15" t="s">
        <v>27</v>
      </c>
      <c r="G96" s="15" t="s">
        <v>98</v>
      </c>
      <c r="H96" s="14" t="s">
        <v>53</v>
      </c>
      <c r="I96" s="19">
        <v>41365</v>
      </c>
      <c r="J96" s="19"/>
      <c r="K96" s="14">
        <f t="shared" si="4"/>
        <v>1</v>
      </c>
      <c r="L96" s="14" t="s">
        <v>93</v>
      </c>
      <c r="M96" s="14" t="s">
        <v>19</v>
      </c>
      <c r="N96" s="15" t="str">
        <f t="shared" si="5"/>
        <v>YES</v>
      </c>
      <c r="O96" s="14" t="s">
        <v>20</v>
      </c>
      <c r="P96" s="37" t="s">
        <v>1038</v>
      </c>
    </row>
    <row r="97" spans="1:16" ht="14.25" customHeight="1">
      <c r="A97" s="18" t="s">
        <v>262</v>
      </c>
      <c r="B97" s="14" t="s">
        <v>263</v>
      </c>
      <c r="C97" s="14" t="str">
        <f t="shared" si="3"/>
        <v>NCBPS36F: CLN2 DISEASE</v>
      </c>
      <c r="D97" s="14" t="s">
        <v>15</v>
      </c>
      <c r="E97" s="14" t="s">
        <v>184</v>
      </c>
      <c r="F97" s="15" t="s">
        <v>17</v>
      </c>
      <c r="G97" s="15"/>
      <c r="H97" s="14" t="s">
        <v>105</v>
      </c>
      <c r="I97" s="19">
        <v>43922</v>
      </c>
      <c r="J97" s="19"/>
      <c r="K97" s="14">
        <f t="shared" si="4"/>
        <v>1</v>
      </c>
      <c r="L97" s="14" t="s">
        <v>19</v>
      </c>
      <c r="M97" s="14" t="s">
        <v>19</v>
      </c>
      <c r="N97" s="15" t="str">
        <f t="shared" si="5"/>
        <v/>
      </c>
      <c r="O97" s="14" t="s">
        <v>20</v>
      </c>
      <c r="P97" s="37"/>
    </row>
    <row r="98" spans="1:16" ht="14.25" customHeight="1">
      <c r="A98" s="18" t="s">
        <v>264</v>
      </c>
      <c r="B98" s="14" t="s">
        <v>265</v>
      </c>
      <c r="C98" s="14" t="str">
        <f t="shared" si="3"/>
        <v>NCBPS32A: COCHLEAR IMPLANTATION SERVICES (ADULTS AND CHILDREN)</v>
      </c>
      <c r="D98" s="14" t="s">
        <v>15</v>
      </c>
      <c r="E98" s="14" t="s">
        <v>129</v>
      </c>
      <c r="F98" s="15" t="s">
        <v>27</v>
      </c>
      <c r="G98" s="15" t="s">
        <v>32</v>
      </c>
      <c r="H98" s="14" t="s">
        <v>53</v>
      </c>
      <c r="I98" s="19">
        <v>41365</v>
      </c>
      <c r="J98" s="19"/>
      <c r="K98" s="14">
        <f t="shared" si="4"/>
        <v>1</v>
      </c>
      <c r="L98" s="14" t="s">
        <v>29</v>
      </c>
      <c r="M98" s="14" t="s">
        <v>29</v>
      </c>
      <c r="N98" s="15" t="str">
        <f t="shared" si="5"/>
        <v/>
      </c>
      <c r="O98" s="14" t="s">
        <v>20</v>
      </c>
      <c r="P98" s="37"/>
    </row>
    <row r="99" spans="1:16" ht="14.25" customHeight="1">
      <c r="A99" s="18" t="s">
        <v>266</v>
      </c>
      <c r="B99" s="14" t="s">
        <v>267</v>
      </c>
      <c r="C99" s="14" t="str">
        <f t="shared" si="3"/>
        <v>NCBPSK23: COMPLEX CHILDHOOD OSTEOGENESIS IMPERFECTA SERVICE</v>
      </c>
      <c r="D99" s="14" t="s">
        <v>15</v>
      </c>
      <c r="E99" s="14" t="s">
        <v>190</v>
      </c>
      <c r="F99" s="15" t="s">
        <v>17</v>
      </c>
      <c r="G99" s="15"/>
      <c r="H99" s="14"/>
      <c r="I99" s="19">
        <v>41365</v>
      </c>
      <c r="J99" s="19"/>
      <c r="K99" s="14">
        <f t="shared" si="4"/>
        <v>1</v>
      </c>
      <c r="L99" s="14" t="s">
        <v>19</v>
      </c>
      <c r="M99" s="14" t="s">
        <v>19</v>
      </c>
      <c r="N99" s="15" t="str">
        <f t="shared" si="5"/>
        <v/>
      </c>
      <c r="O99" s="14" t="s">
        <v>20</v>
      </c>
      <c r="P99" s="37"/>
    </row>
    <row r="100" spans="1:16" ht="14.25" customHeight="1">
      <c r="A100" s="18" t="s">
        <v>268</v>
      </c>
      <c r="B100" s="14" t="s">
        <v>269</v>
      </c>
      <c r="C100" s="14" t="str">
        <f t="shared" si="3"/>
        <v>NCBPSM23: COMPLEX EHLERS DANLOS SYNDROME SERVICE (ADULTS AND CHILDREN)</v>
      </c>
      <c r="D100" s="14" t="s">
        <v>15</v>
      </c>
      <c r="E100" s="14" t="s">
        <v>162</v>
      </c>
      <c r="F100" s="15" t="s">
        <v>17</v>
      </c>
      <c r="G100" s="15"/>
      <c r="H100" s="14" t="s">
        <v>53</v>
      </c>
      <c r="I100" s="19">
        <v>41365</v>
      </c>
      <c r="J100" s="19"/>
      <c r="K100" s="14">
        <f t="shared" si="4"/>
        <v>1</v>
      </c>
      <c r="L100" s="14" t="s">
        <v>19</v>
      </c>
      <c r="M100" s="14" t="s">
        <v>19</v>
      </c>
      <c r="N100" s="15" t="str">
        <f t="shared" si="5"/>
        <v/>
      </c>
      <c r="O100" s="14" t="s">
        <v>20</v>
      </c>
      <c r="P100" s="37"/>
    </row>
    <row r="101" spans="1:16" ht="14.25" customHeight="1">
      <c r="A101" s="18" t="s">
        <v>270</v>
      </c>
      <c r="B101" s="14" t="s">
        <v>271</v>
      </c>
      <c r="C101" s="14" t="str">
        <f t="shared" si="3"/>
        <v>NCBPS29V: COMPLEX HOME VENTILATION (ADULTS)</v>
      </c>
      <c r="D101" s="14" t="s">
        <v>15</v>
      </c>
      <c r="E101" s="14" t="s">
        <v>16</v>
      </c>
      <c r="F101" s="15" t="s">
        <v>27</v>
      </c>
      <c r="G101" s="15"/>
      <c r="H101" s="14"/>
      <c r="I101" s="19">
        <v>41365</v>
      </c>
      <c r="J101" s="19"/>
      <c r="K101" s="14">
        <f t="shared" si="4"/>
        <v>1</v>
      </c>
      <c r="L101" s="14" t="s">
        <v>93</v>
      </c>
      <c r="M101" s="14" t="s">
        <v>29</v>
      </c>
      <c r="N101" s="15" t="str">
        <f t="shared" si="5"/>
        <v>YES</v>
      </c>
      <c r="O101" s="14" t="s">
        <v>20</v>
      </c>
      <c r="P101" s="37" t="s">
        <v>1038</v>
      </c>
    </row>
    <row r="102" spans="1:16" ht="14.25" customHeight="1">
      <c r="A102" s="18" t="s">
        <v>272</v>
      </c>
      <c r="B102" s="14" t="s">
        <v>273</v>
      </c>
      <c r="C102" s="14" t="str">
        <f t="shared" si="3"/>
        <v>NCBPS08A: COMPLEX NEUROFIBROMATOSIS TYPE 1 SERVICE (ADULTS AND CHILDREN)</v>
      </c>
      <c r="D102" s="14" t="s">
        <v>15</v>
      </c>
      <c r="E102" s="14" t="s">
        <v>261</v>
      </c>
      <c r="F102" s="15" t="s">
        <v>17</v>
      </c>
      <c r="G102" s="15"/>
      <c r="H102" s="14" t="s">
        <v>53</v>
      </c>
      <c r="I102" s="19">
        <v>41365</v>
      </c>
      <c r="J102" s="19"/>
      <c r="K102" s="14">
        <f t="shared" si="4"/>
        <v>1</v>
      </c>
      <c r="L102" s="14" t="s">
        <v>19</v>
      </c>
      <c r="M102" s="14" t="s">
        <v>19</v>
      </c>
      <c r="N102" s="15" t="str">
        <f t="shared" si="5"/>
        <v/>
      </c>
      <c r="O102" s="14" t="s">
        <v>20</v>
      </c>
      <c r="P102" s="37"/>
    </row>
    <row r="103" spans="1:16" ht="14.25" customHeight="1">
      <c r="A103" s="18" t="s">
        <v>274</v>
      </c>
      <c r="B103" s="14" t="s">
        <v>275</v>
      </c>
      <c r="C103" s="14" t="str">
        <f t="shared" si="3"/>
        <v>NCBPS34C: COMPLEX ORTHOPAEDICS: HUB AND MDT FUNDING</v>
      </c>
      <c r="D103" s="14" t="s">
        <v>15</v>
      </c>
      <c r="E103" s="14" t="s">
        <v>132</v>
      </c>
      <c r="F103" s="15" t="s">
        <v>27</v>
      </c>
      <c r="G103" s="15"/>
      <c r="H103" s="14" t="s">
        <v>276</v>
      </c>
      <c r="I103" s="19">
        <v>45383</v>
      </c>
      <c r="J103" s="19"/>
      <c r="K103" s="14">
        <f t="shared" si="4"/>
        <v>1</v>
      </c>
      <c r="L103" s="14" t="s">
        <v>40</v>
      </c>
      <c r="M103" s="14" t="s">
        <v>40</v>
      </c>
      <c r="N103" s="15" t="str">
        <f t="shared" si="5"/>
        <v/>
      </c>
      <c r="O103" s="14" t="s">
        <v>20</v>
      </c>
      <c r="P103" s="37"/>
    </row>
    <row r="104" spans="1:16" ht="14.25" customHeight="1">
      <c r="A104" s="18" t="s">
        <v>277</v>
      </c>
      <c r="B104" s="14" t="s">
        <v>278</v>
      </c>
      <c r="C104" s="14" t="str">
        <f t="shared" si="3"/>
        <v>NCBPS06Z: COMPLEX SPINAL SURGERY SERVICES (EXCLUDING NEUROSURGERY) (ADULTS AND CHILDREN)</v>
      </c>
      <c r="D104" s="14" t="s">
        <v>15</v>
      </c>
      <c r="E104" s="14" t="s">
        <v>279</v>
      </c>
      <c r="F104" s="15" t="s">
        <v>27</v>
      </c>
      <c r="G104" s="15" t="s">
        <v>32</v>
      </c>
      <c r="H104" s="14" t="s">
        <v>53</v>
      </c>
      <c r="I104" s="19">
        <v>41365</v>
      </c>
      <c r="J104" s="19"/>
      <c r="K104" s="14">
        <f t="shared" si="4"/>
        <v>1</v>
      </c>
      <c r="L104" s="14" t="s">
        <v>29</v>
      </c>
      <c r="M104" s="14" t="s">
        <v>29</v>
      </c>
      <c r="N104" s="15" t="str">
        <f t="shared" si="5"/>
        <v/>
      </c>
      <c r="O104" s="14" t="s">
        <v>20</v>
      </c>
      <c r="P104" s="37"/>
    </row>
    <row r="105" spans="1:16" ht="14.25" customHeight="1">
      <c r="A105" s="20" t="s">
        <v>280</v>
      </c>
      <c r="B105" s="14" t="s">
        <v>281</v>
      </c>
      <c r="C105" s="14" t="str">
        <f t="shared" si="3"/>
        <v>NCBPS06Z_TOP: COMPLEX SPINAL SURGERY SERVICES (EXCLUDING NEUROSURGERY) (ADULTS AND CHILDREN) - TOP UP</v>
      </c>
      <c r="D105" s="14" t="s">
        <v>15</v>
      </c>
      <c r="E105" s="14" t="s">
        <v>279</v>
      </c>
      <c r="F105" s="15" t="s">
        <v>27</v>
      </c>
      <c r="G105" s="15"/>
      <c r="H105" s="14" t="s">
        <v>58</v>
      </c>
      <c r="I105" s="19">
        <v>45383</v>
      </c>
      <c r="J105" s="19"/>
      <c r="K105" s="14">
        <f t="shared" si="4"/>
        <v>1</v>
      </c>
      <c r="L105" s="14" t="s">
        <v>40</v>
      </c>
      <c r="M105" s="14" t="s">
        <v>40</v>
      </c>
      <c r="N105" s="15" t="str">
        <f t="shared" si="5"/>
        <v/>
      </c>
      <c r="O105" s="14" t="s">
        <v>20</v>
      </c>
      <c r="P105" s="37"/>
    </row>
    <row r="106" spans="1:16" ht="14.25" customHeight="1">
      <c r="A106" s="18" t="s">
        <v>282</v>
      </c>
      <c r="B106" s="14" t="s">
        <v>1601</v>
      </c>
      <c r="C106" s="14" t="str">
        <f t="shared" si="3"/>
        <v>NCBPS08Z: COMPLEX SPINAL SURGERY SERVICES (NEUROSURGERY) (ADULTS AND CHILDREN)</v>
      </c>
      <c r="D106" s="14" t="s">
        <v>15</v>
      </c>
      <c r="E106" s="14" t="s">
        <v>279</v>
      </c>
      <c r="F106" s="15" t="s">
        <v>27</v>
      </c>
      <c r="G106" s="15"/>
      <c r="H106" s="14" t="s">
        <v>1214</v>
      </c>
      <c r="I106" s="19">
        <v>44652</v>
      </c>
      <c r="J106" s="19"/>
      <c r="K106" s="14">
        <f t="shared" si="4"/>
        <v>1</v>
      </c>
      <c r="L106" s="14" t="s">
        <v>29</v>
      </c>
      <c r="M106" s="14" t="s">
        <v>29</v>
      </c>
      <c r="N106" s="15" t="str">
        <f t="shared" si="5"/>
        <v/>
      </c>
      <c r="O106" s="14" t="s">
        <v>20</v>
      </c>
      <c r="P106" s="37"/>
    </row>
    <row r="107" spans="1:16" ht="14.25" customHeight="1">
      <c r="A107" s="20" t="s">
        <v>283</v>
      </c>
      <c r="B107" s="14" t="s">
        <v>1602</v>
      </c>
      <c r="C107" s="14" t="str">
        <f t="shared" si="3"/>
        <v>NCBPS08Z_TOP: COMPLEX SPINAL SURGERY SERVICES (NEUROSURGERY) (ADULTS AND CHILDREN) - TOP UP</v>
      </c>
      <c r="D107" s="14" t="s">
        <v>15</v>
      </c>
      <c r="E107" s="14" t="s">
        <v>279</v>
      </c>
      <c r="F107" s="15" t="s">
        <v>27</v>
      </c>
      <c r="G107" s="15"/>
      <c r="H107" s="14" t="s">
        <v>58</v>
      </c>
      <c r="I107" s="19">
        <v>45383</v>
      </c>
      <c r="J107" s="19"/>
      <c r="K107" s="14">
        <f t="shared" si="4"/>
        <v>1</v>
      </c>
      <c r="L107" s="14" t="s">
        <v>40</v>
      </c>
      <c r="M107" s="14" t="s">
        <v>40</v>
      </c>
      <c r="N107" s="15" t="str">
        <f t="shared" si="5"/>
        <v/>
      </c>
      <c r="O107" s="14" t="s">
        <v>20</v>
      </c>
      <c r="P107" s="37"/>
    </row>
    <row r="108" spans="1:16" ht="14.25" customHeight="1">
      <c r="A108" s="18" t="s">
        <v>284</v>
      </c>
      <c r="B108" s="14" t="s">
        <v>285</v>
      </c>
      <c r="C108" s="14" t="str">
        <f t="shared" si="3"/>
        <v>NCBPS04N: COMPLEX TERMINATION NETWORK</v>
      </c>
      <c r="D108" s="14" t="s">
        <v>15</v>
      </c>
      <c r="E108" s="14" t="s">
        <v>286</v>
      </c>
      <c r="F108" s="15" t="s">
        <v>27</v>
      </c>
      <c r="G108" s="15"/>
      <c r="H108" s="14" t="s">
        <v>36</v>
      </c>
      <c r="I108" s="19">
        <v>45383</v>
      </c>
      <c r="J108" s="19"/>
      <c r="K108" s="14">
        <f t="shared" si="4"/>
        <v>1</v>
      </c>
      <c r="L108" s="14" t="s">
        <v>40</v>
      </c>
      <c r="M108" s="14" t="s">
        <v>40</v>
      </c>
      <c r="N108" s="15" t="str">
        <f t="shared" si="5"/>
        <v/>
      </c>
      <c r="O108" s="14" t="s">
        <v>20</v>
      </c>
      <c r="P108" s="37"/>
    </row>
    <row r="109" spans="1:16" ht="14.25" customHeight="1">
      <c r="A109" s="18" t="s">
        <v>287</v>
      </c>
      <c r="B109" s="14" t="s">
        <v>288</v>
      </c>
      <c r="C109" s="14" t="str">
        <f t="shared" si="3"/>
        <v>NCBPS04P: COMPLEX TERMINATION OF PREGNANCY</v>
      </c>
      <c r="D109" s="14" t="s">
        <v>15</v>
      </c>
      <c r="E109" s="14" t="s">
        <v>286</v>
      </c>
      <c r="F109" s="15" t="s">
        <v>27</v>
      </c>
      <c r="G109" s="15"/>
      <c r="H109" s="14" t="s">
        <v>289</v>
      </c>
      <c r="I109" s="19">
        <v>43922</v>
      </c>
      <c r="J109" s="19"/>
      <c r="K109" s="14">
        <f t="shared" si="4"/>
        <v>1</v>
      </c>
      <c r="L109" s="14" t="s">
        <v>29</v>
      </c>
      <c r="M109" s="14" t="s">
        <v>29</v>
      </c>
      <c r="N109" s="15" t="str">
        <f t="shared" si="5"/>
        <v/>
      </c>
      <c r="O109" s="14" t="s">
        <v>20</v>
      </c>
      <c r="P109" s="37"/>
    </row>
    <row r="110" spans="1:16" ht="14.25" customHeight="1">
      <c r="A110" s="18" t="s">
        <v>290</v>
      </c>
      <c r="B110" s="14" t="s">
        <v>291</v>
      </c>
      <c r="C110" s="14" t="str">
        <f t="shared" si="3"/>
        <v>NCBPSB23: COMPLEX TRACHEAL DISEASE SERVICE (CHILDREN)</v>
      </c>
      <c r="D110" s="14" t="s">
        <v>15</v>
      </c>
      <c r="E110" s="14" t="s">
        <v>214</v>
      </c>
      <c r="F110" s="15" t="s">
        <v>17</v>
      </c>
      <c r="G110" s="15"/>
      <c r="H110" s="14" t="s">
        <v>53</v>
      </c>
      <c r="I110" s="19">
        <v>41365</v>
      </c>
      <c r="J110" s="19"/>
      <c r="K110" s="14">
        <f t="shared" si="4"/>
        <v>1</v>
      </c>
      <c r="L110" s="14" t="s">
        <v>19</v>
      </c>
      <c r="M110" s="14" t="s">
        <v>19</v>
      </c>
      <c r="N110" s="15" t="str">
        <f t="shared" si="5"/>
        <v/>
      </c>
      <c r="O110" s="14" t="s">
        <v>20</v>
      </c>
      <c r="P110" s="37"/>
    </row>
    <row r="111" spans="1:16" ht="14.25" customHeight="1">
      <c r="A111" s="18" t="s">
        <v>292</v>
      </c>
      <c r="B111" s="14" t="s">
        <v>293</v>
      </c>
      <c r="C111" s="14" t="str">
        <f t="shared" si="3"/>
        <v>NCBPS13W: CONGENITAL HEART DISEASE NETWORK</v>
      </c>
      <c r="D111" s="14" t="s">
        <v>15</v>
      </c>
      <c r="E111" s="14" t="s">
        <v>26</v>
      </c>
      <c r="F111" s="15" t="s">
        <v>27</v>
      </c>
      <c r="G111" s="15"/>
      <c r="H111" s="14" t="s">
        <v>39</v>
      </c>
      <c r="I111" s="19">
        <v>44652</v>
      </c>
      <c r="J111" s="19"/>
      <c r="K111" s="14">
        <f t="shared" si="4"/>
        <v>1</v>
      </c>
      <c r="L111" s="14" t="s">
        <v>40</v>
      </c>
      <c r="M111" s="14" t="s">
        <v>40</v>
      </c>
      <c r="N111" s="15" t="str">
        <f t="shared" si="5"/>
        <v/>
      </c>
      <c r="O111" s="14" t="s">
        <v>20</v>
      </c>
      <c r="P111" s="37"/>
    </row>
    <row r="112" spans="1:16" ht="14.25" customHeight="1">
      <c r="A112" s="18" t="s">
        <v>294</v>
      </c>
      <c r="B112" s="14" t="s">
        <v>295</v>
      </c>
      <c r="C112" s="14" t="str">
        <f t="shared" si="3"/>
        <v>NCBPSN23: CONGENITAL HYPERINSULINISM SERVICE (CHILDREN)</v>
      </c>
      <c r="D112" s="14" t="s">
        <v>15</v>
      </c>
      <c r="E112" s="14" t="s">
        <v>190</v>
      </c>
      <c r="F112" s="15" t="s">
        <v>17</v>
      </c>
      <c r="G112" s="15"/>
      <c r="H112" s="14" t="s">
        <v>53</v>
      </c>
      <c r="I112" s="19">
        <v>41365</v>
      </c>
      <c r="J112" s="19"/>
      <c r="K112" s="14">
        <f t="shared" si="4"/>
        <v>1</v>
      </c>
      <c r="L112" s="14" t="s">
        <v>19</v>
      </c>
      <c r="M112" s="14" t="s">
        <v>19</v>
      </c>
      <c r="N112" s="15" t="str">
        <f t="shared" si="5"/>
        <v/>
      </c>
      <c r="O112" s="14" t="s">
        <v>20</v>
      </c>
      <c r="P112" s="37"/>
    </row>
    <row r="113" spans="1:16" ht="14.25" customHeight="1">
      <c r="A113" s="18" t="s">
        <v>296</v>
      </c>
      <c r="B113" s="14" t="s">
        <v>297</v>
      </c>
      <c r="C113" s="14" t="str">
        <f t="shared" si="3"/>
        <v>NCBPH33Z: COVID-19 VIRUS IMMUNISATION PROGRAMME</v>
      </c>
      <c r="D113" s="14" t="s">
        <v>245</v>
      </c>
      <c r="E113" s="14" t="s">
        <v>23</v>
      </c>
      <c r="F113" s="15" t="s">
        <v>23</v>
      </c>
      <c r="G113" s="15" t="s">
        <v>27</v>
      </c>
      <c r="H113" s="14"/>
      <c r="I113" s="19">
        <v>45383</v>
      </c>
      <c r="J113" s="19"/>
      <c r="K113" s="14">
        <f t="shared" si="4"/>
        <v>1</v>
      </c>
      <c r="L113" s="14" t="s">
        <v>23</v>
      </c>
      <c r="M113" s="14" t="s">
        <v>23</v>
      </c>
      <c r="N113" s="15" t="str">
        <f t="shared" si="5"/>
        <v/>
      </c>
      <c r="O113" s="14" t="s">
        <v>23</v>
      </c>
      <c r="P113" s="37"/>
    </row>
    <row r="114" spans="1:16" ht="14.25" customHeight="1">
      <c r="A114" s="18" t="s">
        <v>298</v>
      </c>
      <c r="B114" s="14" t="s">
        <v>299</v>
      </c>
      <c r="C114" s="14" t="str">
        <f t="shared" si="3"/>
        <v>NCBPS15A: CRANIOFACIAL SERVICE (ADULTS AND CHILDREN)</v>
      </c>
      <c r="D114" s="14" t="s">
        <v>15</v>
      </c>
      <c r="E114" s="14" t="s">
        <v>214</v>
      </c>
      <c r="F114" s="15" t="s">
        <v>17</v>
      </c>
      <c r="G114" s="15"/>
      <c r="H114" s="14" t="s">
        <v>53</v>
      </c>
      <c r="I114" s="19">
        <v>41365</v>
      </c>
      <c r="J114" s="19"/>
      <c r="K114" s="14">
        <f t="shared" si="4"/>
        <v>1</v>
      </c>
      <c r="L114" s="14" t="s">
        <v>19</v>
      </c>
      <c r="M114" s="14" t="s">
        <v>19</v>
      </c>
      <c r="N114" s="15" t="str">
        <f t="shared" si="5"/>
        <v/>
      </c>
      <c r="O114" s="14" t="s">
        <v>20</v>
      </c>
      <c r="P114" s="37"/>
    </row>
    <row r="115" spans="1:16" ht="14.25" customHeight="1">
      <c r="A115" s="18" t="s">
        <v>300</v>
      </c>
      <c r="B115" s="14" t="s">
        <v>301</v>
      </c>
      <c r="C115" s="14" t="str">
        <f t="shared" si="3"/>
        <v>NCBPS08K: CREUTZFELDT-JAKOB DISEASE</v>
      </c>
      <c r="D115" s="14" t="s">
        <v>15</v>
      </c>
      <c r="E115" s="14" t="s">
        <v>104</v>
      </c>
      <c r="F115" s="15" t="s">
        <v>17</v>
      </c>
      <c r="G115" s="15"/>
      <c r="H115" s="14" t="s">
        <v>36</v>
      </c>
      <c r="I115" s="19">
        <v>45383</v>
      </c>
      <c r="J115" s="19"/>
      <c r="K115" s="14">
        <f t="shared" si="4"/>
        <v>1</v>
      </c>
      <c r="L115" s="14" t="s">
        <v>19</v>
      </c>
      <c r="M115" s="14" t="s">
        <v>19</v>
      </c>
      <c r="N115" s="15" t="str">
        <f t="shared" si="5"/>
        <v/>
      </c>
      <c r="O115" s="14" t="s">
        <v>20</v>
      </c>
      <c r="P115" s="37"/>
    </row>
    <row r="116" spans="1:16" ht="14.25" customHeight="1">
      <c r="A116" s="18" t="s">
        <v>302</v>
      </c>
      <c r="B116" s="14" t="s">
        <v>303</v>
      </c>
      <c r="C116" s="14" t="str">
        <f t="shared" si="3"/>
        <v>NCBPS44D: CRYOPRESERVATION: ADVICE, GUIDANCE AND CO-ORDINATION</v>
      </c>
      <c r="D116" s="14" t="s">
        <v>15</v>
      </c>
      <c r="E116" s="14" t="s">
        <v>190</v>
      </c>
      <c r="F116" s="15" t="s">
        <v>17</v>
      </c>
      <c r="G116" s="15"/>
      <c r="H116" s="14" t="s">
        <v>304</v>
      </c>
      <c r="I116" s="19">
        <v>45383</v>
      </c>
      <c r="J116" s="19"/>
      <c r="K116" s="14">
        <f t="shared" si="4"/>
        <v>1</v>
      </c>
      <c r="L116" s="14" t="s">
        <v>19</v>
      </c>
      <c r="M116" s="14" t="s">
        <v>19</v>
      </c>
      <c r="N116" s="15" t="str">
        <f t="shared" si="5"/>
        <v/>
      </c>
      <c r="O116" s="14" t="s">
        <v>20</v>
      </c>
      <c r="P116" s="37"/>
    </row>
    <row r="117" spans="1:16" ht="14.25" customHeight="1">
      <c r="A117" s="18" t="s">
        <v>305</v>
      </c>
      <c r="B117" s="14" t="s">
        <v>306</v>
      </c>
      <c r="C117" s="14" t="str">
        <f t="shared" si="3"/>
        <v>NCBPS44B: CRYOPRESERVATION: TISSUE CRYOPRESERVATION</v>
      </c>
      <c r="D117" s="14" t="s">
        <v>15</v>
      </c>
      <c r="E117" s="14" t="s">
        <v>190</v>
      </c>
      <c r="F117" s="15" t="s">
        <v>17</v>
      </c>
      <c r="G117" s="15"/>
      <c r="H117" s="14" t="s">
        <v>36</v>
      </c>
      <c r="I117" s="19">
        <v>45383</v>
      </c>
      <c r="J117" s="19"/>
      <c r="K117" s="14">
        <f t="shared" si="4"/>
        <v>1</v>
      </c>
      <c r="L117" s="14" t="s">
        <v>19</v>
      </c>
      <c r="M117" s="14" t="s">
        <v>19</v>
      </c>
      <c r="N117" s="15" t="str">
        <f t="shared" si="5"/>
        <v/>
      </c>
      <c r="O117" s="14" t="s">
        <v>20</v>
      </c>
      <c r="P117" s="37"/>
    </row>
    <row r="118" spans="1:16" ht="14.25" customHeight="1">
      <c r="A118" s="18" t="s">
        <v>307</v>
      </c>
      <c r="B118" s="14" t="s">
        <v>308</v>
      </c>
      <c r="C118" s="14" t="str">
        <f t="shared" si="3"/>
        <v>NCBPS44C: CRYOPRESERVATION: TISSUE RESTORATION</v>
      </c>
      <c r="D118" s="14" t="s">
        <v>15</v>
      </c>
      <c r="E118" s="14" t="s">
        <v>190</v>
      </c>
      <c r="F118" s="15" t="s">
        <v>17</v>
      </c>
      <c r="G118" s="15"/>
      <c r="H118" s="14" t="s">
        <v>36</v>
      </c>
      <c r="I118" s="19">
        <v>45383</v>
      </c>
      <c r="J118" s="19"/>
      <c r="K118" s="14">
        <f t="shared" si="4"/>
        <v>1</v>
      </c>
      <c r="L118" s="14" t="s">
        <v>19</v>
      </c>
      <c r="M118" s="14" t="s">
        <v>19</v>
      </c>
      <c r="N118" s="15" t="str">
        <f t="shared" si="5"/>
        <v/>
      </c>
      <c r="O118" s="14" t="s">
        <v>20</v>
      </c>
      <c r="P118" s="37"/>
    </row>
    <row r="119" spans="1:16" ht="14.25" customHeight="1">
      <c r="A119" s="18" t="s">
        <v>309</v>
      </c>
      <c r="B119" s="14" t="s">
        <v>310</v>
      </c>
      <c r="C119" s="14" t="str">
        <f t="shared" si="3"/>
        <v>NCBPS02A: CRYOPYRIN ASSOCIATED PERIODIC SYNDROME SERVICE (ADULTS AND CHILDREN)</v>
      </c>
      <c r="D119" s="14" t="s">
        <v>15</v>
      </c>
      <c r="E119" s="14" t="s">
        <v>311</v>
      </c>
      <c r="F119" s="15" t="s">
        <v>17</v>
      </c>
      <c r="G119" s="15"/>
      <c r="H119" s="14" t="s">
        <v>53</v>
      </c>
      <c r="I119" s="19">
        <v>41365</v>
      </c>
      <c r="J119" s="19"/>
      <c r="K119" s="14">
        <f t="shared" si="4"/>
        <v>1</v>
      </c>
      <c r="L119" s="14" t="s">
        <v>19</v>
      </c>
      <c r="M119" s="14" t="s">
        <v>19</v>
      </c>
      <c r="N119" s="15" t="str">
        <f t="shared" si="5"/>
        <v/>
      </c>
      <c r="O119" s="14" t="s">
        <v>20</v>
      </c>
      <c r="P119" s="37"/>
    </row>
    <row r="120" spans="1:16" ht="14.25" customHeight="1">
      <c r="A120" s="18" t="s">
        <v>312</v>
      </c>
      <c r="B120" s="14" t="s">
        <v>313</v>
      </c>
      <c r="C120" s="14" t="str">
        <f t="shared" si="3"/>
        <v>NCBPS10Z: CYSTIC FIBROSIS SERVICES (ADULTS AND CHILDREN)</v>
      </c>
      <c r="D120" s="14" t="s">
        <v>15</v>
      </c>
      <c r="E120" s="14" t="s">
        <v>16</v>
      </c>
      <c r="F120" s="15" t="s">
        <v>27</v>
      </c>
      <c r="G120" s="15" t="s">
        <v>17</v>
      </c>
      <c r="H120" s="14" t="s">
        <v>53</v>
      </c>
      <c r="I120" s="19">
        <v>41365</v>
      </c>
      <c r="J120" s="19"/>
      <c r="K120" s="14">
        <f t="shared" si="4"/>
        <v>1</v>
      </c>
      <c r="L120" s="14" t="s">
        <v>93</v>
      </c>
      <c r="M120" s="14" t="s">
        <v>29</v>
      </c>
      <c r="N120" s="15" t="str">
        <f t="shared" si="5"/>
        <v>YES</v>
      </c>
      <c r="O120" s="14" t="s">
        <v>20</v>
      </c>
      <c r="P120" s="37" t="s">
        <v>1038</v>
      </c>
    </row>
    <row r="121" spans="1:16" ht="14.25" customHeight="1">
      <c r="A121" s="18" t="s">
        <v>314</v>
      </c>
      <c r="B121" s="14" t="s">
        <v>315</v>
      </c>
      <c r="C121" s="14" t="str">
        <f t="shared" si="3"/>
        <v>NCBPS36E: CYSTINOSIS</v>
      </c>
      <c r="D121" s="14" t="s">
        <v>15</v>
      </c>
      <c r="E121" s="14" t="s">
        <v>144</v>
      </c>
      <c r="F121" s="15" t="s">
        <v>17</v>
      </c>
      <c r="G121" s="15"/>
      <c r="H121" s="14"/>
      <c r="I121" s="19">
        <v>44652</v>
      </c>
      <c r="J121" s="19"/>
      <c r="K121" s="14">
        <f t="shared" si="4"/>
        <v>1</v>
      </c>
      <c r="L121" s="14" t="s">
        <v>19</v>
      </c>
      <c r="M121" s="14" t="s">
        <v>19</v>
      </c>
      <c r="N121" s="15" t="str">
        <f t="shared" si="5"/>
        <v/>
      </c>
      <c r="O121" s="14" t="s">
        <v>20</v>
      </c>
      <c r="P121" s="37"/>
    </row>
    <row r="122" spans="1:16" ht="14.25" customHeight="1">
      <c r="A122" s="18" t="s">
        <v>316</v>
      </c>
      <c r="B122" s="14" t="s">
        <v>317</v>
      </c>
      <c r="C122" s="14" t="str">
        <f t="shared" si="3"/>
        <v>NCBPS33E: CYTOREDUCTIVE SURGERY AND HYPERTHERMIC INTRAPERITONEAL CHEMOTHERAPY FOR COLORECTAL CANCER</v>
      </c>
      <c r="D122" s="14" t="s">
        <v>15</v>
      </c>
      <c r="E122" s="14" t="s">
        <v>207</v>
      </c>
      <c r="F122" s="15" t="s">
        <v>27</v>
      </c>
      <c r="G122" s="15"/>
      <c r="H122" s="14"/>
      <c r="I122" s="19">
        <v>41365</v>
      </c>
      <c r="J122" s="19"/>
      <c r="K122" s="14">
        <f t="shared" si="4"/>
        <v>1</v>
      </c>
      <c r="L122" s="14" t="s">
        <v>19</v>
      </c>
      <c r="M122" s="14" t="s">
        <v>19</v>
      </c>
      <c r="N122" s="15" t="str">
        <f t="shared" si="5"/>
        <v/>
      </c>
      <c r="O122" s="14" t="s">
        <v>20</v>
      </c>
      <c r="P122" s="37"/>
    </row>
    <row r="123" spans="1:16" ht="14.25" customHeight="1">
      <c r="A123" s="18" t="s">
        <v>318</v>
      </c>
      <c r="B123" s="14" t="s">
        <v>319</v>
      </c>
      <c r="C123" s="14" t="str">
        <f t="shared" si="3"/>
        <v>NCBPS02B: DIAGNOSTIC AND TREATMENT MANAGEMENT SERVICE FOR AMYLOIDOSIS (ADULTS AND CHILDREN)</v>
      </c>
      <c r="D123" s="14" t="s">
        <v>15</v>
      </c>
      <c r="E123" s="14" t="s">
        <v>311</v>
      </c>
      <c r="F123" s="15" t="s">
        <v>17</v>
      </c>
      <c r="G123" s="15"/>
      <c r="H123" s="14" t="s">
        <v>320</v>
      </c>
      <c r="I123" s="19">
        <v>41365</v>
      </c>
      <c r="J123" s="19"/>
      <c r="K123" s="14">
        <f t="shared" si="4"/>
        <v>1</v>
      </c>
      <c r="L123" s="14" t="s">
        <v>19</v>
      </c>
      <c r="M123" s="14" t="s">
        <v>19</v>
      </c>
      <c r="N123" s="15" t="str">
        <f t="shared" si="5"/>
        <v/>
      </c>
      <c r="O123" s="14" t="s">
        <v>20</v>
      </c>
      <c r="P123" s="37"/>
    </row>
    <row r="124" spans="1:16" ht="14.25" customHeight="1">
      <c r="A124" s="18" t="s">
        <v>321</v>
      </c>
      <c r="B124" s="14" t="s">
        <v>322</v>
      </c>
      <c r="C124" s="14" t="str">
        <f t="shared" si="3"/>
        <v>NCBPS29D: DIAGNOSTIC SERVICE FOR PRIMARY CILIARY DYSKINESIA (ADULTS AND CHILDREN)</v>
      </c>
      <c r="D124" s="14" t="s">
        <v>15</v>
      </c>
      <c r="E124" s="14" t="s">
        <v>190</v>
      </c>
      <c r="F124" s="15" t="s">
        <v>17</v>
      </c>
      <c r="G124" s="15"/>
      <c r="H124" s="14" t="s">
        <v>53</v>
      </c>
      <c r="I124" s="19">
        <v>41365</v>
      </c>
      <c r="J124" s="19"/>
      <c r="K124" s="14">
        <f t="shared" si="4"/>
        <v>1</v>
      </c>
      <c r="L124" s="14" t="s">
        <v>19</v>
      </c>
      <c r="M124" s="14" t="s">
        <v>19</v>
      </c>
      <c r="N124" s="15" t="str">
        <f t="shared" si="5"/>
        <v/>
      </c>
      <c r="O124" s="14" t="s">
        <v>20</v>
      </c>
      <c r="P124" s="37"/>
    </row>
    <row r="125" spans="1:16" ht="14.25" customHeight="1">
      <c r="A125" s="18" t="s">
        <v>323</v>
      </c>
      <c r="B125" s="14" t="s">
        <v>324</v>
      </c>
      <c r="C125" s="14" t="str">
        <f t="shared" si="3"/>
        <v>NCBPS08B: DIAGNOSTIC SERVICE FOR RARE NEUROMUSCULAR DISORDERS (ADULTS AND CHILDREN)</v>
      </c>
      <c r="D125" s="14" t="s">
        <v>15</v>
      </c>
      <c r="E125" s="14" t="s">
        <v>104</v>
      </c>
      <c r="F125" s="15" t="s">
        <v>17</v>
      </c>
      <c r="G125" s="15"/>
      <c r="H125" s="14" t="s">
        <v>53</v>
      </c>
      <c r="I125" s="19">
        <v>41365</v>
      </c>
      <c r="J125" s="19"/>
      <c r="K125" s="14">
        <f t="shared" si="4"/>
        <v>1</v>
      </c>
      <c r="L125" s="14" t="s">
        <v>19</v>
      </c>
      <c r="M125" s="14" t="s">
        <v>19</v>
      </c>
      <c r="N125" s="15" t="str">
        <f t="shared" si="5"/>
        <v/>
      </c>
      <c r="O125" s="14" t="s">
        <v>20</v>
      </c>
      <c r="P125" s="37"/>
    </row>
    <row r="126" spans="1:16" ht="14.25" customHeight="1">
      <c r="A126" s="18" t="s">
        <v>325</v>
      </c>
      <c r="B126" s="14" t="s">
        <v>326</v>
      </c>
      <c r="C126" s="14" t="str">
        <f t="shared" si="3"/>
        <v>NCBPS34D: DIRECT SKELETAL FIXATION (ADULTS)</v>
      </c>
      <c r="D126" s="14" t="s">
        <v>15</v>
      </c>
      <c r="E126" s="14" t="s">
        <v>132</v>
      </c>
      <c r="F126" s="15" t="s">
        <v>27</v>
      </c>
      <c r="G126" s="15"/>
      <c r="H126" s="14" t="s">
        <v>36</v>
      </c>
      <c r="I126" s="19">
        <v>45383</v>
      </c>
      <c r="J126" s="19"/>
      <c r="K126" s="14">
        <f t="shared" si="4"/>
        <v>1</v>
      </c>
      <c r="L126" s="14" t="s">
        <v>19</v>
      </c>
      <c r="M126" s="14" t="s">
        <v>19</v>
      </c>
      <c r="N126" s="15" t="str">
        <f t="shared" si="5"/>
        <v/>
      </c>
      <c r="O126" s="14" t="s">
        <v>20</v>
      </c>
      <c r="P126" s="37"/>
    </row>
    <row r="127" spans="1:16" ht="14.25" customHeight="1">
      <c r="A127" s="18" t="s">
        <v>327</v>
      </c>
      <c r="B127" s="14" t="s">
        <v>328</v>
      </c>
      <c r="C127" s="14" t="str">
        <f t="shared" si="3"/>
        <v>NCBPS33D: DISTAL SACRECTOMY FOR ADVANCED AND RECURRENT RECTAL CANCER</v>
      </c>
      <c r="D127" s="14" t="s">
        <v>15</v>
      </c>
      <c r="E127" s="14" t="s">
        <v>207</v>
      </c>
      <c r="F127" s="15" t="s">
        <v>27</v>
      </c>
      <c r="G127" s="15"/>
      <c r="H127" s="14"/>
      <c r="I127" s="19">
        <v>41365</v>
      </c>
      <c r="J127" s="19"/>
      <c r="K127" s="14">
        <f t="shared" si="4"/>
        <v>1</v>
      </c>
      <c r="L127" s="14" t="s">
        <v>29</v>
      </c>
      <c r="M127" s="14" t="s">
        <v>29</v>
      </c>
      <c r="N127" s="15" t="str">
        <f t="shared" si="5"/>
        <v/>
      </c>
      <c r="O127" s="14" t="s">
        <v>20</v>
      </c>
      <c r="P127" s="37"/>
    </row>
    <row r="128" spans="1:16" ht="14.25" customHeight="1">
      <c r="A128" s="18" t="s">
        <v>329</v>
      </c>
      <c r="B128" s="14" t="s">
        <v>330</v>
      </c>
      <c r="C128" s="14" t="str">
        <f t="shared" si="3"/>
        <v>NCBPS24D: DNA NUCLEOTIDE EXCISION REPAIR DISORDERS SERVICE</v>
      </c>
      <c r="D128" s="14" t="s">
        <v>15</v>
      </c>
      <c r="E128" s="14" t="s">
        <v>331</v>
      </c>
      <c r="F128" s="15" t="s">
        <v>17</v>
      </c>
      <c r="G128" s="15"/>
      <c r="H128" s="14" t="s">
        <v>332</v>
      </c>
      <c r="I128" s="19">
        <v>43556</v>
      </c>
      <c r="J128" s="19"/>
      <c r="K128" s="14">
        <f t="shared" si="4"/>
        <v>1</v>
      </c>
      <c r="L128" s="14" t="s">
        <v>19</v>
      </c>
      <c r="M128" s="14" t="s">
        <v>19</v>
      </c>
      <c r="N128" s="15" t="str">
        <f t="shared" si="5"/>
        <v/>
      </c>
      <c r="O128" s="14" t="s">
        <v>20</v>
      </c>
      <c r="P128" s="37"/>
    </row>
    <row r="129" spans="1:16" ht="14.25" customHeight="1">
      <c r="A129" s="18" t="s">
        <v>333</v>
      </c>
      <c r="B129" s="14" t="s">
        <v>334</v>
      </c>
      <c r="C129" s="14" t="str">
        <f t="shared" si="3"/>
        <v>NCBPS24B: DNA NUCLEOTIDE EXCISION REPAIR DISORDERS SERVICE (ADULTS AND CHILDREN)</v>
      </c>
      <c r="D129" s="14" t="s">
        <v>15</v>
      </c>
      <c r="E129" s="14" t="s">
        <v>331</v>
      </c>
      <c r="F129" s="15" t="s">
        <v>17</v>
      </c>
      <c r="G129" s="15"/>
      <c r="H129" s="14" t="s">
        <v>335</v>
      </c>
      <c r="I129" s="19">
        <v>41365</v>
      </c>
      <c r="J129" s="19">
        <v>45382</v>
      </c>
      <c r="K129" s="14">
        <f t="shared" si="4"/>
        <v>0</v>
      </c>
      <c r="L129" s="14" t="s">
        <v>23</v>
      </c>
      <c r="M129" s="14" t="s">
        <v>23</v>
      </c>
      <c r="N129" s="15" t="str">
        <f t="shared" si="5"/>
        <v/>
      </c>
      <c r="O129" s="14" t="s">
        <v>20</v>
      </c>
      <c r="P129" s="37"/>
    </row>
    <row r="130" spans="1:16" ht="14.25" customHeight="1">
      <c r="A130" s="18" t="s">
        <v>336</v>
      </c>
      <c r="B130" s="14" t="s">
        <v>337</v>
      </c>
      <c r="C130" s="14" t="str">
        <f t="shared" ref="C130:C193" si="6">A130&amp;": "&amp;B130</f>
        <v>NCBPH09Z: DTAP-IPV PRE-SCHOOL BOOSTER IMMUNISATION PROGRAMME</v>
      </c>
      <c r="D130" s="14" t="s">
        <v>245</v>
      </c>
      <c r="E130" s="14" t="s">
        <v>23</v>
      </c>
      <c r="F130" s="15" t="s">
        <v>23</v>
      </c>
      <c r="G130" s="15" t="s">
        <v>27</v>
      </c>
      <c r="H130" s="14"/>
      <c r="I130" s="19">
        <v>43922</v>
      </c>
      <c r="J130" s="19"/>
      <c r="K130" s="14">
        <f t="shared" ref="K130:K193" si="7">IF(ISBLANK(J130),1,0)</f>
        <v>1</v>
      </c>
      <c r="L130" s="14" t="s">
        <v>23</v>
      </c>
      <c r="M130" s="14" t="s">
        <v>23</v>
      </c>
      <c r="N130" s="15" t="str">
        <f t="shared" ref="N130:N193" si="8">IF(J130&lt;&gt;"","",IF(L130&lt;&gt;M130,"YES",""))</f>
        <v/>
      </c>
      <c r="O130" s="14" t="s">
        <v>23</v>
      </c>
      <c r="P130" s="37"/>
    </row>
    <row r="131" spans="1:16" ht="14.25" customHeight="1">
      <c r="A131" s="18" t="s">
        <v>338</v>
      </c>
      <c r="B131" s="14" t="s">
        <v>339</v>
      </c>
      <c r="C131" s="14" t="str">
        <f t="shared" si="6"/>
        <v>NCBPS11D: ENCAPSULATING PERITONEAL SCLEROSIS TREATMENT SERVICE (ADULTS)</v>
      </c>
      <c r="D131" s="14" t="s">
        <v>15</v>
      </c>
      <c r="E131" s="14" t="s">
        <v>144</v>
      </c>
      <c r="F131" s="15" t="s">
        <v>17</v>
      </c>
      <c r="G131" s="15"/>
      <c r="H131" s="14" t="s">
        <v>53</v>
      </c>
      <c r="I131" s="19">
        <v>41365</v>
      </c>
      <c r="J131" s="19"/>
      <c r="K131" s="14">
        <f t="shared" si="7"/>
        <v>1</v>
      </c>
      <c r="L131" s="14" t="s">
        <v>19</v>
      </c>
      <c r="M131" s="14" t="s">
        <v>19</v>
      </c>
      <c r="N131" s="15" t="str">
        <f t="shared" si="8"/>
        <v/>
      </c>
      <c r="O131" s="14" t="s">
        <v>20</v>
      </c>
      <c r="P131" s="37"/>
    </row>
    <row r="132" spans="1:16" ht="14.25" customHeight="1">
      <c r="A132" s="18" t="s">
        <v>340</v>
      </c>
      <c r="B132" s="14" t="s">
        <v>341</v>
      </c>
      <c r="C132" s="14" t="str">
        <f t="shared" si="6"/>
        <v>NCBPS24A: EPIDERMOLYSIS BULLOSA SERVICE (ADULTS AND CHILDREN)</v>
      </c>
      <c r="D132" s="14" t="s">
        <v>15</v>
      </c>
      <c r="E132" s="14" t="s">
        <v>331</v>
      </c>
      <c r="F132" s="15" t="s">
        <v>17</v>
      </c>
      <c r="G132" s="15"/>
      <c r="H132" s="14" t="s">
        <v>53</v>
      </c>
      <c r="I132" s="19">
        <v>41365</v>
      </c>
      <c r="J132" s="19"/>
      <c r="K132" s="14">
        <f t="shared" si="7"/>
        <v>1</v>
      </c>
      <c r="L132" s="14" t="s">
        <v>19</v>
      </c>
      <c r="M132" s="14" t="s">
        <v>19</v>
      </c>
      <c r="N132" s="15" t="str">
        <f t="shared" si="8"/>
        <v/>
      </c>
      <c r="O132" s="14" t="s">
        <v>20</v>
      </c>
      <c r="P132" s="37"/>
    </row>
    <row r="133" spans="1:16" ht="14.25" customHeight="1">
      <c r="A133" s="18" t="s">
        <v>342</v>
      </c>
      <c r="B133" s="14" t="s">
        <v>343</v>
      </c>
      <c r="C133" s="14" t="str">
        <f t="shared" si="6"/>
        <v>NCBPS29F: EXTRA CORPOREAL MEMBRANE OXYGENATION SERVICE FOR ADULTS WITH RESPIRATORY FAILURE</v>
      </c>
      <c r="D133" s="14" t="s">
        <v>15</v>
      </c>
      <c r="E133" s="14" t="s">
        <v>35</v>
      </c>
      <c r="F133" s="15" t="s">
        <v>17</v>
      </c>
      <c r="G133" s="15"/>
      <c r="H133" s="14"/>
      <c r="I133" s="19">
        <v>41365</v>
      </c>
      <c r="J133" s="19"/>
      <c r="K133" s="14">
        <f t="shared" si="7"/>
        <v>1</v>
      </c>
      <c r="L133" s="14" t="s">
        <v>19</v>
      </c>
      <c r="M133" s="14" t="s">
        <v>19</v>
      </c>
      <c r="N133" s="15" t="str">
        <f t="shared" si="8"/>
        <v/>
      </c>
      <c r="O133" s="14" t="s">
        <v>20</v>
      </c>
      <c r="P133" s="37"/>
    </row>
    <row r="134" spans="1:16" ht="14.25" customHeight="1">
      <c r="A134" s="18" t="s">
        <v>344</v>
      </c>
      <c r="B134" s="14" t="s">
        <v>345</v>
      </c>
      <c r="C134" s="14" t="str">
        <f t="shared" si="6"/>
        <v>NCBPSR23: EXTRA CORPOREAL MEMBRANE OXYGENATION SERVICE FOR NEONATES, INFANTS AND CHILDREN WITH RESPIRATORY FAILURE</v>
      </c>
      <c r="D134" s="14" t="s">
        <v>15</v>
      </c>
      <c r="E134" s="14" t="s">
        <v>346</v>
      </c>
      <c r="F134" s="15" t="s">
        <v>17</v>
      </c>
      <c r="G134" s="15"/>
      <c r="H134" s="14"/>
      <c r="I134" s="19">
        <v>41365</v>
      </c>
      <c r="J134" s="19"/>
      <c r="K134" s="14">
        <f t="shared" si="7"/>
        <v>1</v>
      </c>
      <c r="L134" s="14" t="s">
        <v>19</v>
      </c>
      <c r="M134" s="14" t="s">
        <v>19</v>
      </c>
      <c r="N134" s="15" t="str">
        <f t="shared" si="8"/>
        <v/>
      </c>
      <c r="O134" s="14" t="s">
        <v>20</v>
      </c>
      <c r="P134" s="37"/>
    </row>
    <row r="135" spans="1:16" ht="14.25" customHeight="1">
      <c r="A135" s="18" t="s">
        <v>347</v>
      </c>
      <c r="B135" s="14" t="s">
        <v>348</v>
      </c>
      <c r="C135" s="14" t="str">
        <f t="shared" si="6"/>
        <v>NCBPSECP: EXTRACORPOREAL PHOTOPHERESIS SERVICE</v>
      </c>
      <c r="D135" s="14" t="s">
        <v>15</v>
      </c>
      <c r="E135" s="14" t="s">
        <v>180</v>
      </c>
      <c r="F135" s="15" t="s">
        <v>27</v>
      </c>
      <c r="G135" s="15"/>
      <c r="H135" s="14" t="s">
        <v>349</v>
      </c>
      <c r="I135" s="19">
        <v>43191</v>
      </c>
      <c r="J135" s="19"/>
      <c r="K135" s="14">
        <f t="shared" si="7"/>
        <v>1</v>
      </c>
      <c r="L135" s="14" t="s">
        <v>93</v>
      </c>
      <c r="M135" s="14" t="s">
        <v>29</v>
      </c>
      <c r="N135" s="15" t="str">
        <f t="shared" si="8"/>
        <v>YES</v>
      </c>
      <c r="O135" s="14" t="s">
        <v>20</v>
      </c>
      <c r="P135" s="37" t="s">
        <v>1038</v>
      </c>
    </row>
    <row r="136" spans="1:16" ht="14.25" customHeight="1">
      <c r="A136" s="18" t="s">
        <v>350</v>
      </c>
      <c r="B136" s="14" t="s">
        <v>351</v>
      </c>
      <c r="C136" s="14" t="str">
        <f t="shared" si="6"/>
        <v>NCBPS01D: EX-VIVO PARTIAL NEPHRECTOMY SERVICE (ADULTS)</v>
      </c>
      <c r="D136" s="14" t="s">
        <v>15</v>
      </c>
      <c r="E136" s="14" t="s">
        <v>52</v>
      </c>
      <c r="F136" s="15" t="s">
        <v>17</v>
      </c>
      <c r="G136" s="15"/>
      <c r="H136" s="14" t="s">
        <v>53</v>
      </c>
      <c r="I136" s="19">
        <v>41365</v>
      </c>
      <c r="J136" s="19"/>
      <c r="K136" s="14">
        <f t="shared" si="7"/>
        <v>1</v>
      </c>
      <c r="L136" s="14" t="s">
        <v>19</v>
      </c>
      <c r="M136" s="14" t="s">
        <v>19</v>
      </c>
      <c r="N136" s="15" t="str">
        <f t="shared" si="8"/>
        <v/>
      </c>
      <c r="O136" s="14" t="s">
        <v>20</v>
      </c>
      <c r="P136" s="37"/>
    </row>
    <row r="137" spans="1:16" ht="14.25" customHeight="1">
      <c r="A137" s="18" t="s">
        <v>352</v>
      </c>
      <c r="B137" s="14" t="s">
        <v>353</v>
      </c>
      <c r="C137" s="14" t="str">
        <f t="shared" si="6"/>
        <v>NCBPS73F: FETAL EXPOSURE TO MEDICATIONS (FEM) SERVICE</v>
      </c>
      <c r="D137" s="14" t="s">
        <v>15</v>
      </c>
      <c r="E137" s="14" t="s">
        <v>195</v>
      </c>
      <c r="F137" s="15" t="s">
        <v>27</v>
      </c>
      <c r="G137" s="15"/>
      <c r="H137" s="14" t="s">
        <v>354</v>
      </c>
      <c r="I137" s="19">
        <v>45383</v>
      </c>
      <c r="J137" s="19"/>
      <c r="K137" s="14">
        <f t="shared" si="7"/>
        <v>1</v>
      </c>
      <c r="L137" s="14" t="s">
        <v>19</v>
      </c>
      <c r="M137" s="14" t="s">
        <v>19</v>
      </c>
      <c r="N137" s="15" t="str">
        <f t="shared" si="8"/>
        <v/>
      </c>
      <c r="O137" s="14" t="s">
        <v>20</v>
      </c>
      <c r="P137" s="37"/>
    </row>
    <row r="138" spans="1:16" ht="14.25" customHeight="1">
      <c r="A138" s="18" t="s">
        <v>355</v>
      </c>
      <c r="B138" s="14" t="s">
        <v>356</v>
      </c>
      <c r="C138" s="14" t="str">
        <f t="shared" si="6"/>
        <v>NCBPS04C: FETAL MEDICINE SERVICES (ADULTS AND ADOLESCENTS)</v>
      </c>
      <c r="D138" s="14" t="s">
        <v>15</v>
      </c>
      <c r="E138" s="14" t="s">
        <v>286</v>
      </c>
      <c r="F138" s="15" t="s">
        <v>27</v>
      </c>
      <c r="G138" s="15"/>
      <c r="H138" s="14" t="s">
        <v>357</v>
      </c>
      <c r="I138" s="19">
        <v>41365</v>
      </c>
      <c r="J138" s="19"/>
      <c r="K138" s="14">
        <f t="shared" si="7"/>
        <v>1</v>
      </c>
      <c r="L138" s="14" t="s">
        <v>29</v>
      </c>
      <c r="M138" s="14" t="s">
        <v>29</v>
      </c>
      <c r="N138" s="15" t="str">
        <f t="shared" si="8"/>
        <v/>
      </c>
      <c r="O138" s="14" t="s">
        <v>20</v>
      </c>
      <c r="P138" s="37"/>
    </row>
    <row r="139" spans="1:16" ht="14.25" customHeight="1">
      <c r="A139" s="18" t="s">
        <v>358</v>
      </c>
      <c r="B139" s="14" t="s">
        <v>359</v>
      </c>
      <c r="C139" s="14" t="str">
        <f t="shared" si="6"/>
        <v>NCBPS22Z: GENDER DYSPHORIA (ADULT)</v>
      </c>
      <c r="D139" s="14" t="s">
        <v>91</v>
      </c>
      <c r="E139" s="14" t="s">
        <v>360</v>
      </c>
      <c r="F139" s="15" t="s">
        <v>27</v>
      </c>
      <c r="G139" s="15"/>
      <c r="H139" s="14" t="s">
        <v>361</v>
      </c>
      <c r="I139" s="19">
        <v>41365</v>
      </c>
      <c r="J139" s="19">
        <v>43921</v>
      </c>
      <c r="K139" s="14">
        <f t="shared" si="7"/>
        <v>0</v>
      </c>
      <c r="L139" s="14" t="s">
        <v>23</v>
      </c>
      <c r="M139" s="14" t="s">
        <v>23</v>
      </c>
      <c r="N139" s="15" t="str">
        <f t="shared" si="8"/>
        <v/>
      </c>
      <c r="O139" s="14" t="s">
        <v>94</v>
      </c>
      <c r="P139" s="37"/>
    </row>
    <row r="140" spans="1:16" ht="14.25" customHeight="1">
      <c r="A140" s="18" t="s">
        <v>362</v>
      </c>
      <c r="B140" s="14" t="s">
        <v>363</v>
      </c>
      <c r="C140" s="14" t="str">
        <f t="shared" si="6"/>
        <v>NCBPS42C: GENDER DYSPHORIA SERVICES - CHEST SURGERY (TRANS MASCULINE) (ADULTS)</v>
      </c>
      <c r="D140" s="14" t="s">
        <v>15</v>
      </c>
      <c r="E140" s="14" t="s">
        <v>360</v>
      </c>
      <c r="F140" s="15" t="s">
        <v>27</v>
      </c>
      <c r="G140" s="15" t="s">
        <v>32</v>
      </c>
      <c r="H140" s="14" t="s">
        <v>364</v>
      </c>
      <c r="I140" s="19">
        <v>43922</v>
      </c>
      <c r="J140" s="19"/>
      <c r="K140" s="14">
        <f t="shared" si="7"/>
        <v>1</v>
      </c>
      <c r="L140" s="14" t="s">
        <v>93</v>
      </c>
      <c r="M140" s="14" t="s">
        <v>19</v>
      </c>
      <c r="N140" s="15" t="str">
        <f t="shared" si="8"/>
        <v>YES</v>
      </c>
      <c r="O140" s="14" t="s">
        <v>20</v>
      </c>
      <c r="P140" s="37" t="s">
        <v>1038</v>
      </c>
    </row>
    <row r="141" spans="1:16" ht="14.25" customHeight="1">
      <c r="A141" s="18" t="s">
        <v>365</v>
      </c>
      <c r="B141" s="14" t="s">
        <v>366</v>
      </c>
      <c r="C141" s="14" t="str">
        <f t="shared" si="6"/>
        <v>NCBPS42A: GENDER DYSPHORIA SERVICES - GENITAL SURGERY (TRANS FEMININE) (ADULTS)</v>
      </c>
      <c r="D141" s="14" t="s">
        <v>15</v>
      </c>
      <c r="E141" s="14" t="s">
        <v>360</v>
      </c>
      <c r="F141" s="15" t="s">
        <v>27</v>
      </c>
      <c r="G141" s="15" t="s">
        <v>32</v>
      </c>
      <c r="H141" s="14" t="s">
        <v>364</v>
      </c>
      <c r="I141" s="19">
        <v>43922</v>
      </c>
      <c r="J141" s="19"/>
      <c r="K141" s="14">
        <f t="shared" si="7"/>
        <v>1</v>
      </c>
      <c r="L141" s="14" t="s">
        <v>93</v>
      </c>
      <c r="M141" s="14" t="s">
        <v>19</v>
      </c>
      <c r="N141" s="15" t="str">
        <f t="shared" si="8"/>
        <v>YES</v>
      </c>
      <c r="O141" s="14" t="s">
        <v>20</v>
      </c>
      <c r="P141" s="37" t="s">
        <v>1038</v>
      </c>
    </row>
    <row r="142" spans="1:16" ht="14.25" customHeight="1">
      <c r="A142" s="18" t="s">
        <v>367</v>
      </c>
      <c r="B142" s="14" t="s">
        <v>368</v>
      </c>
      <c r="C142" s="14" t="str">
        <f t="shared" si="6"/>
        <v>NCBPS42B: GENDER DYSPHORIA SERVICES - GENITAL SURGERY (TRANS MASCULINE) (ADULTS)</v>
      </c>
      <c r="D142" s="14" t="s">
        <v>15</v>
      </c>
      <c r="E142" s="14" t="s">
        <v>360</v>
      </c>
      <c r="F142" s="15" t="s">
        <v>27</v>
      </c>
      <c r="G142" s="15" t="s">
        <v>32</v>
      </c>
      <c r="H142" s="14" t="s">
        <v>364</v>
      </c>
      <c r="I142" s="19">
        <v>43922</v>
      </c>
      <c r="J142" s="19"/>
      <c r="K142" s="14">
        <f t="shared" si="7"/>
        <v>1</v>
      </c>
      <c r="L142" s="14" t="s">
        <v>93</v>
      </c>
      <c r="M142" s="14" t="s">
        <v>19</v>
      </c>
      <c r="N142" s="15" t="str">
        <f t="shared" si="8"/>
        <v>YES</v>
      </c>
      <c r="O142" s="14" t="s">
        <v>20</v>
      </c>
      <c r="P142" s="37" t="s">
        <v>1038</v>
      </c>
    </row>
    <row r="143" spans="1:16" ht="14.25" customHeight="1">
      <c r="A143" s="18" t="s">
        <v>369</v>
      </c>
      <c r="B143" s="14" t="s">
        <v>370</v>
      </c>
      <c r="C143" s="14" t="str">
        <f t="shared" si="6"/>
        <v>NCBPS42D: GENDER DYSPHORIA SERVICES - NON-SURGICAL SERVICES (ADULTS)</v>
      </c>
      <c r="D143" s="14" t="s">
        <v>15</v>
      </c>
      <c r="E143" s="14" t="s">
        <v>360</v>
      </c>
      <c r="F143" s="15" t="s">
        <v>27</v>
      </c>
      <c r="G143" s="15"/>
      <c r="H143" s="14" t="s">
        <v>364</v>
      </c>
      <c r="I143" s="19">
        <v>43922</v>
      </c>
      <c r="J143" s="19"/>
      <c r="K143" s="14">
        <f t="shared" si="7"/>
        <v>1</v>
      </c>
      <c r="L143" s="14" t="s">
        <v>93</v>
      </c>
      <c r="M143" s="14" t="s">
        <v>19</v>
      </c>
      <c r="N143" s="15" t="str">
        <f t="shared" si="8"/>
        <v>YES</v>
      </c>
      <c r="O143" s="14" t="s">
        <v>20</v>
      </c>
      <c r="P143" s="37" t="s">
        <v>1038</v>
      </c>
    </row>
    <row r="144" spans="1:16" ht="14.25" customHeight="1">
      <c r="A144" s="18" t="s">
        <v>371</v>
      </c>
      <c r="B144" s="14" t="s">
        <v>372</v>
      </c>
      <c r="C144" s="14" t="str">
        <f t="shared" si="6"/>
        <v>NCBPS42E: GENDER DYSPHORIA SERVICES - OTHER SURGICAL SERVICES (ADULTS)</v>
      </c>
      <c r="D144" s="14" t="s">
        <v>15</v>
      </c>
      <c r="E144" s="14" t="s">
        <v>360</v>
      </c>
      <c r="F144" s="15" t="s">
        <v>27</v>
      </c>
      <c r="G144" s="15" t="s">
        <v>32</v>
      </c>
      <c r="H144" s="14" t="s">
        <v>364</v>
      </c>
      <c r="I144" s="19">
        <v>43922</v>
      </c>
      <c r="J144" s="19"/>
      <c r="K144" s="14">
        <f t="shared" si="7"/>
        <v>1</v>
      </c>
      <c r="L144" s="14" t="s">
        <v>93</v>
      </c>
      <c r="M144" s="14" t="s">
        <v>19</v>
      </c>
      <c r="N144" s="15" t="str">
        <f t="shared" si="8"/>
        <v>YES</v>
      </c>
      <c r="O144" s="14" t="s">
        <v>20</v>
      </c>
      <c r="P144" s="37" t="s">
        <v>1038</v>
      </c>
    </row>
    <row r="145" spans="1:16" ht="14.25" customHeight="1">
      <c r="A145" s="18" t="s">
        <v>373</v>
      </c>
      <c r="B145" s="14" t="s">
        <v>374</v>
      </c>
      <c r="C145" s="14" t="str">
        <f t="shared" si="6"/>
        <v>NCBPS22A: GENDER DYSPHORIA SERVICES (CHILDREN AND ADOLESCENTS)</v>
      </c>
      <c r="D145" s="14" t="s">
        <v>15</v>
      </c>
      <c r="E145" s="14" t="s">
        <v>360</v>
      </c>
      <c r="F145" s="15" t="s">
        <v>27</v>
      </c>
      <c r="G145" s="15"/>
      <c r="H145" s="14" t="s">
        <v>375</v>
      </c>
      <c r="I145" s="19">
        <v>41365</v>
      </c>
      <c r="J145" s="19"/>
      <c r="K145" s="14">
        <f t="shared" si="7"/>
        <v>1</v>
      </c>
      <c r="L145" s="14" t="s">
        <v>93</v>
      </c>
      <c r="M145" s="14" t="s">
        <v>19</v>
      </c>
      <c r="N145" s="15" t="str">
        <f t="shared" si="8"/>
        <v>YES</v>
      </c>
      <c r="O145" s="14" t="s">
        <v>20</v>
      </c>
      <c r="P145" s="37" t="s">
        <v>1038</v>
      </c>
    </row>
    <row r="146" spans="1:16" ht="14.25" customHeight="1">
      <c r="A146" s="18" t="s">
        <v>376</v>
      </c>
      <c r="B146" s="14" t="s">
        <v>377</v>
      </c>
      <c r="C146" s="14" t="str">
        <f t="shared" si="6"/>
        <v>NCBPS20G: GENOMIC LABORATORY TESTING SERVICES</v>
      </c>
      <c r="D146" s="14" t="s">
        <v>15</v>
      </c>
      <c r="E146" s="14" t="s">
        <v>261</v>
      </c>
      <c r="F146" s="15" t="s">
        <v>27</v>
      </c>
      <c r="G146" s="15"/>
      <c r="H146" s="14" t="s">
        <v>36</v>
      </c>
      <c r="I146" s="19">
        <v>45383</v>
      </c>
      <c r="J146" s="19"/>
      <c r="K146" s="14">
        <f t="shared" si="7"/>
        <v>1</v>
      </c>
      <c r="L146" s="14" t="s">
        <v>93</v>
      </c>
      <c r="M146" s="14" t="s">
        <v>19</v>
      </c>
      <c r="N146" s="15" t="str">
        <f t="shared" si="8"/>
        <v>YES</v>
      </c>
      <c r="O146" s="14" t="s">
        <v>20</v>
      </c>
      <c r="P146" s="37" t="s">
        <v>1038</v>
      </c>
    </row>
    <row r="147" spans="1:16" ht="14.25" customHeight="1">
      <c r="A147" s="18" t="s">
        <v>378</v>
      </c>
      <c r="B147" s="14" t="s">
        <v>379</v>
      </c>
      <c r="C147" s="14" t="str">
        <f t="shared" si="6"/>
        <v>NCBPS02Z: HAEMATOPOIETIC STEM CELL TRANSPLANTATION SERVICES (ADULTS AND CHILDREN)</v>
      </c>
      <c r="D147" s="14" t="s">
        <v>15</v>
      </c>
      <c r="E147" s="14" t="s">
        <v>380</v>
      </c>
      <c r="F147" s="15" t="s">
        <v>27</v>
      </c>
      <c r="G147" s="15" t="s">
        <v>17</v>
      </c>
      <c r="H147" s="14" t="s">
        <v>53</v>
      </c>
      <c r="I147" s="19">
        <v>41365</v>
      </c>
      <c r="J147" s="19"/>
      <c r="K147" s="14">
        <f t="shared" si="7"/>
        <v>1</v>
      </c>
      <c r="L147" s="14" t="s">
        <v>93</v>
      </c>
      <c r="M147" s="14" t="s">
        <v>29</v>
      </c>
      <c r="N147" s="15" t="str">
        <f t="shared" si="8"/>
        <v>YES</v>
      </c>
      <c r="O147" s="14" t="s">
        <v>20</v>
      </c>
      <c r="P147" s="37" t="s">
        <v>1038</v>
      </c>
    </row>
    <row r="148" spans="1:16" ht="14.25" customHeight="1">
      <c r="A148" s="18" t="s">
        <v>381</v>
      </c>
      <c r="B148" s="14" t="s">
        <v>382</v>
      </c>
      <c r="C148" s="14" t="str">
        <f t="shared" si="6"/>
        <v>NCBPS38X: HAEMOGLOBINOPATHIES COORDINATING CENTRES (HCCS)</v>
      </c>
      <c r="D148" s="14" t="s">
        <v>15</v>
      </c>
      <c r="E148" s="14" t="s">
        <v>383</v>
      </c>
      <c r="F148" s="15" t="s">
        <v>27</v>
      </c>
      <c r="G148" s="15"/>
      <c r="H148" s="14" t="s">
        <v>36</v>
      </c>
      <c r="I148" s="19">
        <v>45383</v>
      </c>
      <c r="J148" s="19"/>
      <c r="K148" s="14">
        <f t="shared" si="7"/>
        <v>1</v>
      </c>
      <c r="L148" s="14" t="s">
        <v>40</v>
      </c>
      <c r="M148" s="14" t="s">
        <v>40</v>
      </c>
      <c r="N148" s="15" t="str">
        <f t="shared" si="8"/>
        <v/>
      </c>
      <c r="O148" s="14" t="s">
        <v>20</v>
      </c>
      <c r="P148" s="37"/>
    </row>
    <row r="149" spans="1:16" ht="14.25" customHeight="1">
      <c r="A149" s="18" t="s">
        <v>384</v>
      </c>
      <c r="B149" s="14" t="s">
        <v>385</v>
      </c>
      <c r="C149" s="14" t="str">
        <f t="shared" si="6"/>
        <v>NCBPS03P: HAEMOPHILIA PSYCHOLOGICAL SUPPORT SERVICE</v>
      </c>
      <c r="D149" s="14" t="s">
        <v>15</v>
      </c>
      <c r="E149" s="14" t="s">
        <v>239</v>
      </c>
      <c r="F149" s="15" t="s">
        <v>27</v>
      </c>
      <c r="G149" s="15"/>
      <c r="H149" s="14" t="s">
        <v>386</v>
      </c>
      <c r="I149" s="19">
        <v>45383</v>
      </c>
      <c r="J149" s="19"/>
      <c r="K149" s="14">
        <f t="shared" si="7"/>
        <v>1</v>
      </c>
      <c r="L149" s="14" t="s">
        <v>19</v>
      </c>
      <c r="M149" s="14" t="s">
        <v>19</v>
      </c>
      <c r="N149" s="15" t="str">
        <f t="shared" si="8"/>
        <v/>
      </c>
      <c r="O149" s="14" t="s">
        <v>20</v>
      </c>
      <c r="P149" s="37"/>
    </row>
    <row r="150" spans="1:16" ht="14.25" customHeight="1">
      <c r="A150" s="18" t="s">
        <v>387</v>
      </c>
      <c r="B150" s="14" t="s">
        <v>388</v>
      </c>
      <c r="C150" s="14" t="str">
        <f t="shared" si="6"/>
        <v>NCBPS40A: HAND AND UPPER LIMB TRANSPLANTATION SERVICE (ADULTS)</v>
      </c>
      <c r="D150" s="14" t="s">
        <v>15</v>
      </c>
      <c r="E150" s="14" t="s">
        <v>389</v>
      </c>
      <c r="F150" s="15" t="s">
        <v>17</v>
      </c>
      <c r="G150" s="15"/>
      <c r="H150" s="14" t="s">
        <v>200</v>
      </c>
      <c r="I150" s="19">
        <v>42461</v>
      </c>
      <c r="J150" s="19"/>
      <c r="K150" s="14">
        <f t="shared" si="7"/>
        <v>1</v>
      </c>
      <c r="L150" s="14" t="s">
        <v>19</v>
      </c>
      <c r="M150" s="14" t="s">
        <v>19</v>
      </c>
      <c r="N150" s="15" t="str">
        <f t="shared" si="8"/>
        <v/>
      </c>
      <c r="O150" s="14" t="s">
        <v>20</v>
      </c>
      <c r="P150" s="37"/>
    </row>
    <row r="151" spans="1:16" ht="14.25" customHeight="1">
      <c r="A151" s="18" t="s">
        <v>390</v>
      </c>
      <c r="B151" s="14" t="s">
        <v>391</v>
      </c>
      <c r="C151" s="14" t="str">
        <f t="shared" si="6"/>
        <v>NCBPS61M: HEAD AND NECK CANCER SURGERY (ADULTS)</v>
      </c>
      <c r="D151" s="14" t="s">
        <v>15</v>
      </c>
      <c r="E151" s="14" t="s">
        <v>52</v>
      </c>
      <c r="F151" s="15" t="s">
        <v>27</v>
      </c>
      <c r="G151" s="15" t="s">
        <v>32</v>
      </c>
      <c r="H151" s="14" t="s">
        <v>36</v>
      </c>
      <c r="I151" s="19">
        <v>45383</v>
      </c>
      <c r="J151" s="19"/>
      <c r="K151" s="14">
        <f t="shared" si="7"/>
        <v>1</v>
      </c>
      <c r="L151" s="14" t="s">
        <v>29</v>
      </c>
      <c r="M151" s="14" t="s">
        <v>29</v>
      </c>
      <c r="N151" s="15" t="str">
        <f t="shared" si="8"/>
        <v/>
      </c>
      <c r="O151" s="14" t="s">
        <v>20</v>
      </c>
      <c r="P151" s="37"/>
    </row>
    <row r="152" spans="1:16" ht="14.25" customHeight="1">
      <c r="A152" s="20" t="s">
        <v>392</v>
      </c>
      <c r="B152" s="14" t="s">
        <v>393</v>
      </c>
      <c r="C152" s="14" t="str">
        <f t="shared" si="6"/>
        <v>NCBPS61M_TOP: HEAD AND NECK CANCER SURGERY (ADULTS) - TOP UP</v>
      </c>
      <c r="D152" s="14" t="s">
        <v>15</v>
      </c>
      <c r="E152" s="14" t="s">
        <v>52</v>
      </c>
      <c r="F152" s="15" t="s">
        <v>27</v>
      </c>
      <c r="G152" s="15"/>
      <c r="H152" s="14" t="s">
        <v>58</v>
      </c>
      <c r="I152" s="19">
        <v>45383</v>
      </c>
      <c r="J152" s="19"/>
      <c r="K152" s="14">
        <f t="shared" si="7"/>
        <v>1</v>
      </c>
      <c r="L152" s="14" t="s">
        <v>40</v>
      </c>
      <c r="M152" s="14" t="s">
        <v>40</v>
      </c>
      <c r="N152" s="15" t="str">
        <f t="shared" si="8"/>
        <v/>
      </c>
      <c r="O152" s="14" t="s">
        <v>20</v>
      </c>
      <c r="P152" s="37"/>
    </row>
    <row r="153" spans="1:16" ht="14.25" customHeight="1">
      <c r="A153" s="18" t="s">
        <v>394</v>
      </c>
      <c r="B153" s="14" t="s">
        <v>395</v>
      </c>
      <c r="C153" s="14" t="str">
        <f t="shared" si="6"/>
        <v>NCBPS13N: HEART AND LUNG TRANSPLANTATION SERVICE: HEART AND LUNG TRANSPLANTATION (ADULTS AND CHILDREN)</v>
      </c>
      <c r="D153" s="14" t="s">
        <v>15</v>
      </c>
      <c r="E153" s="14" t="s">
        <v>396</v>
      </c>
      <c r="F153" s="15" t="s">
        <v>17</v>
      </c>
      <c r="G153" s="15" t="s">
        <v>32</v>
      </c>
      <c r="H153" s="14" t="s">
        <v>53</v>
      </c>
      <c r="I153" s="19">
        <v>41365</v>
      </c>
      <c r="J153" s="19"/>
      <c r="K153" s="14">
        <f t="shared" si="7"/>
        <v>1</v>
      </c>
      <c r="L153" s="14" t="s">
        <v>19</v>
      </c>
      <c r="M153" s="14" t="s">
        <v>19</v>
      </c>
      <c r="N153" s="15" t="str">
        <f t="shared" si="8"/>
        <v/>
      </c>
      <c r="O153" s="14" t="s">
        <v>20</v>
      </c>
      <c r="P153" s="37"/>
    </row>
    <row r="154" spans="1:16" ht="14.25" customHeight="1">
      <c r="A154" s="18" t="s">
        <v>397</v>
      </c>
      <c r="B154" s="14" t="s">
        <v>398</v>
      </c>
      <c r="C154" s="14" t="str">
        <f t="shared" si="6"/>
        <v>NCBPS13V: HEART AND LUNG TRANSPLANTATION SERVICE: VENTRICULAR ASSIST DEVICES (ADULTS AND CHILDREN)</v>
      </c>
      <c r="D154" s="14" t="s">
        <v>15</v>
      </c>
      <c r="E154" s="14" t="s">
        <v>396</v>
      </c>
      <c r="F154" s="15" t="s">
        <v>17</v>
      </c>
      <c r="G154" s="15" t="s">
        <v>32</v>
      </c>
      <c r="H154" s="14" t="s">
        <v>399</v>
      </c>
      <c r="I154" s="19">
        <v>43556</v>
      </c>
      <c r="J154" s="19"/>
      <c r="K154" s="14">
        <f t="shared" si="7"/>
        <v>1</v>
      </c>
      <c r="L154" s="14" t="s">
        <v>19</v>
      </c>
      <c r="M154" s="14" t="s">
        <v>19</v>
      </c>
      <c r="N154" s="15" t="str">
        <f t="shared" si="8"/>
        <v/>
      </c>
      <c r="O154" s="14" t="s">
        <v>20</v>
      </c>
      <c r="P154" s="37"/>
    </row>
    <row r="155" spans="1:16" ht="14.25" customHeight="1">
      <c r="A155" s="18" t="s">
        <v>400</v>
      </c>
      <c r="B155" s="14" t="s">
        <v>401</v>
      </c>
      <c r="C155" s="14" t="str">
        <f t="shared" si="6"/>
        <v>NCBPS18N: HEPATITIS C NETWORK</v>
      </c>
      <c r="D155" s="14" t="s">
        <v>15</v>
      </c>
      <c r="E155" s="14" t="s">
        <v>46</v>
      </c>
      <c r="F155" s="15" t="s">
        <v>27</v>
      </c>
      <c r="G155" s="15"/>
      <c r="H155" s="14" t="s">
        <v>39</v>
      </c>
      <c r="I155" s="19">
        <v>44652</v>
      </c>
      <c r="J155" s="19"/>
      <c r="K155" s="14">
        <f t="shared" si="7"/>
        <v>1</v>
      </c>
      <c r="L155" s="14" t="s">
        <v>40</v>
      </c>
      <c r="M155" s="14" t="s">
        <v>40</v>
      </c>
      <c r="N155" s="15" t="str">
        <f t="shared" si="8"/>
        <v/>
      </c>
      <c r="O155" s="14" t="s">
        <v>20</v>
      </c>
      <c r="P155" s="37"/>
    </row>
    <row r="156" spans="1:16" ht="14.25" customHeight="1">
      <c r="A156" s="18" t="s">
        <v>402</v>
      </c>
      <c r="B156" s="14" t="s">
        <v>403</v>
      </c>
      <c r="C156" s="14" t="str">
        <f t="shared" si="6"/>
        <v>NCBPH07Z: HIB-CONTAINING VACCINATION PROGRAMME</v>
      </c>
      <c r="D156" s="14" t="s">
        <v>245</v>
      </c>
      <c r="E156" s="14" t="s">
        <v>23</v>
      </c>
      <c r="F156" s="15" t="s">
        <v>23</v>
      </c>
      <c r="G156" s="15" t="s">
        <v>27</v>
      </c>
      <c r="H156" s="14"/>
      <c r="I156" s="19">
        <v>43922</v>
      </c>
      <c r="J156" s="19"/>
      <c r="K156" s="14">
        <f t="shared" si="7"/>
        <v>1</v>
      </c>
      <c r="L156" s="14" t="s">
        <v>23</v>
      </c>
      <c r="M156" s="14" t="s">
        <v>23</v>
      </c>
      <c r="N156" s="15" t="str">
        <f t="shared" si="8"/>
        <v/>
      </c>
      <c r="O156" s="14" t="s">
        <v>23</v>
      </c>
      <c r="P156" s="37"/>
    </row>
    <row r="157" spans="1:16" ht="14.25" customHeight="1">
      <c r="A157" s="18" t="s">
        <v>404</v>
      </c>
      <c r="B157" s="14" t="s">
        <v>405</v>
      </c>
      <c r="C157" s="14" t="str">
        <f t="shared" si="6"/>
        <v>NCBPS18K: HIGH CONSEQUENCE INFECTIOUS AIRBORNE DISEASE SERVICE FOR CHILDREN</v>
      </c>
      <c r="D157" s="14" t="s">
        <v>15</v>
      </c>
      <c r="E157" s="14" t="s">
        <v>46</v>
      </c>
      <c r="F157" s="15" t="s">
        <v>17</v>
      </c>
      <c r="G157" s="15"/>
      <c r="H157" s="14" t="s">
        <v>47</v>
      </c>
      <c r="I157" s="19">
        <v>43191</v>
      </c>
      <c r="J157" s="19"/>
      <c r="K157" s="14">
        <f t="shared" si="7"/>
        <v>1</v>
      </c>
      <c r="L157" s="14" t="s">
        <v>19</v>
      </c>
      <c r="M157" s="14" t="s">
        <v>19</v>
      </c>
      <c r="N157" s="15" t="str">
        <f t="shared" si="8"/>
        <v/>
      </c>
      <c r="O157" s="14" t="s">
        <v>20</v>
      </c>
      <c r="P157" s="37"/>
    </row>
    <row r="158" spans="1:16" ht="14.25" customHeight="1">
      <c r="A158" s="18" t="s">
        <v>406</v>
      </c>
      <c r="B158" s="14" t="s">
        <v>407</v>
      </c>
      <c r="C158" s="14" t="str">
        <f t="shared" si="6"/>
        <v>NCBPS18M: HIGH CONSEQUENCE INFECTIOUS CONTACT DISEASE SERVICE FOR CHILDREN</v>
      </c>
      <c r="D158" s="14" t="s">
        <v>15</v>
      </c>
      <c r="E158" s="14" t="s">
        <v>46</v>
      </c>
      <c r="F158" s="15" t="s">
        <v>17</v>
      </c>
      <c r="G158" s="15"/>
      <c r="H158" s="14" t="s">
        <v>47</v>
      </c>
      <c r="I158" s="19">
        <v>43191</v>
      </c>
      <c r="J158" s="19"/>
      <c r="K158" s="14">
        <f t="shared" si="7"/>
        <v>1</v>
      </c>
      <c r="L158" s="14" t="s">
        <v>19</v>
      </c>
      <c r="M158" s="14" t="s">
        <v>19</v>
      </c>
      <c r="N158" s="15" t="str">
        <f t="shared" si="8"/>
        <v/>
      </c>
      <c r="O158" s="14" t="s">
        <v>20</v>
      </c>
      <c r="P158" s="37"/>
    </row>
    <row r="159" spans="1:16" ht="14.25" customHeight="1">
      <c r="A159" s="18" t="s">
        <v>408</v>
      </c>
      <c r="B159" s="14" t="s">
        <v>409</v>
      </c>
      <c r="C159" s="14" t="str">
        <f t="shared" si="6"/>
        <v>NCBPS04B: HIGHLY SPECIALIST ADULT GYNAECOLOGICAL SURGERY AND URINARY SURGERY SERVICES FOR FEMALES</v>
      </c>
      <c r="D159" s="14" t="s">
        <v>15</v>
      </c>
      <c r="E159" s="14" t="s">
        <v>286</v>
      </c>
      <c r="F159" s="15" t="s">
        <v>27</v>
      </c>
      <c r="G159" s="15"/>
      <c r="H159" s="14" t="s">
        <v>410</v>
      </c>
      <c r="I159" s="19">
        <v>41365</v>
      </c>
      <c r="J159" s="19">
        <v>44651</v>
      </c>
      <c r="K159" s="14">
        <f t="shared" si="7"/>
        <v>0</v>
      </c>
      <c r="L159" s="14" t="s">
        <v>23</v>
      </c>
      <c r="M159" s="14" t="s">
        <v>23</v>
      </c>
      <c r="N159" s="15" t="str">
        <f t="shared" si="8"/>
        <v/>
      </c>
      <c r="O159" s="14" t="s">
        <v>20</v>
      </c>
      <c r="P159" s="37"/>
    </row>
    <row r="160" spans="1:16" ht="14.25" customHeight="1">
      <c r="A160" s="18" t="s">
        <v>411</v>
      </c>
      <c r="B160" s="14" t="s">
        <v>412</v>
      </c>
      <c r="C160" s="14" t="str">
        <f t="shared" si="6"/>
        <v>NCBPH32Z: HUMAN PAPILLOMAVIRUS IMMUNISATION PROGRAMME FOR MEN WHO HAVE SEX WITH MEN</v>
      </c>
      <c r="D160" s="14" t="s">
        <v>245</v>
      </c>
      <c r="E160" s="14" t="s">
        <v>23</v>
      </c>
      <c r="F160" s="15" t="s">
        <v>23</v>
      </c>
      <c r="G160" s="15" t="s">
        <v>27</v>
      </c>
      <c r="H160" s="14"/>
      <c r="I160" s="19">
        <v>43922</v>
      </c>
      <c r="J160" s="19"/>
      <c r="K160" s="14">
        <f t="shared" si="7"/>
        <v>1</v>
      </c>
      <c r="L160" s="14" t="s">
        <v>23</v>
      </c>
      <c r="M160" s="14" t="s">
        <v>23</v>
      </c>
      <c r="N160" s="15" t="str">
        <f t="shared" si="8"/>
        <v/>
      </c>
      <c r="O160" s="14" t="s">
        <v>23</v>
      </c>
      <c r="P160" s="37"/>
    </row>
    <row r="161" spans="1:16" ht="14.25" customHeight="1">
      <c r="A161" s="18" t="s">
        <v>413</v>
      </c>
      <c r="B161" s="14" t="s">
        <v>414</v>
      </c>
      <c r="C161" s="14" t="str">
        <f t="shared" si="6"/>
        <v>NCBPH11Z: HUMAN PAPILLOMAVIRUS VIRUS IMMSUNISATION PROGRAMME</v>
      </c>
      <c r="D161" s="14" t="s">
        <v>245</v>
      </c>
      <c r="E161" s="14" t="s">
        <v>23</v>
      </c>
      <c r="F161" s="15" t="s">
        <v>23</v>
      </c>
      <c r="G161" s="15" t="s">
        <v>27</v>
      </c>
      <c r="H161" s="14"/>
      <c r="I161" s="19">
        <v>43922</v>
      </c>
      <c r="J161" s="19"/>
      <c r="K161" s="14">
        <f t="shared" si="7"/>
        <v>1</v>
      </c>
      <c r="L161" s="14" t="s">
        <v>23</v>
      </c>
      <c r="M161" s="14" t="s">
        <v>23</v>
      </c>
      <c r="N161" s="15" t="str">
        <f t="shared" si="8"/>
        <v/>
      </c>
      <c r="O161" s="14" t="s">
        <v>23</v>
      </c>
      <c r="P161" s="37"/>
    </row>
    <row r="162" spans="1:16" ht="14.25" customHeight="1">
      <c r="A162" s="18" t="s">
        <v>415</v>
      </c>
      <c r="B162" s="14" t="s">
        <v>416</v>
      </c>
      <c r="C162" s="14" t="str">
        <f t="shared" si="6"/>
        <v>NCBPS18D: HUMAN T- CELL LYMPHOTROPIC VIRUS TYPE 1 AND 2</v>
      </c>
      <c r="D162" s="14" t="s">
        <v>15</v>
      </c>
      <c r="E162" s="14" t="s">
        <v>46</v>
      </c>
      <c r="F162" s="15" t="s">
        <v>27</v>
      </c>
      <c r="G162" s="15"/>
      <c r="H162" s="14" t="s">
        <v>187</v>
      </c>
      <c r="I162" s="19">
        <v>44652</v>
      </c>
      <c r="J162" s="19"/>
      <c r="K162" s="14">
        <f t="shared" si="7"/>
        <v>1</v>
      </c>
      <c r="L162" s="14" t="s">
        <v>19</v>
      </c>
      <c r="M162" s="14" t="s">
        <v>19</v>
      </c>
      <c r="N162" s="15" t="str">
        <f t="shared" si="8"/>
        <v/>
      </c>
      <c r="O162" s="14" t="s">
        <v>20</v>
      </c>
      <c r="P162" s="37"/>
    </row>
    <row r="163" spans="1:16" ht="14.25" customHeight="1">
      <c r="A163" s="18" t="s">
        <v>417</v>
      </c>
      <c r="B163" s="14" t="s">
        <v>418</v>
      </c>
      <c r="C163" s="14" t="str">
        <f t="shared" si="6"/>
        <v>NCBPS28Z: HYPERBARIC OXYGEN TREATMENT SERVICES (ADULTS AND CHILDREN)</v>
      </c>
      <c r="D163" s="14" t="s">
        <v>15</v>
      </c>
      <c r="E163" s="14" t="s">
        <v>419</v>
      </c>
      <c r="F163" s="15" t="s">
        <v>27</v>
      </c>
      <c r="G163" s="15" t="s">
        <v>32</v>
      </c>
      <c r="H163" s="14" t="s">
        <v>53</v>
      </c>
      <c r="I163" s="19">
        <v>41365</v>
      </c>
      <c r="J163" s="19"/>
      <c r="K163" s="14">
        <f t="shared" si="7"/>
        <v>1</v>
      </c>
      <c r="L163" s="14" t="s">
        <v>19</v>
      </c>
      <c r="M163" s="14" t="s">
        <v>19</v>
      </c>
      <c r="N163" s="15" t="str">
        <f t="shared" si="8"/>
        <v/>
      </c>
      <c r="O163" s="14" t="s">
        <v>20</v>
      </c>
      <c r="P163" s="37"/>
    </row>
    <row r="164" spans="1:16" ht="14.25" customHeight="1">
      <c r="A164" s="18" t="s">
        <v>420</v>
      </c>
      <c r="B164" s="14" t="s">
        <v>421</v>
      </c>
      <c r="C164" s="14" t="str">
        <f t="shared" si="6"/>
        <v>NCBPH04Z: IMMUNISATION AGAINST DIPHTHERIA, TETANUS, POLIOMYELITIS, PERTUSSIS, HIB AND HEPB PROGRAMME</v>
      </c>
      <c r="D164" s="14" t="s">
        <v>245</v>
      </c>
      <c r="E164" s="14" t="s">
        <v>23</v>
      </c>
      <c r="F164" s="15" t="s">
        <v>23</v>
      </c>
      <c r="G164" s="15" t="s">
        <v>27</v>
      </c>
      <c r="H164" s="14"/>
      <c r="I164" s="19">
        <v>43922</v>
      </c>
      <c r="J164" s="19"/>
      <c r="K164" s="14">
        <f t="shared" si="7"/>
        <v>1</v>
      </c>
      <c r="L164" s="14" t="s">
        <v>23</v>
      </c>
      <c r="M164" s="14" t="s">
        <v>23</v>
      </c>
      <c r="N164" s="15" t="str">
        <f t="shared" si="8"/>
        <v/>
      </c>
      <c r="O164" s="14" t="s">
        <v>23</v>
      </c>
      <c r="P164" s="37"/>
    </row>
    <row r="165" spans="1:16" ht="14.25" customHeight="1">
      <c r="A165" s="18" t="s">
        <v>422</v>
      </c>
      <c r="B165" s="14" t="s">
        <v>423</v>
      </c>
      <c r="C165" s="14" t="str">
        <f t="shared" si="6"/>
        <v>NCBPS18P: INFECTIOUS DISEASE NETWORK</v>
      </c>
      <c r="D165" s="14" t="s">
        <v>15</v>
      </c>
      <c r="E165" s="14" t="s">
        <v>46</v>
      </c>
      <c r="F165" s="15" t="s">
        <v>27</v>
      </c>
      <c r="G165" s="15"/>
      <c r="H165" s="14" t="s">
        <v>36</v>
      </c>
      <c r="I165" s="19">
        <v>45383</v>
      </c>
      <c r="J165" s="19"/>
      <c r="K165" s="14">
        <f t="shared" si="7"/>
        <v>1</v>
      </c>
      <c r="L165" s="14" t="s">
        <v>40</v>
      </c>
      <c r="M165" s="14" t="s">
        <v>40</v>
      </c>
      <c r="N165" s="15" t="str">
        <f t="shared" si="8"/>
        <v/>
      </c>
      <c r="O165" s="14" t="s">
        <v>20</v>
      </c>
      <c r="P165" s="37"/>
    </row>
    <row r="166" spans="1:16" ht="14.25" customHeight="1">
      <c r="A166" s="18" t="s">
        <v>424</v>
      </c>
      <c r="B166" s="14" t="s">
        <v>425</v>
      </c>
      <c r="C166" s="14" t="str">
        <f t="shared" si="6"/>
        <v>NCBPS18U: INFECTIOUS DISEASES ISOLATION UNIT</v>
      </c>
      <c r="D166" s="14" t="s">
        <v>15</v>
      </c>
      <c r="E166" s="14" t="s">
        <v>46</v>
      </c>
      <c r="F166" s="15" t="s">
        <v>27</v>
      </c>
      <c r="G166" s="15"/>
      <c r="H166" s="14"/>
      <c r="I166" s="19">
        <v>41365</v>
      </c>
      <c r="J166" s="19"/>
      <c r="K166" s="14">
        <f t="shared" si="7"/>
        <v>1</v>
      </c>
      <c r="L166" s="14" t="s">
        <v>19</v>
      </c>
      <c r="M166" s="14" t="s">
        <v>19</v>
      </c>
      <c r="N166" s="15" t="str">
        <f t="shared" si="8"/>
        <v/>
      </c>
      <c r="O166" s="14" t="s">
        <v>20</v>
      </c>
      <c r="P166" s="37"/>
    </row>
    <row r="167" spans="1:16" ht="14.25" customHeight="1">
      <c r="A167" s="18" t="s">
        <v>426</v>
      </c>
      <c r="B167" s="14" t="s">
        <v>427</v>
      </c>
      <c r="C167" s="14" t="str">
        <f t="shared" si="6"/>
        <v>NCBPS43A: INHERITED WHITE MATTER DISORDERS DIAGNOSTIC AND MANAGEMENT SERVICE FOR ADULTS</v>
      </c>
      <c r="D167" s="14" t="s">
        <v>15</v>
      </c>
      <c r="E167" s="14" t="s">
        <v>104</v>
      </c>
      <c r="F167" s="15" t="s">
        <v>17</v>
      </c>
      <c r="G167" s="15"/>
      <c r="H167" s="14" t="s">
        <v>289</v>
      </c>
      <c r="I167" s="19">
        <v>43922</v>
      </c>
      <c r="J167" s="19"/>
      <c r="K167" s="14">
        <f t="shared" si="7"/>
        <v>1</v>
      </c>
      <c r="L167" s="14" t="s">
        <v>19</v>
      </c>
      <c r="M167" s="14" t="s">
        <v>19</v>
      </c>
      <c r="N167" s="15" t="str">
        <f t="shared" si="8"/>
        <v/>
      </c>
      <c r="O167" s="14" t="s">
        <v>20</v>
      </c>
      <c r="P167" s="37"/>
    </row>
    <row r="168" spans="1:16" ht="14.25" customHeight="1">
      <c r="A168" s="18" t="s">
        <v>428</v>
      </c>
      <c r="B168" s="14" t="s">
        <v>429</v>
      </c>
      <c r="C168" s="14" t="str">
        <f t="shared" si="6"/>
        <v>NCBPS43C: INHERITED WHITE MATTER DISORDERS DIAGNOSTIC AND MANAGEMENT SERVICE FOR CHILDREN</v>
      </c>
      <c r="D168" s="14" t="s">
        <v>15</v>
      </c>
      <c r="E168" s="14" t="s">
        <v>195</v>
      </c>
      <c r="F168" s="15" t="s">
        <v>17</v>
      </c>
      <c r="G168" s="15"/>
      <c r="H168" s="14" t="s">
        <v>289</v>
      </c>
      <c r="I168" s="19">
        <v>43922</v>
      </c>
      <c r="J168" s="19"/>
      <c r="K168" s="14">
        <f t="shared" si="7"/>
        <v>1</v>
      </c>
      <c r="L168" s="14" t="s">
        <v>19</v>
      </c>
      <c r="M168" s="14" t="s">
        <v>19</v>
      </c>
      <c r="N168" s="15" t="str">
        <f t="shared" si="8"/>
        <v/>
      </c>
      <c r="O168" s="14" t="s">
        <v>20</v>
      </c>
      <c r="P168" s="37"/>
    </row>
    <row r="169" spans="1:16" ht="14.25" customHeight="1">
      <c r="A169" s="18" t="s">
        <v>430</v>
      </c>
      <c r="B169" s="14" t="s">
        <v>431</v>
      </c>
      <c r="C169" s="14" t="str">
        <f t="shared" si="6"/>
        <v>NCBPS27A: INSULIN-RESISTANT DIABETES SERVICE (ADULTS AND CHILDREN)</v>
      </c>
      <c r="D169" s="14" t="s">
        <v>15</v>
      </c>
      <c r="E169" s="14" t="s">
        <v>97</v>
      </c>
      <c r="F169" s="15" t="s">
        <v>17</v>
      </c>
      <c r="G169" s="15"/>
      <c r="H169" s="14" t="s">
        <v>53</v>
      </c>
      <c r="I169" s="19">
        <v>41365</v>
      </c>
      <c r="J169" s="19"/>
      <c r="K169" s="14">
        <f t="shared" si="7"/>
        <v>1</v>
      </c>
      <c r="L169" s="14" t="s">
        <v>19</v>
      </c>
      <c r="M169" s="14" t="s">
        <v>19</v>
      </c>
      <c r="N169" s="15" t="str">
        <f t="shared" si="8"/>
        <v/>
      </c>
      <c r="O169" s="14" t="s">
        <v>20</v>
      </c>
      <c r="P169" s="37"/>
    </row>
    <row r="170" spans="1:16" ht="14.25" customHeight="1">
      <c r="A170" s="18" t="s">
        <v>432</v>
      </c>
      <c r="B170" s="14" t="s">
        <v>433</v>
      </c>
      <c r="C170" s="14" t="str">
        <f t="shared" si="6"/>
        <v>NCBPS51A: INTERVENTIONAL ONCOLOGY (ADULTS)</v>
      </c>
      <c r="D170" s="14" t="s">
        <v>15</v>
      </c>
      <c r="E170" s="14" t="s">
        <v>52</v>
      </c>
      <c r="F170" s="15" t="s">
        <v>27</v>
      </c>
      <c r="G170" s="15" t="s">
        <v>32</v>
      </c>
      <c r="H170" s="14" t="s">
        <v>36</v>
      </c>
      <c r="I170" s="19">
        <v>45383</v>
      </c>
      <c r="J170" s="19"/>
      <c r="K170" s="14">
        <f t="shared" si="7"/>
        <v>1</v>
      </c>
      <c r="L170" s="14" t="s">
        <v>29</v>
      </c>
      <c r="M170" s="14" t="s">
        <v>29</v>
      </c>
      <c r="N170" s="15" t="str">
        <f t="shared" si="8"/>
        <v/>
      </c>
      <c r="O170" s="14" t="s">
        <v>20</v>
      </c>
      <c r="P170" s="37"/>
    </row>
    <row r="171" spans="1:16" ht="14.25" customHeight="1">
      <c r="A171" s="18" t="s">
        <v>434</v>
      </c>
      <c r="B171" s="14" t="s">
        <v>435</v>
      </c>
      <c r="C171" s="14" t="str">
        <f t="shared" si="6"/>
        <v>NCBPS27B: ISLET TRANSPLANTATION SERVICE (ADULTS)</v>
      </c>
      <c r="D171" s="14" t="s">
        <v>15</v>
      </c>
      <c r="E171" s="14" t="s">
        <v>97</v>
      </c>
      <c r="F171" s="15" t="s">
        <v>17</v>
      </c>
      <c r="G171" s="15" t="s">
        <v>32</v>
      </c>
      <c r="H171" s="14" t="s">
        <v>53</v>
      </c>
      <c r="I171" s="19">
        <v>41365</v>
      </c>
      <c r="J171" s="19"/>
      <c r="K171" s="14">
        <f t="shared" si="7"/>
        <v>1</v>
      </c>
      <c r="L171" s="14" t="s">
        <v>19</v>
      </c>
      <c r="M171" s="14" t="s">
        <v>19</v>
      </c>
      <c r="N171" s="15" t="str">
        <f t="shared" si="8"/>
        <v/>
      </c>
      <c r="O171" s="14" t="s">
        <v>20</v>
      </c>
      <c r="P171" s="37"/>
    </row>
    <row r="172" spans="1:16" ht="14.25" customHeight="1">
      <c r="A172" s="18" t="s">
        <v>436</v>
      </c>
      <c r="B172" s="14" t="s">
        <v>437</v>
      </c>
      <c r="C172" s="14" t="str">
        <f t="shared" si="6"/>
        <v>NCBPS34J: JOINT PRESERVATION SURGERY</v>
      </c>
      <c r="D172" s="14" t="s">
        <v>15</v>
      </c>
      <c r="E172" s="14" t="s">
        <v>132</v>
      </c>
      <c r="F172" s="15" t="s">
        <v>27</v>
      </c>
      <c r="G172" s="15"/>
      <c r="H172" s="14" t="s">
        <v>1215</v>
      </c>
      <c r="I172" s="19">
        <v>44652</v>
      </c>
      <c r="J172" s="19"/>
      <c r="K172" s="14">
        <f t="shared" si="7"/>
        <v>1</v>
      </c>
      <c r="L172" s="14" t="s">
        <v>19</v>
      </c>
      <c r="M172" s="14" t="s">
        <v>19</v>
      </c>
      <c r="N172" s="15" t="str">
        <f t="shared" si="8"/>
        <v/>
      </c>
      <c r="O172" s="14" t="s">
        <v>20</v>
      </c>
      <c r="P172" s="37"/>
    </row>
    <row r="173" spans="1:16" ht="14.25" customHeight="1">
      <c r="A173" s="18" t="s">
        <v>438</v>
      </c>
      <c r="B173" s="14" t="s">
        <v>439</v>
      </c>
      <c r="C173" s="14" t="str">
        <f t="shared" si="6"/>
        <v>NCBPS04H: LATE TERMINATION OF PREGNANCY</v>
      </c>
      <c r="D173" s="14" t="s">
        <v>15</v>
      </c>
      <c r="E173" s="14" t="s">
        <v>286</v>
      </c>
      <c r="F173" s="15" t="s">
        <v>27</v>
      </c>
      <c r="G173" s="15"/>
      <c r="H173" s="14" t="s">
        <v>440</v>
      </c>
      <c r="I173" s="19">
        <v>43556</v>
      </c>
      <c r="J173" s="19">
        <v>45382</v>
      </c>
      <c r="K173" s="14">
        <f t="shared" si="7"/>
        <v>0</v>
      </c>
      <c r="L173" s="14" t="s">
        <v>23</v>
      </c>
      <c r="M173" s="14" t="s">
        <v>23</v>
      </c>
      <c r="N173" s="15" t="str">
        <f t="shared" si="8"/>
        <v/>
      </c>
      <c r="O173" s="14" t="s">
        <v>20</v>
      </c>
      <c r="P173" s="37"/>
    </row>
    <row r="174" spans="1:16" ht="14.25" customHeight="1">
      <c r="A174" s="18" t="s">
        <v>441</v>
      </c>
      <c r="B174" s="14" t="s">
        <v>442</v>
      </c>
      <c r="C174" s="14" t="str">
        <f t="shared" si="6"/>
        <v>NCBPS37E: LIMBAL CELL TREATMENT (HOLOCLAR)</v>
      </c>
      <c r="D174" s="14" t="s">
        <v>15</v>
      </c>
      <c r="E174" s="14" t="s">
        <v>129</v>
      </c>
      <c r="F174" s="15" t="s">
        <v>27</v>
      </c>
      <c r="G174" s="15"/>
      <c r="H174" s="14" t="s">
        <v>187</v>
      </c>
      <c r="I174" s="19">
        <v>44652</v>
      </c>
      <c r="J174" s="19"/>
      <c r="K174" s="14">
        <f t="shared" si="7"/>
        <v>1</v>
      </c>
      <c r="L174" s="14" t="s">
        <v>19</v>
      </c>
      <c r="M174" s="14" t="s">
        <v>19</v>
      </c>
      <c r="N174" s="15" t="str">
        <f t="shared" si="8"/>
        <v/>
      </c>
      <c r="O174" s="14" t="s">
        <v>20</v>
      </c>
      <c r="P174" s="37"/>
    </row>
    <row r="175" spans="1:16" ht="14.25" customHeight="1">
      <c r="A175" s="18" t="s">
        <v>443</v>
      </c>
      <c r="B175" s="14" t="s">
        <v>444</v>
      </c>
      <c r="C175" s="14" t="str">
        <f t="shared" si="6"/>
        <v>NCBPS19M: LIVER CANCER SURGERY (ADULTS)</v>
      </c>
      <c r="D175" s="14" t="s">
        <v>15</v>
      </c>
      <c r="E175" s="14" t="s">
        <v>52</v>
      </c>
      <c r="F175" s="15" t="s">
        <v>27</v>
      </c>
      <c r="G175" s="15" t="s">
        <v>32</v>
      </c>
      <c r="H175" s="14" t="s">
        <v>36</v>
      </c>
      <c r="I175" s="19">
        <v>45383</v>
      </c>
      <c r="J175" s="19"/>
      <c r="K175" s="14">
        <f t="shared" si="7"/>
        <v>1</v>
      </c>
      <c r="L175" s="14" t="s">
        <v>29</v>
      </c>
      <c r="M175" s="14" t="s">
        <v>29</v>
      </c>
      <c r="N175" s="15" t="str">
        <f t="shared" si="8"/>
        <v/>
      </c>
      <c r="O175" s="14" t="s">
        <v>20</v>
      </c>
      <c r="P175" s="37"/>
    </row>
    <row r="176" spans="1:16" ht="14.25" customHeight="1">
      <c r="A176" s="20" t="s">
        <v>445</v>
      </c>
      <c r="B176" s="14" t="s">
        <v>446</v>
      </c>
      <c r="C176" s="14" t="str">
        <f t="shared" si="6"/>
        <v>NCBPS19M_TOP: LIVER CANCER SURGERY (ADULTS) - TOP UP</v>
      </c>
      <c r="D176" s="14" t="s">
        <v>15</v>
      </c>
      <c r="E176" s="14" t="s">
        <v>52</v>
      </c>
      <c r="F176" s="15" t="s">
        <v>27</v>
      </c>
      <c r="G176" s="15"/>
      <c r="H176" s="14" t="s">
        <v>58</v>
      </c>
      <c r="I176" s="19">
        <v>45383</v>
      </c>
      <c r="J176" s="19"/>
      <c r="K176" s="14">
        <f t="shared" si="7"/>
        <v>1</v>
      </c>
      <c r="L176" s="14" t="s">
        <v>40</v>
      </c>
      <c r="M176" s="14" t="s">
        <v>40</v>
      </c>
      <c r="N176" s="15" t="str">
        <f t="shared" si="8"/>
        <v/>
      </c>
      <c r="O176" s="14" t="s">
        <v>20</v>
      </c>
      <c r="P176" s="37"/>
    </row>
    <row r="177" spans="1:16" ht="14.25" customHeight="1">
      <c r="A177" s="18" t="s">
        <v>447</v>
      </c>
      <c r="B177" s="14" t="s">
        <v>448</v>
      </c>
      <c r="C177" s="14" t="str">
        <f t="shared" si="6"/>
        <v>NCBPS19T: LIVER TRANSPLANTATION SERVICE (ADULTS AND CHILDREN)</v>
      </c>
      <c r="D177" s="14" t="s">
        <v>15</v>
      </c>
      <c r="E177" s="14" t="s">
        <v>449</v>
      </c>
      <c r="F177" s="15" t="s">
        <v>17</v>
      </c>
      <c r="G177" s="15" t="s">
        <v>32</v>
      </c>
      <c r="H177" s="14" t="s">
        <v>53</v>
      </c>
      <c r="I177" s="19">
        <v>41365</v>
      </c>
      <c r="J177" s="19"/>
      <c r="K177" s="14">
        <f t="shared" si="7"/>
        <v>1</v>
      </c>
      <c r="L177" s="14" t="s">
        <v>19</v>
      </c>
      <c r="M177" s="14" t="s">
        <v>19</v>
      </c>
      <c r="N177" s="15" t="str">
        <f t="shared" si="8"/>
        <v/>
      </c>
      <c r="O177" s="14" t="s">
        <v>20</v>
      </c>
      <c r="P177" s="37"/>
    </row>
    <row r="178" spans="1:16" ht="14.25" customHeight="1">
      <c r="A178" s="18" t="s">
        <v>1209</v>
      </c>
      <c r="B178" s="14" t="s">
        <v>1210</v>
      </c>
      <c r="C178" s="14" t="str">
        <f t="shared" si="6"/>
        <v>NCBPSLDX: LIVING DONOR EXPENSES (TRANSPLANT SERVICES)</v>
      </c>
      <c r="D178" s="14" t="s">
        <v>15</v>
      </c>
      <c r="E178" s="14" t="s">
        <v>144</v>
      </c>
      <c r="F178" s="15" t="s">
        <v>27</v>
      </c>
      <c r="G178" s="15" t="s">
        <v>27</v>
      </c>
      <c r="H178" s="14" t="s">
        <v>36</v>
      </c>
      <c r="I178" s="19">
        <v>45383</v>
      </c>
      <c r="J178" s="19"/>
      <c r="K178" s="14">
        <f t="shared" si="7"/>
        <v>1</v>
      </c>
      <c r="L178" s="14" t="s">
        <v>40</v>
      </c>
      <c r="M178" s="14" t="s">
        <v>40</v>
      </c>
      <c r="N178" s="15" t="str">
        <f t="shared" si="8"/>
        <v/>
      </c>
      <c r="O178" s="14" t="s">
        <v>20</v>
      </c>
      <c r="P178" s="37"/>
    </row>
    <row r="179" spans="1:16" ht="14.25" customHeight="1">
      <c r="A179" s="18" t="s">
        <v>450</v>
      </c>
      <c r="B179" s="14" t="s">
        <v>451</v>
      </c>
      <c r="C179" s="14" t="str">
        <f t="shared" si="6"/>
        <v>NCBPS29L: LUNG VOLUME REDUCTION</v>
      </c>
      <c r="D179" s="14" t="s">
        <v>15</v>
      </c>
      <c r="E179" s="14" t="s">
        <v>16</v>
      </c>
      <c r="F179" s="15" t="s">
        <v>27</v>
      </c>
      <c r="G179" s="15"/>
      <c r="H179" s="14" t="s">
        <v>1215</v>
      </c>
      <c r="I179" s="19">
        <v>44652</v>
      </c>
      <c r="J179" s="19"/>
      <c r="K179" s="14">
        <f t="shared" si="7"/>
        <v>1</v>
      </c>
      <c r="L179" s="14" t="s">
        <v>29</v>
      </c>
      <c r="M179" s="14" t="s">
        <v>29</v>
      </c>
      <c r="N179" s="15" t="str">
        <f t="shared" si="8"/>
        <v/>
      </c>
      <c r="O179" s="14" t="s">
        <v>20</v>
      </c>
      <c r="P179" s="37"/>
    </row>
    <row r="180" spans="1:16" ht="14.25" customHeight="1">
      <c r="A180" s="18" t="s">
        <v>452</v>
      </c>
      <c r="B180" s="14" t="s">
        <v>453</v>
      </c>
      <c r="C180" s="14" t="str">
        <f t="shared" si="6"/>
        <v>NCBPS29C: LYMPHANGIOLEIOMYOMATOSIS SERVICE (ADULTS)</v>
      </c>
      <c r="D180" s="14" t="s">
        <v>15</v>
      </c>
      <c r="E180" s="14" t="s">
        <v>16</v>
      </c>
      <c r="F180" s="15" t="s">
        <v>17</v>
      </c>
      <c r="G180" s="15"/>
      <c r="H180" s="14" t="s">
        <v>53</v>
      </c>
      <c r="I180" s="19">
        <v>41365</v>
      </c>
      <c r="J180" s="19"/>
      <c r="K180" s="14">
        <f t="shared" si="7"/>
        <v>1</v>
      </c>
      <c r="L180" s="14" t="s">
        <v>19</v>
      </c>
      <c r="M180" s="14" t="s">
        <v>19</v>
      </c>
      <c r="N180" s="15" t="str">
        <f t="shared" si="8"/>
        <v/>
      </c>
      <c r="O180" s="14" t="s">
        <v>20</v>
      </c>
      <c r="P180" s="37"/>
    </row>
    <row r="181" spans="1:16" ht="14.25" customHeight="1">
      <c r="A181" s="18" t="s">
        <v>454</v>
      </c>
      <c r="B181" s="14" t="s">
        <v>455</v>
      </c>
      <c r="C181" s="14" t="str">
        <f t="shared" si="6"/>
        <v>NCBPS36C: LYSOSOMAL STORAGE DISORDER SERVICE (ADULTS AND CHILDREN)</v>
      </c>
      <c r="D181" s="14" t="s">
        <v>15</v>
      </c>
      <c r="E181" s="14" t="s">
        <v>184</v>
      </c>
      <c r="F181" s="15" t="s">
        <v>17</v>
      </c>
      <c r="G181" s="15"/>
      <c r="H181" s="14" t="s">
        <v>53</v>
      </c>
      <c r="I181" s="19">
        <v>41365</v>
      </c>
      <c r="J181" s="19"/>
      <c r="K181" s="14">
        <f t="shared" si="7"/>
        <v>1</v>
      </c>
      <c r="L181" s="14" t="s">
        <v>19</v>
      </c>
      <c r="M181" s="14" t="s">
        <v>19</v>
      </c>
      <c r="N181" s="15" t="str">
        <f t="shared" si="8"/>
        <v/>
      </c>
      <c r="O181" s="14" t="s">
        <v>20</v>
      </c>
      <c r="P181" s="37"/>
    </row>
    <row r="182" spans="1:16" ht="14.25" customHeight="1">
      <c r="A182" s="18" t="s">
        <v>456</v>
      </c>
      <c r="B182" s="14" t="s">
        <v>457</v>
      </c>
      <c r="C182" s="14" t="str">
        <f t="shared" si="6"/>
        <v>NCBPS34N: MAJOR TRAUMA NETWORK</v>
      </c>
      <c r="D182" s="14" t="s">
        <v>15</v>
      </c>
      <c r="E182" s="14" t="s">
        <v>232</v>
      </c>
      <c r="F182" s="15" t="s">
        <v>27</v>
      </c>
      <c r="G182" s="15"/>
      <c r="H182" s="14" t="s">
        <v>39</v>
      </c>
      <c r="I182" s="19">
        <v>44652</v>
      </c>
      <c r="J182" s="19"/>
      <c r="K182" s="14">
        <f t="shared" si="7"/>
        <v>1</v>
      </c>
      <c r="L182" s="14" t="s">
        <v>40</v>
      </c>
      <c r="M182" s="14" t="s">
        <v>40</v>
      </c>
      <c r="N182" s="15" t="str">
        <f t="shared" si="8"/>
        <v/>
      </c>
      <c r="O182" s="14" t="s">
        <v>20</v>
      </c>
      <c r="P182" s="37"/>
    </row>
    <row r="183" spans="1:16" ht="14.25" customHeight="1">
      <c r="A183" s="18" t="s">
        <v>458</v>
      </c>
      <c r="B183" s="14" t="s">
        <v>459</v>
      </c>
      <c r="C183" s="14" t="str">
        <f t="shared" si="6"/>
        <v>NCBPS34T: MAJOR TRAUMA SERVICES (ADULTS AND CHILDREN)</v>
      </c>
      <c r="D183" s="14" t="s">
        <v>15</v>
      </c>
      <c r="E183" s="14" t="s">
        <v>232</v>
      </c>
      <c r="F183" s="15" t="s">
        <v>27</v>
      </c>
      <c r="G183" s="15"/>
      <c r="H183" s="14" t="s">
        <v>53</v>
      </c>
      <c r="I183" s="19">
        <v>41365</v>
      </c>
      <c r="J183" s="19"/>
      <c r="K183" s="14">
        <f t="shared" si="7"/>
        <v>1</v>
      </c>
      <c r="L183" s="14" t="s">
        <v>29</v>
      </c>
      <c r="M183" s="14" t="s">
        <v>29</v>
      </c>
      <c r="N183" s="15" t="str">
        <f t="shared" si="8"/>
        <v/>
      </c>
      <c r="O183" s="14" t="s">
        <v>20</v>
      </c>
      <c r="P183" s="37"/>
    </row>
    <row r="184" spans="1:16" ht="14.25" customHeight="1">
      <c r="A184" s="18" t="s">
        <v>460</v>
      </c>
      <c r="B184" s="14" t="s">
        <v>461</v>
      </c>
      <c r="C184" s="14" t="str">
        <f t="shared" si="6"/>
        <v>NCBPS04E: MATERNAL MEDICINE COMPLICATIONS OF PREGNANCY</v>
      </c>
      <c r="D184" s="14" t="s">
        <v>15</v>
      </c>
      <c r="E184" s="14" t="s">
        <v>462</v>
      </c>
      <c r="F184" s="15" t="s">
        <v>27</v>
      </c>
      <c r="G184" s="15"/>
      <c r="H184" s="14" t="s">
        <v>463</v>
      </c>
      <c r="I184" s="19">
        <v>41365</v>
      </c>
      <c r="J184" s="19">
        <v>42460</v>
      </c>
      <c r="K184" s="14">
        <f t="shared" si="7"/>
        <v>0</v>
      </c>
      <c r="L184" s="14" t="s">
        <v>23</v>
      </c>
      <c r="M184" s="14" t="s">
        <v>23</v>
      </c>
      <c r="N184" s="15" t="str">
        <f t="shared" si="8"/>
        <v/>
      </c>
      <c r="O184" s="14" t="s">
        <v>20</v>
      </c>
      <c r="P184" s="37"/>
    </row>
    <row r="185" spans="1:16" ht="14.25" customHeight="1">
      <c r="A185" s="18" t="s">
        <v>464</v>
      </c>
      <c r="B185" s="14" t="s">
        <v>465</v>
      </c>
      <c r="C185" s="14" t="str">
        <f t="shared" si="6"/>
        <v>NCBPS26A: MCARDLE'S DISEASE SERVICE (ADULTS)</v>
      </c>
      <c r="D185" s="14" t="s">
        <v>15</v>
      </c>
      <c r="E185" s="14" t="s">
        <v>184</v>
      </c>
      <c r="F185" s="15" t="s">
        <v>17</v>
      </c>
      <c r="G185" s="15"/>
      <c r="H185" s="14" t="s">
        <v>53</v>
      </c>
      <c r="I185" s="19">
        <v>41365</v>
      </c>
      <c r="J185" s="19"/>
      <c r="K185" s="14">
        <f t="shared" si="7"/>
        <v>1</v>
      </c>
      <c r="L185" s="14" t="s">
        <v>19</v>
      </c>
      <c r="M185" s="14" t="s">
        <v>19</v>
      </c>
      <c r="N185" s="15" t="str">
        <f t="shared" si="8"/>
        <v/>
      </c>
      <c r="O185" s="14" t="s">
        <v>20</v>
      </c>
      <c r="P185" s="37"/>
    </row>
    <row r="186" spans="1:16" ht="14.25" customHeight="1">
      <c r="A186" s="18" t="s">
        <v>466</v>
      </c>
      <c r="B186" s="14" t="s">
        <v>467</v>
      </c>
      <c r="C186" s="14" t="str">
        <f t="shared" si="6"/>
        <v>NCBPH10Z: MEASLES MUMPS AND RUBELLA IMMUNISATION PROGRAMME</v>
      </c>
      <c r="D186" s="14" t="s">
        <v>245</v>
      </c>
      <c r="E186" s="14" t="s">
        <v>23</v>
      </c>
      <c r="F186" s="15" t="s">
        <v>23</v>
      </c>
      <c r="G186" s="15" t="s">
        <v>27</v>
      </c>
      <c r="H186" s="14"/>
      <c r="I186" s="19">
        <v>43922</v>
      </c>
      <c r="J186" s="19"/>
      <c r="K186" s="14">
        <f t="shared" si="7"/>
        <v>1</v>
      </c>
      <c r="L186" s="14" t="s">
        <v>23</v>
      </c>
      <c r="M186" s="14" t="s">
        <v>23</v>
      </c>
      <c r="N186" s="15" t="str">
        <f t="shared" si="8"/>
        <v/>
      </c>
      <c r="O186" s="14" t="s">
        <v>23</v>
      </c>
      <c r="P186" s="37"/>
    </row>
    <row r="187" spans="1:16" ht="14.25" customHeight="1">
      <c r="A187" s="18" t="s">
        <v>468</v>
      </c>
      <c r="B187" s="14" t="s">
        <v>469</v>
      </c>
      <c r="C187" s="14" t="str">
        <f t="shared" si="6"/>
        <v>NCBPH06Z: MENINGOCOCCAL C - CONTAINING VACCINE IMMUNISATION PROGRAMME</v>
      </c>
      <c r="D187" s="14" t="s">
        <v>245</v>
      </c>
      <c r="E187" s="14" t="s">
        <v>23</v>
      </c>
      <c r="F187" s="15" t="s">
        <v>23</v>
      </c>
      <c r="G187" s="15" t="s">
        <v>27</v>
      </c>
      <c r="H187" s="14"/>
      <c r="I187" s="19">
        <v>43922</v>
      </c>
      <c r="J187" s="19"/>
      <c r="K187" s="14">
        <f t="shared" si="7"/>
        <v>1</v>
      </c>
      <c r="L187" s="14" t="s">
        <v>23</v>
      </c>
      <c r="M187" s="14" t="s">
        <v>23</v>
      </c>
      <c r="N187" s="15" t="str">
        <f t="shared" si="8"/>
        <v/>
      </c>
      <c r="O187" s="14" t="s">
        <v>23</v>
      </c>
      <c r="P187" s="37"/>
    </row>
    <row r="188" spans="1:16" ht="14.25" customHeight="1">
      <c r="A188" s="18" t="s">
        <v>470</v>
      </c>
      <c r="B188" s="14" t="s">
        <v>471</v>
      </c>
      <c r="C188" s="14" t="str">
        <f t="shared" si="6"/>
        <v>NCBPH31Z: MENINGOCOCCAL GROUP B IMMUNISATION PROGRAMME</v>
      </c>
      <c r="D188" s="14" t="s">
        <v>245</v>
      </c>
      <c r="E188" s="14" t="s">
        <v>23</v>
      </c>
      <c r="F188" s="15" t="s">
        <v>23</v>
      </c>
      <c r="G188" s="15" t="s">
        <v>27</v>
      </c>
      <c r="H188" s="14"/>
      <c r="I188" s="19">
        <v>43922</v>
      </c>
      <c r="J188" s="19"/>
      <c r="K188" s="14">
        <f t="shared" si="7"/>
        <v>1</v>
      </c>
      <c r="L188" s="14" t="s">
        <v>23</v>
      </c>
      <c r="M188" s="14" t="s">
        <v>23</v>
      </c>
      <c r="N188" s="15" t="str">
        <f t="shared" si="8"/>
        <v/>
      </c>
      <c r="O188" s="14" t="s">
        <v>23</v>
      </c>
      <c r="P188" s="37"/>
    </row>
    <row r="189" spans="1:16" ht="14.25" customHeight="1">
      <c r="A189" s="18" t="s">
        <v>472</v>
      </c>
      <c r="B189" s="14" t="s">
        <v>473</v>
      </c>
      <c r="C189" s="14" t="str">
        <f t="shared" si="6"/>
        <v>NCBPS20D: MITOCHONDRIAL DONATION SERVICE</v>
      </c>
      <c r="D189" s="14" t="s">
        <v>15</v>
      </c>
      <c r="E189" s="14" t="s">
        <v>261</v>
      </c>
      <c r="F189" s="15" t="s">
        <v>17</v>
      </c>
      <c r="G189" s="15"/>
      <c r="H189" s="14" t="s">
        <v>474</v>
      </c>
      <c r="I189" s="19">
        <v>42826</v>
      </c>
      <c r="J189" s="19"/>
      <c r="K189" s="14">
        <f t="shared" si="7"/>
        <v>1</v>
      </c>
      <c r="L189" s="14" t="s">
        <v>19</v>
      </c>
      <c r="M189" s="14" t="s">
        <v>19</v>
      </c>
      <c r="N189" s="15" t="str">
        <f t="shared" si="8"/>
        <v/>
      </c>
      <c r="O189" s="14" t="s">
        <v>20</v>
      </c>
      <c r="P189" s="37"/>
    </row>
    <row r="190" spans="1:16" ht="14.25" customHeight="1">
      <c r="A190" s="18" t="s">
        <v>475</v>
      </c>
      <c r="B190" s="14" t="s">
        <v>476</v>
      </c>
      <c r="C190" s="14" t="str">
        <f t="shared" si="6"/>
        <v>NCBPSMOL: MOLECULAR DIAGNOSTICS SERVICE</v>
      </c>
      <c r="D190" s="14" t="s">
        <v>15</v>
      </c>
      <c r="E190" s="14" t="s">
        <v>261</v>
      </c>
      <c r="F190" s="15" t="s">
        <v>27</v>
      </c>
      <c r="G190" s="15"/>
      <c r="H190" s="14" t="s">
        <v>474</v>
      </c>
      <c r="I190" s="19">
        <v>42826</v>
      </c>
      <c r="J190" s="19"/>
      <c r="K190" s="14">
        <f t="shared" si="7"/>
        <v>1</v>
      </c>
      <c r="L190" s="14" t="s">
        <v>93</v>
      </c>
      <c r="M190" s="14" t="s">
        <v>19</v>
      </c>
      <c r="N190" s="15" t="str">
        <f t="shared" si="8"/>
        <v>YES</v>
      </c>
      <c r="O190" s="14" t="s">
        <v>20</v>
      </c>
      <c r="P190" s="37" t="s">
        <v>1038</v>
      </c>
    </row>
    <row r="191" spans="1:16" ht="14.25" customHeight="1">
      <c r="A191" s="18" t="s">
        <v>477</v>
      </c>
      <c r="B191" s="14" t="s">
        <v>478</v>
      </c>
      <c r="C191" s="14" t="str">
        <f t="shared" si="6"/>
        <v>NCBPS51C: MOLECULAR ONCOLOGY (ADULTS)</v>
      </c>
      <c r="D191" s="14" t="s">
        <v>15</v>
      </c>
      <c r="E191" s="14" t="s">
        <v>52</v>
      </c>
      <c r="F191" s="15" t="s">
        <v>27</v>
      </c>
      <c r="G191" s="15"/>
      <c r="H191" s="14" t="s">
        <v>36</v>
      </c>
      <c r="I191" s="19">
        <v>45383</v>
      </c>
      <c r="J191" s="19"/>
      <c r="K191" s="14">
        <f t="shared" si="7"/>
        <v>1</v>
      </c>
      <c r="L191" s="14" t="s">
        <v>29</v>
      </c>
      <c r="M191" s="14" t="s">
        <v>29</v>
      </c>
      <c r="N191" s="15" t="str">
        <f t="shared" si="8"/>
        <v/>
      </c>
      <c r="O191" s="14" t="s">
        <v>20</v>
      </c>
      <c r="P191" s="37"/>
    </row>
    <row r="192" spans="1:16" ht="14.25" customHeight="1">
      <c r="A192" s="18" t="s">
        <v>479</v>
      </c>
      <c r="B192" s="14" t="s">
        <v>480</v>
      </c>
      <c r="C192" s="14" t="str">
        <f t="shared" si="6"/>
        <v>NCBPS08V: MR-GUIDED LASER INTERSTITIAL THERMAL THERAPY (MRGLITT) (ADULTS)</v>
      </c>
      <c r="D192" s="14" t="s">
        <v>15</v>
      </c>
      <c r="E192" s="14" t="s">
        <v>104</v>
      </c>
      <c r="F192" s="15" t="s">
        <v>27</v>
      </c>
      <c r="G192" s="15" t="s">
        <v>32</v>
      </c>
      <c r="H192" s="14" t="s">
        <v>36</v>
      </c>
      <c r="I192" s="19">
        <v>45383</v>
      </c>
      <c r="J192" s="19"/>
      <c r="K192" s="14">
        <f t="shared" si="7"/>
        <v>1</v>
      </c>
      <c r="L192" s="14" t="s">
        <v>19</v>
      </c>
      <c r="M192" s="14" t="s">
        <v>19</v>
      </c>
      <c r="N192" s="15" t="str">
        <f t="shared" si="8"/>
        <v/>
      </c>
      <c r="O192" s="14" t="s">
        <v>20</v>
      </c>
      <c r="P192" s="37"/>
    </row>
    <row r="193" spans="1:16" ht="14.25" customHeight="1">
      <c r="A193" s="20" t="s">
        <v>481</v>
      </c>
      <c r="B193" s="14" t="s">
        <v>482</v>
      </c>
      <c r="C193" s="14" t="str">
        <f t="shared" si="6"/>
        <v>NCBPS08V_TOP: MR-GUIDED LASER INTERSTITIAL THERMAL THERAPY (MRGLITT) (ADULTS) - TOP UP</v>
      </c>
      <c r="D193" s="14" t="s">
        <v>15</v>
      </c>
      <c r="E193" s="14" t="s">
        <v>104</v>
      </c>
      <c r="F193" s="15" t="s">
        <v>27</v>
      </c>
      <c r="G193" s="15"/>
      <c r="H193" s="14" t="s">
        <v>58</v>
      </c>
      <c r="I193" s="19">
        <v>45383</v>
      </c>
      <c r="J193" s="19"/>
      <c r="K193" s="14">
        <f t="shared" si="7"/>
        <v>1</v>
      </c>
      <c r="L193" s="14" t="s">
        <v>40</v>
      </c>
      <c r="M193" s="14" t="s">
        <v>40</v>
      </c>
      <c r="N193" s="15" t="str">
        <f t="shared" si="8"/>
        <v/>
      </c>
      <c r="O193" s="14" t="s">
        <v>20</v>
      </c>
      <c r="P193" s="37"/>
    </row>
    <row r="194" spans="1:16" ht="14.25" customHeight="1">
      <c r="A194" s="18" t="s">
        <v>483</v>
      </c>
      <c r="B194" s="14" t="s">
        <v>484</v>
      </c>
      <c r="C194" s="14" t="str">
        <f t="shared" ref="C194:C257" si="9">A194&amp;": "&amp;B194</f>
        <v>NCBPS08W: MR-GUIDED LASER INTERSTITIAL THERMAL THERAPY (MRGLITT) (CHILDREN)</v>
      </c>
      <c r="D194" s="14" t="s">
        <v>15</v>
      </c>
      <c r="E194" s="14" t="s">
        <v>195</v>
      </c>
      <c r="F194" s="15" t="s">
        <v>27</v>
      </c>
      <c r="G194" s="15" t="s">
        <v>32</v>
      </c>
      <c r="H194" s="14" t="s">
        <v>36</v>
      </c>
      <c r="I194" s="19">
        <v>45383</v>
      </c>
      <c r="J194" s="19"/>
      <c r="K194" s="14">
        <f t="shared" ref="K194:K257" si="10">IF(ISBLANK(J194),1,0)</f>
        <v>1</v>
      </c>
      <c r="L194" s="14" t="s">
        <v>19</v>
      </c>
      <c r="M194" s="14" t="s">
        <v>19</v>
      </c>
      <c r="N194" s="15" t="str">
        <f t="shared" ref="N194:N257" si="11">IF(J194&lt;&gt;"","",IF(L194&lt;&gt;M194,"YES",""))</f>
        <v/>
      </c>
      <c r="O194" s="14" t="s">
        <v>20</v>
      </c>
      <c r="P194" s="37"/>
    </row>
    <row r="195" spans="1:16" ht="14.25" customHeight="1">
      <c r="A195" s="20" t="s">
        <v>485</v>
      </c>
      <c r="B195" s="14" t="s">
        <v>486</v>
      </c>
      <c r="C195" s="14" t="str">
        <f t="shared" si="9"/>
        <v>NCBPS08W_TOP: MR-GUIDED LASER INTERSTITIAL THERMAL THERAPY (MRGLITT) (CHILDREN) - TOP UP</v>
      </c>
      <c r="D195" s="14" t="s">
        <v>15</v>
      </c>
      <c r="E195" s="14" t="s">
        <v>195</v>
      </c>
      <c r="F195" s="15" t="s">
        <v>27</v>
      </c>
      <c r="G195" s="15"/>
      <c r="H195" s="14" t="s">
        <v>58</v>
      </c>
      <c r="I195" s="19">
        <v>45383</v>
      </c>
      <c r="J195" s="19"/>
      <c r="K195" s="14">
        <f t="shared" si="10"/>
        <v>1</v>
      </c>
      <c r="L195" s="14" t="s">
        <v>40</v>
      </c>
      <c r="M195" s="14" t="s">
        <v>40</v>
      </c>
      <c r="N195" s="15" t="str">
        <f t="shared" si="11"/>
        <v/>
      </c>
      <c r="O195" s="14" t="s">
        <v>20</v>
      </c>
      <c r="P195" s="37"/>
    </row>
    <row r="196" spans="1:16" ht="14.25" customHeight="1">
      <c r="A196" s="20" t="s">
        <v>487</v>
      </c>
      <c r="B196" s="14" t="s">
        <v>488</v>
      </c>
      <c r="C196" s="14" t="str">
        <f t="shared" si="9"/>
        <v>NCBPS13D: MUCOPOLYSACCHARIDOSES SERVICE</v>
      </c>
      <c r="D196" s="14" t="s">
        <v>15</v>
      </c>
      <c r="E196" s="14" t="s">
        <v>64</v>
      </c>
      <c r="F196" s="15" t="s">
        <v>17</v>
      </c>
      <c r="G196" s="15"/>
      <c r="H196" s="14" t="s">
        <v>386</v>
      </c>
      <c r="I196" s="19">
        <v>45383</v>
      </c>
      <c r="J196" s="19"/>
      <c r="K196" s="14">
        <f t="shared" si="10"/>
        <v>1</v>
      </c>
      <c r="L196" s="14" t="s">
        <v>19</v>
      </c>
      <c r="M196" s="14" t="s">
        <v>19</v>
      </c>
      <c r="N196" s="15" t="str">
        <f t="shared" si="11"/>
        <v/>
      </c>
      <c r="O196" s="14" t="s">
        <v>20</v>
      </c>
      <c r="P196" s="37"/>
    </row>
    <row r="197" spans="1:16" ht="14.25" customHeight="1">
      <c r="A197" s="18" t="s">
        <v>489</v>
      </c>
      <c r="B197" s="14" t="s">
        <v>490</v>
      </c>
      <c r="C197" s="14" t="str">
        <f t="shared" si="9"/>
        <v>NCBPS73T: MULTIPLE SCLEROSIS MANAGEMENT SERVICE FOR CHILDREN</v>
      </c>
      <c r="D197" s="14" t="s">
        <v>15</v>
      </c>
      <c r="E197" s="14" t="s">
        <v>195</v>
      </c>
      <c r="F197" s="15" t="s">
        <v>17</v>
      </c>
      <c r="G197" s="15"/>
      <c r="H197" s="14" t="s">
        <v>36</v>
      </c>
      <c r="I197" s="19">
        <v>45383</v>
      </c>
      <c r="J197" s="19"/>
      <c r="K197" s="14">
        <f t="shared" si="10"/>
        <v>1</v>
      </c>
      <c r="L197" s="14" t="s">
        <v>19</v>
      </c>
      <c r="M197" s="14" t="s">
        <v>19</v>
      </c>
      <c r="N197" s="15" t="str">
        <f t="shared" si="11"/>
        <v/>
      </c>
      <c r="O197" s="14" t="s">
        <v>20</v>
      </c>
      <c r="P197" s="37"/>
    </row>
    <row r="198" spans="1:16" ht="14.25" customHeight="1">
      <c r="A198" s="18" t="s">
        <v>491</v>
      </c>
      <c r="B198" s="14" t="s">
        <v>490</v>
      </c>
      <c r="C198" s="14" t="str">
        <f t="shared" si="9"/>
        <v>NCBPST23: MULTIPLE SCLEROSIS MANAGEMENT SERVICE FOR CHILDREN</v>
      </c>
      <c r="D198" s="14" t="s">
        <v>15</v>
      </c>
      <c r="E198" s="14" t="s">
        <v>195</v>
      </c>
      <c r="F198" s="15" t="s">
        <v>17</v>
      </c>
      <c r="G198" s="15"/>
      <c r="H198" s="14" t="s">
        <v>492</v>
      </c>
      <c r="I198" s="19">
        <v>43191</v>
      </c>
      <c r="J198" s="19">
        <v>45382</v>
      </c>
      <c r="K198" s="14">
        <f t="shared" si="10"/>
        <v>0</v>
      </c>
      <c r="L198" s="14" t="s">
        <v>23</v>
      </c>
      <c r="M198" s="14" t="s">
        <v>23</v>
      </c>
      <c r="N198" s="15" t="str">
        <f t="shared" si="11"/>
        <v/>
      </c>
      <c r="O198" s="14" t="s">
        <v>20</v>
      </c>
      <c r="P198" s="37"/>
    </row>
    <row r="199" spans="1:16" ht="14.25" customHeight="1">
      <c r="A199" s="18" t="s">
        <v>493</v>
      </c>
      <c r="B199" s="14" t="s">
        <v>494</v>
      </c>
      <c r="C199" s="14" t="str">
        <f t="shared" si="9"/>
        <v>NCBPS38Z: NATIONAL HAEMOGLOBINOPATHY PANEL (NHP)</v>
      </c>
      <c r="D199" s="14" t="s">
        <v>15</v>
      </c>
      <c r="E199" s="14" t="s">
        <v>383</v>
      </c>
      <c r="F199" s="15" t="s">
        <v>27</v>
      </c>
      <c r="G199" s="15"/>
      <c r="H199" s="14" t="s">
        <v>36</v>
      </c>
      <c r="I199" s="19">
        <v>45383</v>
      </c>
      <c r="J199" s="19"/>
      <c r="K199" s="14">
        <f t="shared" si="10"/>
        <v>1</v>
      </c>
      <c r="L199" s="14" t="s">
        <v>40</v>
      </c>
      <c r="M199" s="14" t="s">
        <v>40</v>
      </c>
      <c r="N199" s="15" t="str">
        <f t="shared" si="11"/>
        <v/>
      </c>
      <c r="O199" s="14" t="s">
        <v>20</v>
      </c>
      <c r="P199" s="37"/>
    </row>
    <row r="200" spans="1:16" ht="14.25" customHeight="1">
      <c r="A200" s="18" t="s">
        <v>495</v>
      </c>
      <c r="B200" s="14" t="s">
        <v>496</v>
      </c>
      <c r="C200" s="14" t="str">
        <f t="shared" si="9"/>
        <v>NCBPH02Z: NEONATAL BCG IMMUNISATION PROGRAMME</v>
      </c>
      <c r="D200" s="14" t="s">
        <v>245</v>
      </c>
      <c r="E200" s="14" t="s">
        <v>23</v>
      </c>
      <c r="F200" s="15" t="s">
        <v>23</v>
      </c>
      <c r="G200" s="15" t="s">
        <v>27</v>
      </c>
      <c r="H200" s="14"/>
      <c r="I200" s="19">
        <v>43922</v>
      </c>
      <c r="J200" s="19"/>
      <c r="K200" s="14">
        <f t="shared" si="10"/>
        <v>1</v>
      </c>
      <c r="L200" s="14" t="s">
        <v>23</v>
      </c>
      <c r="M200" s="14" t="s">
        <v>23</v>
      </c>
      <c r="N200" s="15" t="str">
        <f t="shared" si="11"/>
        <v/>
      </c>
      <c r="O200" s="14" t="s">
        <v>23</v>
      </c>
      <c r="P200" s="37"/>
    </row>
    <row r="201" spans="1:16" ht="14.25" customHeight="1">
      <c r="A201" s="18" t="s">
        <v>497</v>
      </c>
      <c r="B201" s="14" t="s">
        <v>498</v>
      </c>
      <c r="C201" s="14" t="str">
        <f t="shared" si="9"/>
        <v>NCBPSNIN: NEONATAL CRITICAL CARE NETWORK</v>
      </c>
      <c r="D201" s="14" t="s">
        <v>15</v>
      </c>
      <c r="E201" s="14" t="s">
        <v>499</v>
      </c>
      <c r="F201" s="15" t="s">
        <v>27</v>
      </c>
      <c r="G201" s="15"/>
      <c r="H201" s="14" t="s">
        <v>39</v>
      </c>
      <c r="I201" s="19">
        <v>44652</v>
      </c>
      <c r="J201" s="19"/>
      <c r="K201" s="14">
        <f t="shared" si="10"/>
        <v>1</v>
      </c>
      <c r="L201" s="14" t="s">
        <v>40</v>
      </c>
      <c r="M201" s="14" t="s">
        <v>40</v>
      </c>
      <c r="N201" s="15" t="str">
        <f t="shared" si="11"/>
        <v/>
      </c>
      <c r="O201" s="14" t="s">
        <v>20</v>
      </c>
      <c r="P201" s="37"/>
    </row>
    <row r="202" spans="1:16" ht="14.25" customHeight="1">
      <c r="A202" s="18" t="s">
        <v>500</v>
      </c>
      <c r="B202" s="14" t="s">
        <v>501</v>
      </c>
      <c r="C202" s="14" t="str">
        <f t="shared" si="9"/>
        <v>NCBPSNIC: NEONATAL CRITICAL CARE SERVICES</v>
      </c>
      <c r="D202" s="14" t="s">
        <v>15</v>
      </c>
      <c r="E202" s="14" t="s">
        <v>499</v>
      </c>
      <c r="F202" s="15" t="s">
        <v>27</v>
      </c>
      <c r="G202" s="15"/>
      <c r="H202" s="14" t="s">
        <v>53</v>
      </c>
      <c r="I202" s="19">
        <v>41365</v>
      </c>
      <c r="J202" s="19"/>
      <c r="K202" s="14">
        <f t="shared" si="10"/>
        <v>1</v>
      </c>
      <c r="L202" s="14" t="s">
        <v>29</v>
      </c>
      <c r="M202" s="14" t="s">
        <v>29</v>
      </c>
      <c r="N202" s="15" t="str">
        <f t="shared" si="11"/>
        <v/>
      </c>
      <c r="O202" s="14" t="s">
        <v>20</v>
      </c>
      <c r="P202" s="37"/>
    </row>
    <row r="203" spans="1:16" ht="14.25" customHeight="1">
      <c r="A203" s="18" t="s">
        <v>502</v>
      </c>
      <c r="B203" s="14" t="s">
        <v>503</v>
      </c>
      <c r="C203" s="14" t="str">
        <f t="shared" si="9"/>
        <v>NCBPH01Z: NEONATAL HEPATITIS B IMMUNISATION PROGRAMME</v>
      </c>
      <c r="D203" s="14" t="s">
        <v>245</v>
      </c>
      <c r="E203" s="14" t="s">
        <v>23</v>
      </c>
      <c r="F203" s="15" t="s">
        <v>23</v>
      </c>
      <c r="G203" s="15" t="s">
        <v>27</v>
      </c>
      <c r="H203" s="14"/>
      <c r="I203" s="19">
        <v>43922</v>
      </c>
      <c r="J203" s="19"/>
      <c r="K203" s="14">
        <f t="shared" si="10"/>
        <v>1</v>
      </c>
      <c r="L203" s="14" t="s">
        <v>23</v>
      </c>
      <c r="M203" s="14" t="s">
        <v>23</v>
      </c>
      <c r="N203" s="15" t="str">
        <f t="shared" si="11"/>
        <v/>
      </c>
      <c r="O203" s="14" t="s">
        <v>23</v>
      </c>
      <c r="P203" s="37"/>
    </row>
    <row r="204" spans="1:16" ht="14.25" customHeight="1">
      <c r="A204" s="18" t="s">
        <v>504</v>
      </c>
      <c r="B204" s="14" t="s">
        <v>505</v>
      </c>
      <c r="C204" s="14" t="str">
        <f t="shared" si="9"/>
        <v>NCBPS08D: NEUROMYELITIS OPTICA SERVICE (ADULTS AND ADOLESCENTS)</v>
      </c>
      <c r="D204" s="14" t="s">
        <v>15</v>
      </c>
      <c r="E204" s="14" t="s">
        <v>104</v>
      </c>
      <c r="F204" s="15" t="s">
        <v>17</v>
      </c>
      <c r="G204" s="15" t="s">
        <v>32</v>
      </c>
      <c r="H204" s="14" t="s">
        <v>53</v>
      </c>
      <c r="I204" s="19">
        <v>41365</v>
      </c>
      <c r="J204" s="19"/>
      <c r="K204" s="14">
        <f t="shared" si="10"/>
        <v>1</v>
      </c>
      <c r="L204" s="14" t="s">
        <v>19</v>
      </c>
      <c r="M204" s="14" t="s">
        <v>19</v>
      </c>
      <c r="N204" s="15" t="str">
        <f t="shared" si="11"/>
        <v/>
      </c>
      <c r="O204" s="14" t="s">
        <v>20</v>
      </c>
      <c r="P204" s="37"/>
    </row>
    <row r="205" spans="1:16" ht="14.25" customHeight="1">
      <c r="A205" s="18" t="s">
        <v>506</v>
      </c>
      <c r="B205" s="14" t="s">
        <v>507</v>
      </c>
      <c r="C205" s="14" t="str">
        <f t="shared" si="9"/>
        <v>NCBPS08Y: NEUROPSYCHIATRY SERVICES (ADULTS AND CHILDREN)</v>
      </c>
      <c r="D205" s="14" t="s">
        <v>91</v>
      </c>
      <c r="E205" s="14" t="s">
        <v>104</v>
      </c>
      <c r="F205" s="15" t="s">
        <v>27</v>
      </c>
      <c r="G205" s="15"/>
      <c r="H205" s="14" t="s">
        <v>53</v>
      </c>
      <c r="I205" s="19">
        <v>41365</v>
      </c>
      <c r="J205" s="19"/>
      <c r="K205" s="14">
        <f t="shared" si="10"/>
        <v>1</v>
      </c>
      <c r="L205" s="14" t="s">
        <v>29</v>
      </c>
      <c r="M205" s="14" t="s">
        <v>29</v>
      </c>
      <c r="N205" s="15" t="str">
        <f t="shared" si="11"/>
        <v/>
      </c>
      <c r="O205" s="14" t="s">
        <v>94</v>
      </c>
      <c r="P205" s="37"/>
    </row>
    <row r="206" spans="1:16" ht="14.25" customHeight="1">
      <c r="A206" s="18" t="s">
        <v>508</v>
      </c>
      <c r="B206" s="14" t="s">
        <v>509</v>
      </c>
      <c r="C206" s="14" t="str">
        <f t="shared" si="9"/>
        <v>NCBPS58L: NEUROSURGERY LVHC LOCAL: ANTERIOR LUMBER FUSION</v>
      </c>
      <c r="D206" s="14" t="s">
        <v>15</v>
      </c>
      <c r="E206" s="14" t="s">
        <v>104</v>
      </c>
      <c r="F206" s="15" t="s">
        <v>27</v>
      </c>
      <c r="G206" s="15" t="s">
        <v>32</v>
      </c>
      <c r="H206" s="14" t="s">
        <v>36</v>
      </c>
      <c r="I206" s="19">
        <v>45383</v>
      </c>
      <c r="J206" s="19"/>
      <c r="K206" s="14">
        <f t="shared" si="10"/>
        <v>1</v>
      </c>
      <c r="L206" s="14" t="s">
        <v>29</v>
      </c>
      <c r="M206" s="14" t="s">
        <v>29</v>
      </c>
      <c r="N206" s="15" t="str">
        <f t="shared" si="11"/>
        <v/>
      </c>
      <c r="O206" s="14" t="s">
        <v>20</v>
      </c>
      <c r="P206" s="37"/>
    </row>
    <row r="207" spans="1:16" ht="14.25" customHeight="1">
      <c r="A207" s="20" t="s">
        <v>510</v>
      </c>
      <c r="B207" s="14" t="s">
        <v>511</v>
      </c>
      <c r="C207" s="14" t="str">
        <f t="shared" si="9"/>
        <v>NCBPS58L_TOP: NEUROSURGERY LVHC LOCAL: ANTERIOR LUMBER FUSION - TOP UP</v>
      </c>
      <c r="D207" s="14" t="s">
        <v>15</v>
      </c>
      <c r="E207" s="14" t="s">
        <v>104</v>
      </c>
      <c r="F207" s="15" t="s">
        <v>27</v>
      </c>
      <c r="G207" s="15"/>
      <c r="H207" s="14" t="s">
        <v>58</v>
      </c>
      <c r="I207" s="19">
        <v>45383</v>
      </c>
      <c r="J207" s="19"/>
      <c r="K207" s="14">
        <f t="shared" si="10"/>
        <v>1</v>
      </c>
      <c r="L207" s="14" t="s">
        <v>40</v>
      </c>
      <c r="M207" s="14" t="s">
        <v>40</v>
      </c>
      <c r="N207" s="15" t="str">
        <f t="shared" si="11"/>
        <v/>
      </c>
      <c r="O207" s="14" t="s">
        <v>20</v>
      </c>
      <c r="P207" s="37"/>
    </row>
    <row r="208" spans="1:16" ht="14.25" customHeight="1">
      <c r="A208" s="18" t="s">
        <v>512</v>
      </c>
      <c r="B208" s="14" t="s">
        <v>513</v>
      </c>
      <c r="C208" s="14" t="str">
        <f t="shared" si="9"/>
        <v>NCBPS58R: NEUROSURGERY LVHC LOCAL: AWAKE SURGERY FOR REMOVAL OF BRAIN TUMOURS</v>
      </c>
      <c r="D208" s="14" t="s">
        <v>15</v>
      </c>
      <c r="E208" s="14" t="s">
        <v>104</v>
      </c>
      <c r="F208" s="15" t="s">
        <v>27</v>
      </c>
      <c r="G208" s="15" t="s">
        <v>32</v>
      </c>
      <c r="H208" s="14" t="s">
        <v>36</v>
      </c>
      <c r="I208" s="19">
        <v>45383</v>
      </c>
      <c r="J208" s="19"/>
      <c r="K208" s="14">
        <f t="shared" si="10"/>
        <v>1</v>
      </c>
      <c r="L208" s="14" t="s">
        <v>29</v>
      </c>
      <c r="M208" s="14" t="s">
        <v>29</v>
      </c>
      <c r="N208" s="15" t="str">
        <f t="shared" si="11"/>
        <v/>
      </c>
      <c r="O208" s="14" t="s">
        <v>20</v>
      </c>
      <c r="P208" s="37"/>
    </row>
    <row r="209" spans="1:16" ht="14.25" customHeight="1">
      <c r="A209" s="20" t="s">
        <v>514</v>
      </c>
      <c r="B209" s="14" t="s">
        <v>515</v>
      </c>
      <c r="C209" s="14" t="str">
        <f t="shared" si="9"/>
        <v>NCBPS58R_TOP: NEUROSURGERY LVHC LOCAL: AWAKE SURGERY FOR REMOVAL OF BRAIN TUMOURS - TOP UP</v>
      </c>
      <c r="D209" s="14" t="s">
        <v>15</v>
      </c>
      <c r="E209" s="14" t="s">
        <v>104</v>
      </c>
      <c r="F209" s="15" t="s">
        <v>27</v>
      </c>
      <c r="G209" s="15"/>
      <c r="H209" s="14" t="s">
        <v>58</v>
      </c>
      <c r="I209" s="19">
        <v>45383</v>
      </c>
      <c r="J209" s="19"/>
      <c r="K209" s="14">
        <f t="shared" si="10"/>
        <v>1</v>
      </c>
      <c r="L209" s="14" t="s">
        <v>40</v>
      </c>
      <c r="M209" s="14" t="s">
        <v>40</v>
      </c>
      <c r="N209" s="15" t="str">
        <f t="shared" si="11"/>
        <v/>
      </c>
      <c r="O209" s="14" t="s">
        <v>20</v>
      </c>
      <c r="P209" s="37"/>
    </row>
    <row r="210" spans="1:16" ht="14.25" customHeight="1">
      <c r="A210" s="18" t="s">
        <v>516</v>
      </c>
      <c r="B210" s="14" t="s">
        <v>517</v>
      </c>
      <c r="C210" s="14" t="str">
        <f t="shared" si="9"/>
        <v>NCBPS58N: NEUROSURGERY LVHC LOCAL: INTRAVENTRICULAR TUMOURS RESECTION</v>
      </c>
      <c r="D210" s="14" t="s">
        <v>15</v>
      </c>
      <c r="E210" s="14" t="s">
        <v>104</v>
      </c>
      <c r="F210" s="15" t="s">
        <v>27</v>
      </c>
      <c r="G210" s="15" t="s">
        <v>32</v>
      </c>
      <c r="H210" s="14" t="s">
        <v>36</v>
      </c>
      <c r="I210" s="19">
        <v>45383</v>
      </c>
      <c r="J210" s="19"/>
      <c r="K210" s="14">
        <f t="shared" si="10"/>
        <v>1</v>
      </c>
      <c r="L210" s="14" t="s">
        <v>29</v>
      </c>
      <c r="M210" s="14" t="s">
        <v>29</v>
      </c>
      <c r="N210" s="15" t="str">
        <f t="shared" si="11"/>
        <v/>
      </c>
      <c r="O210" s="14" t="s">
        <v>20</v>
      </c>
      <c r="P210" s="37"/>
    </row>
    <row r="211" spans="1:16" ht="14.25" customHeight="1">
      <c r="A211" s="20" t="s">
        <v>518</v>
      </c>
      <c r="B211" s="14" t="s">
        <v>519</v>
      </c>
      <c r="C211" s="14" t="str">
        <f t="shared" si="9"/>
        <v>NCBPS58N_TOP: NEUROSURGERY LVHC LOCAL: INTRAVENTRICULAR TUMOURS RESECTION - TOP UP</v>
      </c>
      <c r="D211" s="14" t="s">
        <v>15</v>
      </c>
      <c r="E211" s="14" t="s">
        <v>104</v>
      </c>
      <c r="F211" s="15" t="s">
        <v>27</v>
      </c>
      <c r="G211" s="15"/>
      <c r="H211" s="14" t="s">
        <v>58</v>
      </c>
      <c r="I211" s="19">
        <v>45383</v>
      </c>
      <c r="J211" s="19"/>
      <c r="K211" s="14">
        <f t="shared" si="10"/>
        <v>1</v>
      </c>
      <c r="L211" s="14" t="s">
        <v>40</v>
      </c>
      <c r="M211" s="14" t="s">
        <v>40</v>
      </c>
      <c r="N211" s="15" t="str">
        <f t="shared" si="11"/>
        <v/>
      </c>
      <c r="O211" s="14" t="s">
        <v>20</v>
      </c>
      <c r="P211" s="37"/>
    </row>
    <row r="212" spans="1:16" ht="14.25" customHeight="1">
      <c r="A212" s="18" t="s">
        <v>520</v>
      </c>
      <c r="B212" s="14" t="s">
        <v>521</v>
      </c>
      <c r="C212" s="14" t="str">
        <f t="shared" si="9"/>
        <v>NCBPS58Q: NEUROSURGERY LVHC LOCAL: MICROVASCULAR DECOMPRESSION FOR TRIGEMINAL NEURALGIA</v>
      </c>
      <c r="D212" s="14" t="s">
        <v>15</v>
      </c>
      <c r="E212" s="14" t="s">
        <v>104</v>
      </c>
      <c r="F212" s="15" t="s">
        <v>27</v>
      </c>
      <c r="G212" s="15" t="s">
        <v>32</v>
      </c>
      <c r="H212" s="14" t="s">
        <v>36</v>
      </c>
      <c r="I212" s="19">
        <v>45383</v>
      </c>
      <c r="J212" s="19"/>
      <c r="K212" s="14">
        <f t="shared" si="10"/>
        <v>1</v>
      </c>
      <c r="L212" s="14" t="s">
        <v>29</v>
      </c>
      <c r="M212" s="14" t="s">
        <v>29</v>
      </c>
      <c r="N212" s="15" t="str">
        <f t="shared" si="11"/>
        <v/>
      </c>
      <c r="O212" s="14" t="s">
        <v>20</v>
      </c>
      <c r="P212" s="37"/>
    </row>
    <row r="213" spans="1:16" ht="14.25" customHeight="1">
      <c r="A213" s="20" t="s">
        <v>522</v>
      </c>
      <c r="B213" s="14" t="s">
        <v>523</v>
      </c>
      <c r="C213" s="14" t="str">
        <f t="shared" si="9"/>
        <v>NCBPS58Q_TOP: NEUROSURGERY LVHC LOCAL: MICROVASCULAR DECOMPRESSION FOR TRIGEMINAL NEURALGIA - TOP UP</v>
      </c>
      <c r="D213" s="14" t="s">
        <v>15</v>
      </c>
      <c r="E213" s="14" t="s">
        <v>104</v>
      </c>
      <c r="F213" s="15" t="s">
        <v>27</v>
      </c>
      <c r="G213" s="15"/>
      <c r="H213" s="14" t="s">
        <v>58</v>
      </c>
      <c r="I213" s="19">
        <v>45383</v>
      </c>
      <c r="J213" s="19"/>
      <c r="K213" s="14">
        <f t="shared" si="10"/>
        <v>1</v>
      </c>
      <c r="L213" s="14" t="s">
        <v>40</v>
      </c>
      <c r="M213" s="14" t="s">
        <v>40</v>
      </c>
      <c r="N213" s="15" t="str">
        <f t="shared" si="11"/>
        <v/>
      </c>
      <c r="O213" s="14" t="s">
        <v>20</v>
      </c>
      <c r="P213" s="37"/>
    </row>
    <row r="214" spans="1:16" ht="14.25" customHeight="1">
      <c r="A214" s="18" t="s">
        <v>524</v>
      </c>
      <c r="B214" s="14" t="s">
        <v>525</v>
      </c>
      <c r="C214" s="14" t="str">
        <f t="shared" si="9"/>
        <v>NCBPS58M: NEUROSURGERY LVHC LOCAL: REMOVAL OF INTRAMEDULLARY SPINAL TUMOURS</v>
      </c>
      <c r="D214" s="14" t="s">
        <v>15</v>
      </c>
      <c r="E214" s="14" t="s">
        <v>104</v>
      </c>
      <c r="F214" s="15" t="s">
        <v>27</v>
      </c>
      <c r="G214" s="15" t="s">
        <v>32</v>
      </c>
      <c r="H214" s="14" t="s">
        <v>36</v>
      </c>
      <c r="I214" s="19">
        <v>45383</v>
      </c>
      <c r="J214" s="19"/>
      <c r="K214" s="14">
        <f t="shared" si="10"/>
        <v>1</v>
      </c>
      <c r="L214" s="14" t="s">
        <v>29</v>
      </c>
      <c r="M214" s="14" t="s">
        <v>29</v>
      </c>
      <c r="N214" s="15" t="str">
        <f t="shared" si="11"/>
        <v/>
      </c>
      <c r="O214" s="14" t="s">
        <v>20</v>
      </c>
      <c r="P214" s="37"/>
    </row>
    <row r="215" spans="1:16" ht="14.25" customHeight="1">
      <c r="A215" s="20" t="s">
        <v>526</v>
      </c>
      <c r="B215" s="14" t="s">
        <v>527</v>
      </c>
      <c r="C215" s="14" t="str">
        <f t="shared" si="9"/>
        <v>NCBPS58M_TOP: NEUROSURGERY LVHC LOCAL: REMOVAL OF INTRAMEDULLARY SPINAL TUMOURS - TOP UP</v>
      </c>
      <c r="D215" s="14" t="s">
        <v>15</v>
      </c>
      <c r="E215" s="14" t="s">
        <v>104</v>
      </c>
      <c r="F215" s="15" t="s">
        <v>27</v>
      </c>
      <c r="G215" s="15"/>
      <c r="H215" s="14" t="s">
        <v>58</v>
      </c>
      <c r="I215" s="19">
        <v>45383</v>
      </c>
      <c r="J215" s="19"/>
      <c r="K215" s="14">
        <f t="shared" si="10"/>
        <v>1</v>
      </c>
      <c r="L215" s="14" t="s">
        <v>40</v>
      </c>
      <c r="M215" s="14" t="s">
        <v>40</v>
      </c>
      <c r="N215" s="15" t="str">
        <f t="shared" si="11"/>
        <v/>
      </c>
      <c r="O215" s="14" t="s">
        <v>20</v>
      </c>
      <c r="P215" s="37"/>
    </row>
    <row r="216" spans="1:16" ht="14.25" customHeight="1">
      <c r="A216" s="18" t="s">
        <v>528</v>
      </c>
      <c r="B216" s="14" t="s">
        <v>529</v>
      </c>
      <c r="C216" s="14" t="str">
        <f t="shared" si="9"/>
        <v>NCBPS58S: NEUROSURGERY LVHC LOCAL: REMOVAL OF PITUITARY TUMOURS INCLUDING FOR CUSHING’S AND ACROMEGALY</v>
      </c>
      <c r="D216" s="14" t="s">
        <v>15</v>
      </c>
      <c r="E216" s="14" t="s">
        <v>104</v>
      </c>
      <c r="F216" s="15" t="s">
        <v>27</v>
      </c>
      <c r="G216" s="15" t="s">
        <v>32</v>
      </c>
      <c r="H216" s="14" t="s">
        <v>36</v>
      </c>
      <c r="I216" s="19">
        <v>45383</v>
      </c>
      <c r="J216" s="19"/>
      <c r="K216" s="14">
        <f t="shared" si="10"/>
        <v>1</v>
      </c>
      <c r="L216" s="14" t="s">
        <v>29</v>
      </c>
      <c r="M216" s="14" t="s">
        <v>29</v>
      </c>
      <c r="N216" s="15" t="str">
        <f t="shared" si="11"/>
        <v/>
      </c>
      <c r="O216" s="14" t="s">
        <v>20</v>
      </c>
      <c r="P216" s="37"/>
    </row>
    <row r="217" spans="1:16" ht="14.25" customHeight="1">
      <c r="A217" s="20" t="s">
        <v>530</v>
      </c>
      <c r="B217" s="14" t="s">
        <v>531</v>
      </c>
      <c r="C217" s="14" t="str">
        <f t="shared" si="9"/>
        <v>NCBPS58S_TOP: NEUROSURGERY LVHC LOCAL: REMOVAL OF PITUITARY TUMOURS INCLUDING FOR CUSHING’S AND ACROMEGALY - TOP UP</v>
      </c>
      <c r="D217" s="14" t="s">
        <v>15</v>
      </c>
      <c r="E217" s="14" t="s">
        <v>104</v>
      </c>
      <c r="F217" s="15" t="s">
        <v>27</v>
      </c>
      <c r="G217" s="15"/>
      <c r="H217" s="14" t="s">
        <v>58</v>
      </c>
      <c r="I217" s="19">
        <v>45383</v>
      </c>
      <c r="J217" s="19"/>
      <c r="K217" s="14">
        <f t="shared" si="10"/>
        <v>1</v>
      </c>
      <c r="L217" s="14" t="s">
        <v>40</v>
      </c>
      <c r="M217" s="14" t="s">
        <v>40</v>
      </c>
      <c r="N217" s="15" t="str">
        <f t="shared" si="11"/>
        <v/>
      </c>
      <c r="O217" s="14" t="s">
        <v>20</v>
      </c>
      <c r="P217" s="37"/>
    </row>
    <row r="218" spans="1:16" ht="14.25" customHeight="1">
      <c r="A218" s="18" t="s">
        <v>532</v>
      </c>
      <c r="B218" s="14" t="s">
        <v>533</v>
      </c>
      <c r="C218" s="14" t="str">
        <f t="shared" si="9"/>
        <v>NCBPS58O: NEUROSURGERY LVHC LOCAL: SURGICAL REPAIR OF ANEURYSMS (SURGICAL CLIPPING)</v>
      </c>
      <c r="D218" s="14" t="s">
        <v>15</v>
      </c>
      <c r="E218" s="14" t="s">
        <v>104</v>
      </c>
      <c r="F218" s="15" t="s">
        <v>27</v>
      </c>
      <c r="G218" s="15" t="s">
        <v>32</v>
      </c>
      <c r="H218" s="14" t="s">
        <v>36</v>
      </c>
      <c r="I218" s="19">
        <v>45383</v>
      </c>
      <c r="J218" s="19"/>
      <c r="K218" s="14">
        <f t="shared" si="10"/>
        <v>1</v>
      </c>
      <c r="L218" s="14" t="s">
        <v>29</v>
      </c>
      <c r="M218" s="14" t="s">
        <v>29</v>
      </c>
      <c r="N218" s="15" t="str">
        <f t="shared" si="11"/>
        <v/>
      </c>
      <c r="O218" s="14" t="s">
        <v>20</v>
      </c>
      <c r="P218" s="37"/>
    </row>
    <row r="219" spans="1:16" ht="14.25" customHeight="1">
      <c r="A219" s="20" t="s">
        <v>534</v>
      </c>
      <c r="B219" s="14" t="s">
        <v>535</v>
      </c>
      <c r="C219" s="14" t="str">
        <f t="shared" si="9"/>
        <v>NCBPS58O_TOP: NEUROSURGERY LVHC LOCAL: SURGICAL REPAIR OF ANEURYSMS (SURGICAL CLIPPING) - TOP UP</v>
      </c>
      <c r="D219" s="14" t="s">
        <v>15</v>
      </c>
      <c r="E219" s="14" t="s">
        <v>104</v>
      </c>
      <c r="F219" s="15" t="s">
        <v>27</v>
      </c>
      <c r="G219" s="15"/>
      <c r="H219" s="14" t="s">
        <v>58</v>
      </c>
      <c r="I219" s="19">
        <v>45383</v>
      </c>
      <c r="J219" s="19"/>
      <c r="K219" s="14">
        <f t="shared" si="10"/>
        <v>1</v>
      </c>
      <c r="L219" s="14" t="s">
        <v>40</v>
      </c>
      <c r="M219" s="14" t="s">
        <v>40</v>
      </c>
      <c r="N219" s="15" t="str">
        <f t="shared" si="11"/>
        <v/>
      </c>
      <c r="O219" s="14" t="s">
        <v>20</v>
      </c>
      <c r="P219" s="37"/>
    </row>
    <row r="220" spans="1:16" ht="14.25" customHeight="1">
      <c r="A220" s="18" t="s">
        <v>536</v>
      </c>
      <c r="B220" s="14" t="s">
        <v>537</v>
      </c>
      <c r="C220" s="14" t="str">
        <f t="shared" si="9"/>
        <v>NCBPS58P: NEUROSURGERY LVHC LOCAL: THORACIC DISCECTOMY</v>
      </c>
      <c r="D220" s="14" t="s">
        <v>15</v>
      </c>
      <c r="E220" s="14" t="s">
        <v>104</v>
      </c>
      <c r="F220" s="15" t="s">
        <v>27</v>
      </c>
      <c r="G220" s="15" t="s">
        <v>32</v>
      </c>
      <c r="H220" s="14" t="s">
        <v>36</v>
      </c>
      <c r="I220" s="19">
        <v>45383</v>
      </c>
      <c r="J220" s="19"/>
      <c r="K220" s="14">
        <f t="shared" si="10"/>
        <v>1</v>
      </c>
      <c r="L220" s="14" t="s">
        <v>29</v>
      </c>
      <c r="M220" s="14" t="s">
        <v>29</v>
      </c>
      <c r="N220" s="15" t="str">
        <f t="shared" si="11"/>
        <v/>
      </c>
      <c r="O220" s="14" t="s">
        <v>20</v>
      </c>
      <c r="P220" s="37"/>
    </row>
    <row r="221" spans="1:16" ht="14.25" customHeight="1">
      <c r="A221" s="20" t="s">
        <v>538</v>
      </c>
      <c r="B221" s="14" t="s">
        <v>539</v>
      </c>
      <c r="C221" s="14" t="str">
        <f t="shared" si="9"/>
        <v>NCBPS58P_TOP: NEUROSURGERY LVHC LOCAL: THORACIC DISCECTOMY - TOP UP</v>
      </c>
      <c r="D221" s="14" t="s">
        <v>15</v>
      </c>
      <c r="E221" s="14" t="s">
        <v>104</v>
      </c>
      <c r="F221" s="15" t="s">
        <v>27</v>
      </c>
      <c r="G221" s="15"/>
      <c r="H221" s="14" t="s">
        <v>58</v>
      </c>
      <c r="I221" s="19">
        <v>45383</v>
      </c>
      <c r="J221" s="19"/>
      <c r="K221" s="14">
        <f t="shared" si="10"/>
        <v>1</v>
      </c>
      <c r="L221" s="14" t="s">
        <v>40</v>
      </c>
      <c r="M221" s="14" t="s">
        <v>40</v>
      </c>
      <c r="N221" s="15" t="str">
        <f t="shared" si="11"/>
        <v/>
      </c>
      <c r="O221" s="14" t="s">
        <v>20</v>
      </c>
      <c r="P221" s="37"/>
    </row>
    <row r="222" spans="1:16" ht="14.25" customHeight="1">
      <c r="A222" s="18" t="s">
        <v>540</v>
      </c>
      <c r="B222" s="14" t="s">
        <v>541</v>
      </c>
      <c r="C222" s="14" t="str">
        <f t="shared" si="9"/>
        <v>NCBPS58B: NEUROSURGERY LVHC NATIONAL: EC-IC BYPASS(COMPLEX/HIGH FLOW)</v>
      </c>
      <c r="D222" s="14" t="s">
        <v>15</v>
      </c>
      <c r="E222" s="14" t="s">
        <v>104</v>
      </c>
      <c r="F222" s="15" t="s">
        <v>27</v>
      </c>
      <c r="G222" s="15" t="s">
        <v>32</v>
      </c>
      <c r="H222" s="14" t="s">
        <v>36</v>
      </c>
      <c r="I222" s="19">
        <v>45383</v>
      </c>
      <c r="J222" s="19"/>
      <c r="K222" s="14">
        <f t="shared" si="10"/>
        <v>1</v>
      </c>
      <c r="L222" s="14" t="s">
        <v>29</v>
      </c>
      <c r="M222" s="14" t="s">
        <v>29</v>
      </c>
      <c r="N222" s="15" t="str">
        <f t="shared" si="11"/>
        <v/>
      </c>
      <c r="O222" s="14" t="s">
        <v>20</v>
      </c>
      <c r="P222" s="37"/>
    </row>
    <row r="223" spans="1:16" ht="14.25" customHeight="1">
      <c r="A223" s="20" t="s">
        <v>542</v>
      </c>
      <c r="B223" s="14" t="s">
        <v>543</v>
      </c>
      <c r="C223" s="14" t="str">
        <f t="shared" si="9"/>
        <v>NCBPS58B_TOP: NEUROSURGERY LVHC NATIONAL: EC-IC BYPASS(COMPLEX/HIGH FLOW) - TOP UP</v>
      </c>
      <c r="D223" s="14" t="s">
        <v>15</v>
      </c>
      <c r="E223" s="14" t="s">
        <v>104</v>
      </c>
      <c r="F223" s="15" t="s">
        <v>27</v>
      </c>
      <c r="G223" s="15"/>
      <c r="H223" s="14" t="s">
        <v>58</v>
      </c>
      <c r="I223" s="19">
        <v>45383</v>
      </c>
      <c r="J223" s="19"/>
      <c r="K223" s="14">
        <f t="shared" si="10"/>
        <v>1</v>
      </c>
      <c r="L223" s="14" t="s">
        <v>40</v>
      </c>
      <c r="M223" s="14" t="s">
        <v>40</v>
      </c>
      <c r="N223" s="15" t="str">
        <f t="shared" si="11"/>
        <v/>
      </c>
      <c r="O223" s="14" t="s">
        <v>20</v>
      </c>
      <c r="P223" s="37"/>
    </row>
    <row r="224" spans="1:16" ht="14.25" customHeight="1">
      <c r="A224" s="18" t="s">
        <v>544</v>
      </c>
      <c r="B224" s="14" t="s">
        <v>545</v>
      </c>
      <c r="C224" s="14" t="str">
        <f t="shared" si="9"/>
        <v>NCBPS58A: NEUROSURGERY LVHC NATIONAL: SURGICAL REMOVAL OF CLIVAL CHORDOMA AND CHONDROSARCOMA</v>
      </c>
      <c r="D224" s="14" t="s">
        <v>15</v>
      </c>
      <c r="E224" s="14" t="s">
        <v>104</v>
      </c>
      <c r="F224" s="15" t="s">
        <v>27</v>
      </c>
      <c r="G224" s="15" t="s">
        <v>32</v>
      </c>
      <c r="H224" s="14" t="s">
        <v>36</v>
      </c>
      <c r="I224" s="19">
        <v>45383</v>
      </c>
      <c r="J224" s="19"/>
      <c r="K224" s="14">
        <f t="shared" si="10"/>
        <v>1</v>
      </c>
      <c r="L224" s="14" t="s">
        <v>29</v>
      </c>
      <c r="M224" s="14" t="s">
        <v>29</v>
      </c>
      <c r="N224" s="15" t="str">
        <f t="shared" si="11"/>
        <v/>
      </c>
      <c r="O224" s="14" t="s">
        <v>20</v>
      </c>
      <c r="P224" s="37"/>
    </row>
    <row r="225" spans="1:16" ht="14.25" customHeight="1">
      <c r="A225" s="20" t="s">
        <v>546</v>
      </c>
      <c r="B225" s="14" t="s">
        <v>547</v>
      </c>
      <c r="C225" s="14" t="str">
        <f t="shared" si="9"/>
        <v>NCBPS58A_TOP: NEUROSURGERY LVHC NATIONAL: SURGICAL REMOVAL OF CLIVAL CHORDOMA AND CHONDROSARCOMA - TOP UP</v>
      </c>
      <c r="D225" s="14" t="s">
        <v>15</v>
      </c>
      <c r="E225" s="14" t="s">
        <v>104</v>
      </c>
      <c r="F225" s="15" t="s">
        <v>27</v>
      </c>
      <c r="G225" s="15"/>
      <c r="H225" s="14" t="s">
        <v>58</v>
      </c>
      <c r="I225" s="19">
        <v>45383</v>
      </c>
      <c r="J225" s="19"/>
      <c r="K225" s="14">
        <f t="shared" si="10"/>
        <v>1</v>
      </c>
      <c r="L225" s="14" t="s">
        <v>40</v>
      </c>
      <c r="M225" s="14" t="s">
        <v>40</v>
      </c>
      <c r="N225" s="15" t="str">
        <f t="shared" si="11"/>
        <v/>
      </c>
      <c r="O225" s="14" t="s">
        <v>20</v>
      </c>
      <c r="P225" s="37"/>
    </row>
    <row r="226" spans="1:16" ht="14.25" customHeight="1">
      <c r="A226" s="18" t="s">
        <v>548</v>
      </c>
      <c r="B226" s="14" t="s">
        <v>549</v>
      </c>
      <c r="C226" s="14" t="str">
        <f t="shared" si="9"/>
        <v>NCBPS58C: NEUROSURGERY LVHC NATIONAL: TRANSORAL EXCISION OF DENS</v>
      </c>
      <c r="D226" s="14" t="s">
        <v>15</v>
      </c>
      <c r="E226" s="14" t="s">
        <v>104</v>
      </c>
      <c r="F226" s="15" t="s">
        <v>27</v>
      </c>
      <c r="G226" s="15" t="s">
        <v>32</v>
      </c>
      <c r="H226" s="14" t="s">
        <v>36</v>
      </c>
      <c r="I226" s="19">
        <v>45383</v>
      </c>
      <c r="J226" s="19"/>
      <c r="K226" s="14">
        <f t="shared" si="10"/>
        <v>1</v>
      </c>
      <c r="L226" s="14" t="s">
        <v>29</v>
      </c>
      <c r="M226" s="14" t="s">
        <v>29</v>
      </c>
      <c r="N226" s="15" t="str">
        <f t="shared" si="11"/>
        <v/>
      </c>
      <c r="O226" s="14" t="s">
        <v>20</v>
      </c>
      <c r="P226" s="37"/>
    </row>
    <row r="227" spans="1:16" ht="14.25" customHeight="1">
      <c r="A227" s="20" t="s">
        <v>550</v>
      </c>
      <c r="B227" s="14" t="s">
        <v>551</v>
      </c>
      <c r="C227" s="14" t="str">
        <f t="shared" si="9"/>
        <v>NCBPS58C_TOP: NEUROSURGERY LVHC NATIONAL: TRANSORAL EXCISION OF DENS - TOP UP</v>
      </c>
      <c r="D227" s="14" t="s">
        <v>15</v>
      </c>
      <c r="E227" s="14" t="s">
        <v>104</v>
      </c>
      <c r="F227" s="15" t="s">
        <v>27</v>
      </c>
      <c r="G227" s="15"/>
      <c r="H227" s="14" t="s">
        <v>58</v>
      </c>
      <c r="I227" s="19">
        <v>45383</v>
      </c>
      <c r="J227" s="19"/>
      <c r="K227" s="14">
        <f t="shared" si="10"/>
        <v>1</v>
      </c>
      <c r="L227" s="14" t="s">
        <v>40</v>
      </c>
      <c r="M227" s="14" t="s">
        <v>40</v>
      </c>
      <c r="N227" s="15" t="str">
        <f t="shared" si="11"/>
        <v/>
      </c>
      <c r="O227" s="14" t="s">
        <v>20</v>
      </c>
      <c r="P227" s="37"/>
    </row>
    <row r="228" spans="1:16" ht="14.25" customHeight="1">
      <c r="A228" s="18" t="s">
        <v>552</v>
      </c>
      <c r="B228" s="14" t="s">
        <v>553</v>
      </c>
      <c r="C228" s="14" t="str">
        <f t="shared" si="9"/>
        <v>NCBPS58D: NEUROSURGERY LVHC REGIONAL: ANTERIOR SKULL BASED TUMOURS</v>
      </c>
      <c r="D228" s="14" t="s">
        <v>15</v>
      </c>
      <c r="E228" s="14" t="s">
        <v>104</v>
      </c>
      <c r="F228" s="15" t="s">
        <v>27</v>
      </c>
      <c r="G228" s="15" t="s">
        <v>32</v>
      </c>
      <c r="H228" s="14" t="s">
        <v>36</v>
      </c>
      <c r="I228" s="19">
        <v>45383</v>
      </c>
      <c r="J228" s="19"/>
      <c r="K228" s="14">
        <f t="shared" si="10"/>
        <v>1</v>
      </c>
      <c r="L228" s="14" t="s">
        <v>29</v>
      </c>
      <c r="M228" s="14" t="s">
        <v>29</v>
      </c>
      <c r="N228" s="15" t="str">
        <f t="shared" si="11"/>
        <v/>
      </c>
      <c r="O228" s="14" t="s">
        <v>20</v>
      </c>
      <c r="P228" s="37"/>
    </row>
    <row r="229" spans="1:16" ht="14.25" customHeight="1">
      <c r="A229" s="20" t="s">
        <v>554</v>
      </c>
      <c r="B229" s="14" t="s">
        <v>555</v>
      </c>
      <c r="C229" s="14" t="str">
        <f t="shared" si="9"/>
        <v>NCBPS58D_TOP: NEUROSURGERY LVHC REGIONAL: ANTERIOR SKULL BASED TUMOURS - TOP UP</v>
      </c>
      <c r="D229" s="14" t="s">
        <v>15</v>
      </c>
      <c r="E229" s="14" t="s">
        <v>104</v>
      </c>
      <c r="F229" s="15" t="s">
        <v>27</v>
      </c>
      <c r="G229" s="15"/>
      <c r="H229" s="14" t="s">
        <v>58</v>
      </c>
      <c r="I229" s="19">
        <v>45383</v>
      </c>
      <c r="J229" s="19"/>
      <c r="K229" s="14">
        <f t="shared" si="10"/>
        <v>1</v>
      </c>
      <c r="L229" s="14" t="s">
        <v>40</v>
      </c>
      <c r="M229" s="14" t="s">
        <v>40</v>
      </c>
      <c r="N229" s="15" t="str">
        <f t="shared" si="11"/>
        <v/>
      </c>
      <c r="O229" s="14" t="s">
        <v>20</v>
      </c>
      <c r="P229" s="37"/>
    </row>
    <row r="230" spans="1:16" ht="14.25" customHeight="1">
      <c r="A230" s="18" t="s">
        <v>556</v>
      </c>
      <c r="B230" s="14" t="s">
        <v>557</v>
      </c>
      <c r="C230" s="14" t="str">
        <f t="shared" si="9"/>
        <v>NCBPS58G: NEUROSURGERY LVHC REGIONAL: DEEP BRAIN STIMULATION</v>
      </c>
      <c r="D230" s="14" t="s">
        <v>15</v>
      </c>
      <c r="E230" s="14" t="s">
        <v>104</v>
      </c>
      <c r="F230" s="15" t="s">
        <v>27</v>
      </c>
      <c r="G230" s="15" t="s">
        <v>32</v>
      </c>
      <c r="H230" s="14" t="s">
        <v>36</v>
      </c>
      <c r="I230" s="19">
        <v>45383</v>
      </c>
      <c r="J230" s="19"/>
      <c r="K230" s="14">
        <f t="shared" si="10"/>
        <v>1</v>
      </c>
      <c r="L230" s="14" t="s">
        <v>29</v>
      </c>
      <c r="M230" s="14" t="s">
        <v>29</v>
      </c>
      <c r="N230" s="15" t="str">
        <f t="shared" si="11"/>
        <v/>
      </c>
      <c r="O230" s="14" t="s">
        <v>20</v>
      </c>
      <c r="P230" s="37"/>
    </row>
    <row r="231" spans="1:16" ht="14.25" customHeight="1">
      <c r="A231" s="20" t="s">
        <v>558</v>
      </c>
      <c r="B231" s="14" t="s">
        <v>559</v>
      </c>
      <c r="C231" s="14" t="str">
        <f t="shared" si="9"/>
        <v>NCBPS58G_TOP: NEUROSURGERY LVHC REGIONAL: DEEP BRAIN STIMULATION - TOP UP</v>
      </c>
      <c r="D231" s="14" t="s">
        <v>15</v>
      </c>
      <c r="E231" s="14" t="s">
        <v>104</v>
      </c>
      <c r="F231" s="15" t="s">
        <v>27</v>
      </c>
      <c r="G231" s="15"/>
      <c r="H231" s="14" t="s">
        <v>58</v>
      </c>
      <c r="I231" s="19">
        <v>45383</v>
      </c>
      <c r="J231" s="19"/>
      <c r="K231" s="14">
        <f t="shared" si="10"/>
        <v>1</v>
      </c>
      <c r="L231" s="14" t="s">
        <v>40</v>
      </c>
      <c r="M231" s="14" t="s">
        <v>40</v>
      </c>
      <c r="N231" s="15" t="str">
        <f t="shared" si="11"/>
        <v/>
      </c>
      <c r="O231" s="14" t="s">
        <v>20</v>
      </c>
      <c r="P231" s="37"/>
    </row>
    <row r="232" spans="1:16" ht="14.25" customHeight="1">
      <c r="A232" s="18" t="s">
        <v>560</v>
      </c>
      <c r="B232" s="14" t="s">
        <v>561</v>
      </c>
      <c r="C232" s="14" t="str">
        <f t="shared" si="9"/>
        <v>NCBPS58J: NEUROSURGERY LVHC REGIONAL: EPILEPSY</v>
      </c>
      <c r="D232" s="14" t="s">
        <v>15</v>
      </c>
      <c r="E232" s="14" t="s">
        <v>104</v>
      </c>
      <c r="F232" s="15" t="s">
        <v>27</v>
      </c>
      <c r="G232" s="15" t="s">
        <v>32</v>
      </c>
      <c r="H232" s="14" t="s">
        <v>36</v>
      </c>
      <c r="I232" s="19">
        <v>45383</v>
      </c>
      <c r="J232" s="19"/>
      <c r="K232" s="14">
        <f t="shared" si="10"/>
        <v>1</v>
      </c>
      <c r="L232" s="14" t="s">
        <v>29</v>
      </c>
      <c r="M232" s="14" t="s">
        <v>29</v>
      </c>
      <c r="N232" s="15" t="str">
        <f t="shared" si="11"/>
        <v/>
      </c>
      <c r="O232" s="14" t="s">
        <v>20</v>
      </c>
      <c r="P232" s="37"/>
    </row>
    <row r="233" spans="1:16" ht="14.25" customHeight="1">
      <c r="A233" s="20" t="s">
        <v>562</v>
      </c>
      <c r="B233" s="14" t="s">
        <v>563</v>
      </c>
      <c r="C233" s="14" t="str">
        <f t="shared" si="9"/>
        <v>NCBPS58J_TOP: NEUROSURGERY LVHC REGIONAL: EPILEPSY - TOP UP</v>
      </c>
      <c r="D233" s="14" t="s">
        <v>15</v>
      </c>
      <c r="E233" s="14" t="s">
        <v>104</v>
      </c>
      <c r="F233" s="15" t="s">
        <v>27</v>
      </c>
      <c r="G233" s="15"/>
      <c r="H233" s="14" t="s">
        <v>58</v>
      </c>
      <c r="I233" s="19">
        <v>45383</v>
      </c>
      <c r="J233" s="19"/>
      <c r="K233" s="14">
        <f t="shared" si="10"/>
        <v>1</v>
      </c>
      <c r="L233" s="14" t="s">
        <v>40</v>
      </c>
      <c r="M233" s="14" t="s">
        <v>40</v>
      </c>
      <c r="N233" s="15" t="str">
        <f t="shared" si="11"/>
        <v/>
      </c>
      <c r="O233" s="14" t="s">
        <v>20</v>
      </c>
      <c r="P233" s="37"/>
    </row>
    <row r="234" spans="1:16" ht="14.25" customHeight="1">
      <c r="A234" s="18" t="s">
        <v>564</v>
      </c>
      <c r="B234" s="14" t="s">
        <v>565</v>
      </c>
      <c r="C234" s="14" t="str">
        <f t="shared" si="9"/>
        <v>NCBPS58K: NEUROSURGERY LVHC REGIONAL: INSULA GLIOMA’S/ COMPLEX LOW GRADE GLIOMA’S</v>
      </c>
      <c r="D234" s="14" t="s">
        <v>15</v>
      </c>
      <c r="E234" s="14" t="s">
        <v>104</v>
      </c>
      <c r="F234" s="15" t="s">
        <v>27</v>
      </c>
      <c r="G234" s="15" t="s">
        <v>32</v>
      </c>
      <c r="H234" s="14" t="s">
        <v>36</v>
      </c>
      <c r="I234" s="19">
        <v>45383</v>
      </c>
      <c r="J234" s="19"/>
      <c r="K234" s="14">
        <f t="shared" si="10"/>
        <v>1</v>
      </c>
      <c r="L234" s="14" t="s">
        <v>29</v>
      </c>
      <c r="M234" s="14" t="s">
        <v>29</v>
      </c>
      <c r="N234" s="15" t="str">
        <f t="shared" si="11"/>
        <v/>
      </c>
      <c r="O234" s="14" t="s">
        <v>20</v>
      </c>
      <c r="P234" s="37"/>
    </row>
    <row r="235" spans="1:16" ht="14.25" customHeight="1">
      <c r="A235" s="20" t="s">
        <v>566</v>
      </c>
      <c r="B235" s="14" t="s">
        <v>567</v>
      </c>
      <c r="C235" s="14" t="str">
        <f t="shared" si="9"/>
        <v>NCBPS58K_TOP: NEUROSURGERY LVHC REGIONAL: INSULA GLIOMA’S/ COMPLEX LOW GRADE GLIOMA’S - TOP UP</v>
      </c>
      <c r="D235" s="14" t="s">
        <v>15</v>
      </c>
      <c r="E235" s="14" t="s">
        <v>104</v>
      </c>
      <c r="F235" s="15" t="s">
        <v>27</v>
      </c>
      <c r="G235" s="15"/>
      <c r="H235" s="14" t="s">
        <v>58</v>
      </c>
      <c r="I235" s="19">
        <v>45383</v>
      </c>
      <c r="J235" s="19"/>
      <c r="K235" s="14">
        <f t="shared" si="10"/>
        <v>1</v>
      </c>
      <c r="L235" s="14" t="s">
        <v>40</v>
      </c>
      <c r="M235" s="14" t="s">
        <v>40</v>
      </c>
      <c r="N235" s="15" t="str">
        <f t="shared" si="11"/>
        <v/>
      </c>
      <c r="O235" s="14" t="s">
        <v>20</v>
      </c>
      <c r="P235" s="37"/>
    </row>
    <row r="236" spans="1:16" ht="14.25" customHeight="1">
      <c r="A236" s="18" t="s">
        <v>568</v>
      </c>
      <c r="B236" s="14" t="s">
        <v>569</v>
      </c>
      <c r="C236" s="14" t="str">
        <f t="shared" si="9"/>
        <v>NCBPS58E: NEUROSURGERY LVHC REGIONAL: LATERAL SKULL BASED TUMOURS</v>
      </c>
      <c r="D236" s="14" t="s">
        <v>15</v>
      </c>
      <c r="E236" s="14" t="s">
        <v>104</v>
      </c>
      <c r="F236" s="15" t="s">
        <v>27</v>
      </c>
      <c r="G236" s="15" t="s">
        <v>32</v>
      </c>
      <c r="H236" s="14" t="s">
        <v>36</v>
      </c>
      <c r="I236" s="19">
        <v>45383</v>
      </c>
      <c r="J236" s="19"/>
      <c r="K236" s="14">
        <f t="shared" si="10"/>
        <v>1</v>
      </c>
      <c r="L236" s="14" t="s">
        <v>29</v>
      </c>
      <c r="M236" s="14" t="s">
        <v>29</v>
      </c>
      <c r="N236" s="15" t="str">
        <f t="shared" si="11"/>
        <v/>
      </c>
      <c r="O236" s="14" t="s">
        <v>20</v>
      </c>
      <c r="P236" s="37"/>
    </row>
    <row r="237" spans="1:16" ht="14.25" customHeight="1">
      <c r="A237" s="20" t="s">
        <v>570</v>
      </c>
      <c r="B237" s="14" t="s">
        <v>571</v>
      </c>
      <c r="C237" s="14" t="str">
        <f t="shared" si="9"/>
        <v>NCBPS58E_TOP: NEUROSURGERY LVHC REGIONAL: LATERAL SKULL BASED TUMOURS - TOP UP</v>
      </c>
      <c r="D237" s="14" t="s">
        <v>15</v>
      </c>
      <c r="E237" s="14" t="s">
        <v>104</v>
      </c>
      <c r="F237" s="15" t="s">
        <v>27</v>
      </c>
      <c r="G237" s="15"/>
      <c r="H237" s="14" t="s">
        <v>58</v>
      </c>
      <c r="I237" s="19">
        <v>45383</v>
      </c>
      <c r="J237" s="19"/>
      <c r="K237" s="14">
        <f t="shared" si="10"/>
        <v>1</v>
      </c>
      <c r="L237" s="14" t="s">
        <v>40</v>
      </c>
      <c r="M237" s="14" t="s">
        <v>40</v>
      </c>
      <c r="N237" s="15" t="str">
        <f t="shared" si="11"/>
        <v/>
      </c>
      <c r="O237" s="14" t="s">
        <v>20</v>
      </c>
      <c r="P237" s="37"/>
    </row>
    <row r="238" spans="1:16" ht="14.25" customHeight="1">
      <c r="A238" s="18" t="s">
        <v>572</v>
      </c>
      <c r="B238" s="14" t="s">
        <v>573</v>
      </c>
      <c r="C238" s="14" t="str">
        <f t="shared" si="9"/>
        <v>NCBPS58H: NEUROSURGERY LVHC REGIONAL: PINEAL TUMOUR SURGERIES - RESECTION</v>
      </c>
      <c r="D238" s="14" t="s">
        <v>15</v>
      </c>
      <c r="E238" s="14" t="s">
        <v>104</v>
      </c>
      <c r="F238" s="15" t="s">
        <v>27</v>
      </c>
      <c r="G238" s="15" t="s">
        <v>32</v>
      </c>
      <c r="H238" s="14" t="s">
        <v>36</v>
      </c>
      <c r="I238" s="19">
        <v>45383</v>
      </c>
      <c r="J238" s="19"/>
      <c r="K238" s="14">
        <f t="shared" si="10"/>
        <v>1</v>
      </c>
      <c r="L238" s="14" t="s">
        <v>29</v>
      </c>
      <c r="M238" s="14" t="s">
        <v>29</v>
      </c>
      <c r="N238" s="15" t="str">
        <f t="shared" si="11"/>
        <v/>
      </c>
      <c r="O238" s="14" t="s">
        <v>20</v>
      </c>
      <c r="P238" s="37"/>
    </row>
    <row r="239" spans="1:16" ht="14.25" customHeight="1">
      <c r="A239" s="20" t="s">
        <v>574</v>
      </c>
      <c r="B239" s="14" t="s">
        <v>575</v>
      </c>
      <c r="C239" s="14" t="str">
        <f t="shared" si="9"/>
        <v>NCBPS58H_TOP: NEUROSURGERY LVHC REGIONAL: PINEAL TUMOUR SURGERIES - RESECTION - TOP UP</v>
      </c>
      <c r="D239" s="14" t="s">
        <v>15</v>
      </c>
      <c r="E239" s="14" t="s">
        <v>104</v>
      </c>
      <c r="F239" s="15" t="s">
        <v>27</v>
      </c>
      <c r="G239" s="15"/>
      <c r="H239" s="14" t="s">
        <v>58</v>
      </c>
      <c r="I239" s="19">
        <v>45383</v>
      </c>
      <c r="J239" s="19"/>
      <c r="K239" s="14">
        <f t="shared" si="10"/>
        <v>1</v>
      </c>
      <c r="L239" s="14" t="s">
        <v>40</v>
      </c>
      <c r="M239" s="14" t="s">
        <v>40</v>
      </c>
      <c r="N239" s="15" t="str">
        <f t="shared" si="11"/>
        <v/>
      </c>
      <c r="O239" s="14" t="s">
        <v>20</v>
      </c>
      <c r="P239" s="37"/>
    </row>
    <row r="240" spans="1:16" ht="14.25" customHeight="1">
      <c r="A240" s="18" t="s">
        <v>576</v>
      </c>
      <c r="B240" s="14" t="s">
        <v>577</v>
      </c>
      <c r="C240" s="14" t="str">
        <f t="shared" si="9"/>
        <v>NCBPS58I: NEUROSURGERY LVHC REGIONAL: REMOVAL OF ARTERIOVENOUS MALFORMATIONS OF THE NERVOUS SYSTEM</v>
      </c>
      <c r="D240" s="14" t="s">
        <v>15</v>
      </c>
      <c r="E240" s="14" t="s">
        <v>104</v>
      </c>
      <c r="F240" s="15" t="s">
        <v>27</v>
      </c>
      <c r="G240" s="15" t="s">
        <v>32</v>
      </c>
      <c r="H240" s="14" t="s">
        <v>36</v>
      </c>
      <c r="I240" s="19">
        <v>45383</v>
      </c>
      <c r="J240" s="19"/>
      <c r="K240" s="14">
        <f t="shared" si="10"/>
        <v>1</v>
      </c>
      <c r="L240" s="14" t="s">
        <v>29</v>
      </c>
      <c r="M240" s="14" t="s">
        <v>29</v>
      </c>
      <c r="N240" s="15" t="str">
        <f t="shared" si="11"/>
        <v/>
      </c>
      <c r="O240" s="14" t="s">
        <v>20</v>
      </c>
      <c r="P240" s="37"/>
    </row>
    <row r="241" spans="1:16" ht="14.25" customHeight="1">
      <c r="A241" s="20" t="s">
        <v>578</v>
      </c>
      <c r="B241" s="14" t="s">
        <v>579</v>
      </c>
      <c r="C241" s="14" t="str">
        <f t="shared" si="9"/>
        <v>NCBPS58I_TOP: NEUROSURGERY LVHC REGIONAL: REMOVAL OF ARTERIOVENOUS MALFORMATIONS OF THE NERVOUS SYSTEM - TOP UP</v>
      </c>
      <c r="D241" s="14" t="s">
        <v>15</v>
      </c>
      <c r="E241" s="14" t="s">
        <v>104</v>
      </c>
      <c r="F241" s="15" t="s">
        <v>27</v>
      </c>
      <c r="G241" s="15"/>
      <c r="H241" s="14" t="s">
        <v>58</v>
      </c>
      <c r="I241" s="19">
        <v>45383</v>
      </c>
      <c r="J241" s="19"/>
      <c r="K241" s="14">
        <f t="shared" si="10"/>
        <v>1</v>
      </c>
      <c r="L241" s="14" t="s">
        <v>40</v>
      </c>
      <c r="M241" s="14" t="s">
        <v>40</v>
      </c>
      <c r="N241" s="15" t="str">
        <f t="shared" si="11"/>
        <v/>
      </c>
      <c r="O241" s="14" t="s">
        <v>20</v>
      </c>
      <c r="P241" s="37"/>
    </row>
    <row r="242" spans="1:16" ht="14.25" customHeight="1">
      <c r="A242" s="18" t="s">
        <v>580</v>
      </c>
      <c r="B242" s="14" t="s">
        <v>581</v>
      </c>
      <c r="C242" s="14" t="str">
        <f t="shared" si="9"/>
        <v>NCBPS58F: NEUROSURGERY LVHC REGIONAL: SURGICAL REMOVAL OF BRAINSTEM LESIONS</v>
      </c>
      <c r="D242" s="14" t="s">
        <v>15</v>
      </c>
      <c r="E242" s="14" t="s">
        <v>104</v>
      </c>
      <c r="F242" s="15" t="s">
        <v>27</v>
      </c>
      <c r="G242" s="15" t="s">
        <v>32</v>
      </c>
      <c r="H242" s="14" t="s">
        <v>36</v>
      </c>
      <c r="I242" s="19">
        <v>45383</v>
      </c>
      <c r="J242" s="19"/>
      <c r="K242" s="14">
        <f t="shared" si="10"/>
        <v>1</v>
      </c>
      <c r="L242" s="14" t="s">
        <v>29</v>
      </c>
      <c r="M242" s="14" t="s">
        <v>29</v>
      </c>
      <c r="N242" s="15" t="str">
        <f t="shared" si="11"/>
        <v/>
      </c>
      <c r="O242" s="14" t="s">
        <v>20</v>
      </c>
      <c r="P242" s="37"/>
    </row>
    <row r="243" spans="1:16" ht="14.25" customHeight="1">
      <c r="A243" s="20" t="s">
        <v>582</v>
      </c>
      <c r="B243" s="14" t="s">
        <v>583</v>
      </c>
      <c r="C243" s="14" t="str">
        <f t="shared" si="9"/>
        <v>NCBPS58F_TOP: NEUROSURGERY LVHC REGIONAL: SURGICAL REMOVAL OF BRAINSTEM LESIONS - TOP UP</v>
      </c>
      <c r="D243" s="14" t="s">
        <v>15</v>
      </c>
      <c r="E243" s="14" t="s">
        <v>104</v>
      </c>
      <c r="F243" s="15" t="s">
        <v>27</v>
      </c>
      <c r="G243" s="15"/>
      <c r="H243" s="14" t="s">
        <v>58</v>
      </c>
      <c r="I243" s="19">
        <v>45383</v>
      </c>
      <c r="J243" s="19"/>
      <c r="K243" s="14">
        <f t="shared" si="10"/>
        <v>1</v>
      </c>
      <c r="L243" s="14" t="s">
        <v>40</v>
      </c>
      <c r="M243" s="14" t="s">
        <v>40</v>
      </c>
      <c r="N243" s="15" t="str">
        <f t="shared" si="11"/>
        <v/>
      </c>
      <c r="O243" s="14" t="s">
        <v>20</v>
      </c>
      <c r="P243" s="37"/>
    </row>
    <row r="244" spans="1:16" ht="14.25" customHeight="1">
      <c r="A244" s="18" t="s">
        <v>584</v>
      </c>
      <c r="B244" s="14" t="s">
        <v>585</v>
      </c>
      <c r="C244" s="14" t="str">
        <f t="shared" si="9"/>
        <v>NCBPS08N: NEUROSURGERY NETWORK</v>
      </c>
      <c r="D244" s="14" t="s">
        <v>15</v>
      </c>
      <c r="E244" s="14" t="s">
        <v>104</v>
      </c>
      <c r="F244" s="15" t="s">
        <v>27</v>
      </c>
      <c r="G244" s="15"/>
      <c r="H244" s="14" t="s">
        <v>39</v>
      </c>
      <c r="I244" s="19">
        <v>44652</v>
      </c>
      <c r="J244" s="19"/>
      <c r="K244" s="14">
        <f t="shared" si="10"/>
        <v>1</v>
      </c>
      <c r="L244" s="14" t="s">
        <v>40</v>
      </c>
      <c r="M244" s="14" t="s">
        <v>40</v>
      </c>
      <c r="N244" s="15" t="str">
        <f t="shared" si="11"/>
        <v/>
      </c>
      <c r="O244" s="14" t="s">
        <v>20</v>
      </c>
      <c r="P244" s="37"/>
    </row>
    <row r="245" spans="1:16" ht="14.25" customHeight="1">
      <c r="A245" s="18" t="s">
        <v>586</v>
      </c>
      <c r="B245" s="14" t="s">
        <v>587</v>
      </c>
      <c r="C245" s="14" t="str">
        <f t="shared" si="9"/>
        <v>NCBPSNSD: NEW SERVICE DEVELOPMENTS AND CLINICAL POLICIES (TEMPORARILY RETAINED)</v>
      </c>
      <c r="D245" s="14" t="s">
        <v>15</v>
      </c>
      <c r="E245" s="14" t="s">
        <v>23</v>
      </c>
      <c r="F245" s="15" t="s">
        <v>27</v>
      </c>
      <c r="G245" s="15"/>
      <c r="H245" s="14" t="s">
        <v>36</v>
      </c>
      <c r="I245" s="19">
        <v>45383</v>
      </c>
      <c r="J245" s="19"/>
      <c r="K245" s="14">
        <f t="shared" si="10"/>
        <v>1</v>
      </c>
      <c r="L245" s="14" t="s">
        <v>19</v>
      </c>
      <c r="M245" s="14" t="s">
        <v>19</v>
      </c>
      <c r="N245" s="15" t="str">
        <f t="shared" si="11"/>
        <v/>
      </c>
      <c r="O245" s="14" t="s">
        <v>588</v>
      </c>
      <c r="P245" s="37"/>
    </row>
    <row r="246" spans="1:16" ht="14.25" customHeight="1">
      <c r="A246" s="18" t="s">
        <v>589</v>
      </c>
      <c r="B246" s="14" t="s">
        <v>590</v>
      </c>
      <c r="C246" s="14" t="str">
        <f t="shared" si="9"/>
        <v>NCBPS08C: NF2-SCHWANNOMATOSIS SERVICE (ADULTS AND CHILDREN)</v>
      </c>
      <c r="D246" s="14" t="s">
        <v>15</v>
      </c>
      <c r="E246" s="14" t="s">
        <v>261</v>
      </c>
      <c r="F246" s="15" t="s">
        <v>17</v>
      </c>
      <c r="G246" s="15"/>
      <c r="H246" s="14" t="s">
        <v>53</v>
      </c>
      <c r="I246" s="19">
        <v>41365</v>
      </c>
      <c r="J246" s="19"/>
      <c r="K246" s="14">
        <f t="shared" si="10"/>
        <v>1</v>
      </c>
      <c r="L246" s="14" t="s">
        <v>19</v>
      </c>
      <c r="M246" s="14" t="s">
        <v>19</v>
      </c>
      <c r="N246" s="15" t="str">
        <f t="shared" si="11"/>
        <v/>
      </c>
      <c r="O246" s="14" t="s">
        <v>20</v>
      </c>
      <c r="P246" s="37"/>
    </row>
    <row r="247" spans="1:16" ht="14.25" customHeight="1">
      <c r="A247" s="18" t="s">
        <v>591</v>
      </c>
      <c r="B247" s="14" t="s">
        <v>592</v>
      </c>
      <c r="C247" s="14" t="str">
        <f t="shared" si="9"/>
        <v>NCBPH23Z: NHS ABDOMINAL AORTIC ANEURYSM SCREENING PROGRAMME</v>
      </c>
      <c r="D247" s="14" t="s">
        <v>245</v>
      </c>
      <c r="E247" s="14" t="s">
        <v>23</v>
      </c>
      <c r="F247" s="15" t="s">
        <v>23</v>
      </c>
      <c r="G247" s="15" t="s">
        <v>27</v>
      </c>
      <c r="H247" s="14"/>
      <c r="I247" s="19">
        <v>43922</v>
      </c>
      <c r="J247" s="19"/>
      <c r="K247" s="14">
        <f t="shared" si="10"/>
        <v>1</v>
      </c>
      <c r="L247" s="14" t="s">
        <v>23</v>
      </c>
      <c r="M247" s="14" t="s">
        <v>23</v>
      </c>
      <c r="N247" s="15" t="str">
        <f t="shared" si="11"/>
        <v/>
      </c>
      <c r="O247" s="14" t="s">
        <v>23</v>
      </c>
      <c r="P247" s="37"/>
    </row>
    <row r="248" spans="1:16" ht="14.25" customHeight="1">
      <c r="A248" s="18" t="s">
        <v>593</v>
      </c>
      <c r="B248" s="14" t="s">
        <v>594</v>
      </c>
      <c r="C248" s="14" t="str">
        <f t="shared" si="9"/>
        <v>NCBPH23Y: NHS ABDOMINAL AORTIC ANEURYSM SCREENING PROGRAMME - OUTPATIENT</v>
      </c>
      <c r="D248" s="14" t="s">
        <v>245</v>
      </c>
      <c r="E248" s="14" t="s">
        <v>23</v>
      </c>
      <c r="F248" s="15" t="s">
        <v>23</v>
      </c>
      <c r="G248" s="15" t="s">
        <v>27</v>
      </c>
      <c r="H248" s="14" t="s">
        <v>595</v>
      </c>
      <c r="I248" s="19">
        <v>45383</v>
      </c>
      <c r="J248" s="19"/>
      <c r="K248" s="14">
        <f t="shared" si="10"/>
        <v>1</v>
      </c>
      <c r="L248" s="14" t="s">
        <v>23</v>
      </c>
      <c r="M248" s="14" t="s">
        <v>23</v>
      </c>
      <c r="N248" s="15" t="str">
        <f t="shared" si="11"/>
        <v/>
      </c>
      <c r="O248" s="14" t="s">
        <v>23</v>
      </c>
      <c r="P248" s="37"/>
    </row>
    <row r="249" spans="1:16" ht="14.25" customHeight="1">
      <c r="A249" s="18" t="s">
        <v>596</v>
      </c>
      <c r="B249" s="14" t="s">
        <v>597</v>
      </c>
      <c r="C249" s="14" t="str">
        <f t="shared" si="9"/>
        <v>NCBPH23A: NHS ABDOMINAL AORTIC ANEURYSM SCREENING PROGRAMME - ULRASOUND - ABDOMINAL</v>
      </c>
      <c r="D249" s="14" t="s">
        <v>245</v>
      </c>
      <c r="E249" s="14" t="s">
        <v>23</v>
      </c>
      <c r="F249" s="15" t="s">
        <v>23</v>
      </c>
      <c r="G249" s="15" t="s">
        <v>27</v>
      </c>
      <c r="H249" s="14" t="s">
        <v>595</v>
      </c>
      <c r="I249" s="19">
        <v>45383</v>
      </c>
      <c r="J249" s="19"/>
      <c r="K249" s="14">
        <f t="shared" si="10"/>
        <v>1</v>
      </c>
      <c r="L249" s="14" t="s">
        <v>23</v>
      </c>
      <c r="M249" s="14" t="s">
        <v>23</v>
      </c>
      <c r="N249" s="15" t="str">
        <f t="shared" si="11"/>
        <v/>
      </c>
      <c r="O249" s="14" t="s">
        <v>23</v>
      </c>
      <c r="P249" s="37"/>
    </row>
    <row r="250" spans="1:16" ht="14.25" customHeight="1">
      <c r="A250" s="18" t="s">
        <v>598</v>
      </c>
      <c r="B250" s="14" t="s">
        <v>599</v>
      </c>
      <c r="C250" s="14" t="str">
        <f t="shared" si="9"/>
        <v>NCBPH26D: NHS BOWEL CANCER SCREENING PROGRAMME</v>
      </c>
      <c r="D250" s="14" t="s">
        <v>245</v>
      </c>
      <c r="E250" s="14" t="s">
        <v>23</v>
      </c>
      <c r="F250" s="15" t="s">
        <v>23</v>
      </c>
      <c r="G250" s="15" t="s">
        <v>27</v>
      </c>
      <c r="H250" s="14"/>
      <c r="I250" s="19">
        <v>43922</v>
      </c>
      <c r="J250" s="19"/>
      <c r="K250" s="14">
        <f t="shared" si="10"/>
        <v>1</v>
      </c>
      <c r="L250" s="14" t="s">
        <v>23</v>
      </c>
      <c r="M250" s="14" t="s">
        <v>23</v>
      </c>
      <c r="N250" s="15" t="str">
        <f t="shared" si="11"/>
        <v/>
      </c>
      <c r="O250" s="14" t="s">
        <v>23</v>
      </c>
      <c r="P250" s="37"/>
    </row>
    <row r="251" spans="1:16" ht="14.25" customHeight="1">
      <c r="A251" s="18" t="s">
        <v>600</v>
      </c>
      <c r="B251" s="14" t="s">
        <v>601</v>
      </c>
      <c r="C251" s="14" t="str">
        <f t="shared" si="9"/>
        <v>NCBPH26B: NHS BOWEL CANCER SCREENING PROGRAMME - COLONOSCOPY</v>
      </c>
      <c r="D251" s="14" t="s">
        <v>245</v>
      </c>
      <c r="E251" s="14" t="s">
        <v>23</v>
      </c>
      <c r="F251" s="15" t="s">
        <v>23</v>
      </c>
      <c r="G251" s="15" t="s">
        <v>27</v>
      </c>
      <c r="H251" s="14" t="s">
        <v>602</v>
      </c>
      <c r="I251" s="19">
        <v>45383</v>
      </c>
      <c r="J251" s="19"/>
      <c r="K251" s="14">
        <f t="shared" si="10"/>
        <v>1</v>
      </c>
      <c r="L251" s="14" t="s">
        <v>23</v>
      </c>
      <c r="M251" s="14" t="s">
        <v>23</v>
      </c>
      <c r="N251" s="15" t="str">
        <f t="shared" si="11"/>
        <v/>
      </c>
      <c r="O251" s="14" t="s">
        <v>23</v>
      </c>
      <c r="P251" s="37"/>
    </row>
    <row r="252" spans="1:16" ht="14.25" customHeight="1">
      <c r="A252" s="18" t="s">
        <v>603</v>
      </c>
      <c r="B252" s="14" t="s">
        <v>604</v>
      </c>
      <c r="C252" s="14" t="str">
        <f t="shared" si="9"/>
        <v>NCBPH26C: NHS BOWEL CANCER SCREENING PROGRAMME - CT - BOWEL</v>
      </c>
      <c r="D252" s="14" t="s">
        <v>245</v>
      </c>
      <c r="E252" s="14" t="s">
        <v>23</v>
      </c>
      <c r="F252" s="15" t="s">
        <v>23</v>
      </c>
      <c r="G252" s="15" t="s">
        <v>27</v>
      </c>
      <c r="H252" s="14" t="s">
        <v>602</v>
      </c>
      <c r="I252" s="19">
        <v>45383</v>
      </c>
      <c r="J252" s="19"/>
      <c r="K252" s="14">
        <f t="shared" si="10"/>
        <v>1</v>
      </c>
      <c r="L252" s="14" t="s">
        <v>23</v>
      </c>
      <c r="M252" s="14" t="s">
        <v>23</v>
      </c>
      <c r="N252" s="15" t="str">
        <f t="shared" si="11"/>
        <v/>
      </c>
      <c r="O252" s="14" t="s">
        <v>23</v>
      </c>
      <c r="P252" s="37"/>
    </row>
    <row r="253" spans="1:16" ht="14.25" customHeight="1">
      <c r="A253" s="18" t="s">
        <v>605</v>
      </c>
      <c r="B253" s="14" t="s">
        <v>606</v>
      </c>
      <c r="C253" s="14" t="str">
        <f t="shared" si="9"/>
        <v>NCBPH26F: NHS BOWEL CANCER SCREENING PROGRAMME - FLEXI SIGMOIDOSCOPY</v>
      </c>
      <c r="D253" s="14" t="s">
        <v>245</v>
      </c>
      <c r="E253" s="14" t="s">
        <v>23</v>
      </c>
      <c r="F253" s="15" t="s">
        <v>23</v>
      </c>
      <c r="G253" s="15" t="s">
        <v>27</v>
      </c>
      <c r="H253" s="14" t="s">
        <v>602</v>
      </c>
      <c r="I253" s="19">
        <v>45383</v>
      </c>
      <c r="J253" s="19"/>
      <c r="K253" s="14">
        <f t="shared" si="10"/>
        <v>1</v>
      </c>
      <c r="L253" s="14" t="s">
        <v>23</v>
      </c>
      <c r="M253" s="14" t="s">
        <v>23</v>
      </c>
      <c r="N253" s="15" t="str">
        <f t="shared" si="11"/>
        <v/>
      </c>
      <c r="O253" s="14" t="s">
        <v>23</v>
      </c>
      <c r="P253" s="37"/>
    </row>
    <row r="254" spans="1:16" ht="14.25" customHeight="1">
      <c r="A254" s="18" t="s">
        <v>607</v>
      </c>
      <c r="B254" s="14" t="s">
        <v>608</v>
      </c>
      <c r="C254" s="14" t="str">
        <f t="shared" si="9"/>
        <v>NCBPH26A: NHS BOWEL CANCER SCREENING PROGRAMME - FOBT</v>
      </c>
      <c r="D254" s="14" t="s">
        <v>245</v>
      </c>
      <c r="E254" s="14" t="s">
        <v>23</v>
      </c>
      <c r="F254" s="15" t="s">
        <v>23</v>
      </c>
      <c r="G254" s="15" t="s">
        <v>27</v>
      </c>
      <c r="H254" s="14" t="s">
        <v>602</v>
      </c>
      <c r="I254" s="19">
        <v>45383</v>
      </c>
      <c r="J254" s="19"/>
      <c r="K254" s="14">
        <f t="shared" si="10"/>
        <v>1</v>
      </c>
      <c r="L254" s="14" t="s">
        <v>23</v>
      </c>
      <c r="M254" s="14" t="s">
        <v>23</v>
      </c>
      <c r="N254" s="15" t="str">
        <f t="shared" si="11"/>
        <v/>
      </c>
      <c r="O254" s="14" t="s">
        <v>23</v>
      </c>
      <c r="P254" s="37"/>
    </row>
    <row r="255" spans="1:16" ht="14.25" customHeight="1">
      <c r="A255" s="18" t="s">
        <v>609</v>
      </c>
      <c r="B255" s="14" t="s">
        <v>610</v>
      </c>
      <c r="C255" s="14" t="str">
        <f t="shared" si="9"/>
        <v>NCBPH26Y: NHS BOWEL CANCER SCREENING PROGRAMME - OUTPATIENT</v>
      </c>
      <c r="D255" s="14" t="s">
        <v>245</v>
      </c>
      <c r="E255" s="14" t="s">
        <v>23</v>
      </c>
      <c r="F255" s="15" t="s">
        <v>23</v>
      </c>
      <c r="G255" s="15" t="s">
        <v>27</v>
      </c>
      <c r="H255" s="14" t="s">
        <v>602</v>
      </c>
      <c r="I255" s="19">
        <v>45383</v>
      </c>
      <c r="J255" s="19"/>
      <c r="K255" s="14">
        <f t="shared" si="10"/>
        <v>1</v>
      </c>
      <c r="L255" s="14" t="s">
        <v>23</v>
      </c>
      <c r="M255" s="14" t="s">
        <v>23</v>
      </c>
      <c r="N255" s="15" t="str">
        <f t="shared" si="11"/>
        <v/>
      </c>
      <c r="O255" s="14" t="s">
        <v>23</v>
      </c>
      <c r="P255" s="37"/>
    </row>
    <row r="256" spans="1:16" ht="14.25" customHeight="1">
      <c r="A256" s="18" t="s">
        <v>611</v>
      </c>
      <c r="B256" s="14" t="s">
        <v>612</v>
      </c>
      <c r="C256" s="14" t="str">
        <f t="shared" si="9"/>
        <v>NCBPH26E: NHS BOWEL SCOPE SCREENING PROGRAMME</v>
      </c>
      <c r="D256" s="14" t="s">
        <v>245</v>
      </c>
      <c r="E256" s="14" t="s">
        <v>23</v>
      </c>
      <c r="F256" s="15" t="s">
        <v>23</v>
      </c>
      <c r="G256" s="15" t="s">
        <v>27</v>
      </c>
      <c r="H256" s="14" t="s">
        <v>613</v>
      </c>
      <c r="I256" s="19">
        <v>43922</v>
      </c>
      <c r="J256" s="19">
        <v>44286</v>
      </c>
      <c r="K256" s="14">
        <f t="shared" si="10"/>
        <v>0</v>
      </c>
      <c r="L256" s="14" t="s">
        <v>23</v>
      </c>
      <c r="M256" s="14" t="s">
        <v>23</v>
      </c>
      <c r="N256" s="15" t="str">
        <f t="shared" si="11"/>
        <v/>
      </c>
      <c r="O256" s="14" t="s">
        <v>23</v>
      </c>
      <c r="P256" s="37"/>
    </row>
    <row r="257" spans="1:16" ht="14.25" customHeight="1">
      <c r="A257" s="18" t="s">
        <v>614</v>
      </c>
      <c r="B257" s="14" t="s">
        <v>615</v>
      </c>
      <c r="C257" s="14" t="str">
        <f t="shared" si="9"/>
        <v>NCBPH24F: NHS BREAST SCREENING PROGRAMME</v>
      </c>
      <c r="D257" s="14" t="s">
        <v>245</v>
      </c>
      <c r="E257" s="14" t="s">
        <v>23</v>
      </c>
      <c r="F257" s="15" t="s">
        <v>23</v>
      </c>
      <c r="G257" s="15" t="s">
        <v>27</v>
      </c>
      <c r="H257" s="14"/>
      <c r="I257" s="19">
        <v>43922</v>
      </c>
      <c r="J257" s="19"/>
      <c r="K257" s="14">
        <f t="shared" si="10"/>
        <v>1</v>
      </c>
      <c r="L257" s="14" t="s">
        <v>23</v>
      </c>
      <c r="M257" s="14" t="s">
        <v>23</v>
      </c>
      <c r="N257" s="15" t="str">
        <f t="shared" si="11"/>
        <v/>
      </c>
      <c r="O257" s="14" t="s">
        <v>23</v>
      </c>
      <c r="P257" s="37"/>
    </row>
    <row r="258" spans="1:16" ht="14.25" customHeight="1">
      <c r="A258" s="18" t="s">
        <v>616</v>
      </c>
      <c r="B258" s="14" t="s">
        <v>617</v>
      </c>
      <c r="C258" s="14" t="str">
        <f t="shared" ref="C258:C321" si="12">A258&amp;": "&amp;B258</f>
        <v>NCBPH24G: NHS BREAST SCREENING PROGRAMME - BIOPSY</v>
      </c>
      <c r="D258" s="14" t="s">
        <v>245</v>
      </c>
      <c r="E258" s="14" t="s">
        <v>23</v>
      </c>
      <c r="F258" s="15" t="s">
        <v>23</v>
      </c>
      <c r="G258" s="15" t="s">
        <v>27</v>
      </c>
      <c r="H258" s="14" t="s">
        <v>618</v>
      </c>
      <c r="I258" s="19">
        <v>45383</v>
      </c>
      <c r="J258" s="19"/>
      <c r="K258" s="14">
        <f t="shared" ref="K258:K321" si="13">IF(ISBLANK(J258),1,0)</f>
        <v>1</v>
      </c>
      <c r="L258" s="14" t="s">
        <v>23</v>
      </c>
      <c r="M258" s="14" t="s">
        <v>23</v>
      </c>
      <c r="N258" s="15" t="str">
        <f t="shared" ref="N258:N321" si="14">IF(J258&lt;&gt;"","",IF(L258&lt;&gt;M258,"YES",""))</f>
        <v/>
      </c>
      <c r="O258" s="14" t="s">
        <v>23</v>
      </c>
      <c r="P258" s="37"/>
    </row>
    <row r="259" spans="1:16" ht="14.25" customHeight="1">
      <c r="A259" s="18" t="s">
        <v>619</v>
      </c>
      <c r="B259" s="14" t="s">
        <v>620</v>
      </c>
      <c r="C259" s="14" t="str">
        <f t="shared" si="12"/>
        <v>NCBPH24A: NHS BREAST SCREENING PROGRAMME - MAMMOGRAM</v>
      </c>
      <c r="D259" s="14" t="s">
        <v>245</v>
      </c>
      <c r="E259" s="14" t="s">
        <v>23</v>
      </c>
      <c r="F259" s="15" t="s">
        <v>23</v>
      </c>
      <c r="G259" s="15" t="s">
        <v>27</v>
      </c>
      <c r="H259" s="14" t="s">
        <v>618</v>
      </c>
      <c r="I259" s="19">
        <v>45383</v>
      </c>
      <c r="J259" s="19"/>
      <c r="K259" s="14">
        <f t="shared" si="13"/>
        <v>1</v>
      </c>
      <c r="L259" s="14" t="s">
        <v>23</v>
      </c>
      <c r="M259" s="14" t="s">
        <v>23</v>
      </c>
      <c r="N259" s="15" t="str">
        <f t="shared" si="14"/>
        <v/>
      </c>
      <c r="O259" s="14" t="s">
        <v>23</v>
      </c>
      <c r="P259" s="37"/>
    </row>
    <row r="260" spans="1:16" ht="14.25" customHeight="1">
      <c r="A260" s="18" t="s">
        <v>621</v>
      </c>
      <c r="B260" s="14" t="s">
        <v>622</v>
      </c>
      <c r="C260" s="14" t="str">
        <f t="shared" si="12"/>
        <v>NCBPH24B: NHS BREAST SCREENING PROGRAMME - MRI - BREAST</v>
      </c>
      <c r="D260" s="14" t="s">
        <v>245</v>
      </c>
      <c r="E260" s="14" t="s">
        <v>23</v>
      </c>
      <c r="F260" s="15" t="s">
        <v>23</v>
      </c>
      <c r="G260" s="15" t="s">
        <v>27</v>
      </c>
      <c r="H260" s="14" t="s">
        <v>618</v>
      </c>
      <c r="I260" s="19">
        <v>45383</v>
      </c>
      <c r="J260" s="19"/>
      <c r="K260" s="14">
        <f t="shared" si="13"/>
        <v>1</v>
      </c>
      <c r="L260" s="14" t="s">
        <v>23</v>
      </c>
      <c r="M260" s="14" t="s">
        <v>23</v>
      </c>
      <c r="N260" s="15" t="str">
        <f t="shared" si="14"/>
        <v/>
      </c>
      <c r="O260" s="14" t="s">
        <v>23</v>
      </c>
      <c r="P260" s="37"/>
    </row>
    <row r="261" spans="1:16" ht="14.25" customHeight="1">
      <c r="A261" s="18" t="s">
        <v>623</v>
      </c>
      <c r="B261" s="14" t="s">
        <v>624</v>
      </c>
      <c r="C261" s="14" t="str">
        <f t="shared" si="12"/>
        <v>NCBPH24Y: NHS BREAST SCREENING PROGRAMME - OUTPATIENT</v>
      </c>
      <c r="D261" s="14" t="s">
        <v>245</v>
      </c>
      <c r="E261" s="14" t="s">
        <v>23</v>
      </c>
      <c r="F261" s="15" t="s">
        <v>23</v>
      </c>
      <c r="G261" s="15" t="s">
        <v>27</v>
      </c>
      <c r="H261" s="14" t="s">
        <v>618</v>
      </c>
      <c r="I261" s="19">
        <v>45383</v>
      </c>
      <c r="J261" s="19"/>
      <c r="K261" s="14">
        <f t="shared" si="13"/>
        <v>1</v>
      </c>
      <c r="L261" s="14" t="s">
        <v>23</v>
      </c>
      <c r="M261" s="14" t="s">
        <v>23</v>
      </c>
      <c r="N261" s="15" t="str">
        <f t="shared" si="14"/>
        <v/>
      </c>
      <c r="O261" s="14" t="s">
        <v>23</v>
      </c>
      <c r="P261" s="37"/>
    </row>
    <row r="262" spans="1:16" ht="14.25" customHeight="1">
      <c r="A262" s="18" t="s">
        <v>625</v>
      </c>
      <c r="B262" s="14" t="s">
        <v>626</v>
      </c>
      <c r="C262" s="14" t="str">
        <f t="shared" si="12"/>
        <v>NCBPH24D: NHS BREAST SCREENING PROGRAMME - ULTRASOUND - BREAST</v>
      </c>
      <c r="D262" s="14" t="s">
        <v>245</v>
      </c>
      <c r="E262" s="14" t="s">
        <v>23</v>
      </c>
      <c r="F262" s="15" t="s">
        <v>23</v>
      </c>
      <c r="G262" s="15" t="s">
        <v>27</v>
      </c>
      <c r="H262" s="14" t="s">
        <v>618</v>
      </c>
      <c r="I262" s="19">
        <v>45383</v>
      </c>
      <c r="J262" s="19"/>
      <c r="K262" s="14">
        <f t="shared" si="13"/>
        <v>1</v>
      </c>
      <c r="L262" s="14" t="s">
        <v>23</v>
      </c>
      <c r="M262" s="14" t="s">
        <v>23</v>
      </c>
      <c r="N262" s="15" t="str">
        <f t="shared" si="14"/>
        <v/>
      </c>
      <c r="O262" s="14" t="s">
        <v>23</v>
      </c>
      <c r="P262" s="37"/>
    </row>
    <row r="263" spans="1:16" ht="14.25" customHeight="1">
      <c r="A263" s="18" t="s">
        <v>627</v>
      </c>
      <c r="B263" s="14" t="s">
        <v>628</v>
      </c>
      <c r="C263" s="14" t="str">
        <f t="shared" si="12"/>
        <v>NCBPH24E: NHS BREAST SCREENING PROGRAMME - X-RAY - BREAST</v>
      </c>
      <c r="D263" s="14" t="s">
        <v>245</v>
      </c>
      <c r="E263" s="14" t="s">
        <v>23</v>
      </c>
      <c r="F263" s="15" t="s">
        <v>23</v>
      </c>
      <c r="G263" s="15" t="s">
        <v>27</v>
      </c>
      <c r="H263" s="14" t="s">
        <v>618</v>
      </c>
      <c r="I263" s="19">
        <v>45383</v>
      </c>
      <c r="J263" s="19"/>
      <c r="K263" s="14">
        <f t="shared" si="13"/>
        <v>1</v>
      </c>
      <c r="L263" s="14" t="s">
        <v>23</v>
      </c>
      <c r="M263" s="14" t="s">
        <v>23</v>
      </c>
      <c r="N263" s="15" t="str">
        <f t="shared" si="14"/>
        <v/>
      </c>
      <c r="O263" s="14" t="s">
        <v>23</v>
      </c>
      <c r="P263" s="37"/>
    </row>
    <row r="264" spans="1:16" ht="14.25" customHeight="1">
      <c r="A264" s="18" t="s">
        <v>629</v>
      </c>
      <c r="B264" s="14" t="s">
        <v>630</v>
      </c>
      <c r="C264" s="14" t="str">
        <f t="shared" si="12"/>
        <v>NCBPH25F: NHS CERVICAL SCREENING</v>
      </c>
      <c r="D264" s="14" t="s">
        <v>245</v>
      </c>
      <c r="E264" s="14" t="s">
        <v>23</v>
      </c>
      <c r="F264" s="15" t="s">
        <v>23</v>
      </c>
      <c r="G264" s="15" t="s">
        <v>27</v>
      </c>
      <c r="H264" s="14"/>
      <c r="I264" s="19">
        <v>43922</v>
      </c>
      <c r="J264" s="19"/>
      <c r="K264" s="14">
        <f t="shared" si="13"/>
        <v>1</v>
      </c>
      <c r="L264" s="14" t="s">
        <v>23</v>
      </c>
      <c r="M264" s="14" t="s">
        <v>23</v>
      </c>
      <c r="N264" s="15" t="str">
        <f t="shared" si="14"/>
        <v/>
      </c>
      <c r="O264" s="14" t="s">
        <v>23</v>
      </c>
      <c r="P264" s="37"/>
    </row>
    <row r="265" spans="1:16" ht="14.25" customHeight="1">
      <c r="A265" s="18" t="s">
        <v>631</v>
      </c>
      <c r="B265" s="14" t="s">
        <v>632</v>
      </c>
      <c r="C265" s="14" t="str">
        <f t="shared" si="12"/>
        <v>NCBPH25B: NHS CERVICAL SCREENING - COLPOSCOPY</v>
      </c>
      <c r="D265" s="14" t="s">
        <v>245</v>
      </c>
      <c r="E265" s="14" t="s">
        <v>23</v>
      </c>
      <c r="F265" s="15" t="s">
        <v>23</v>
      </c>
      <c r="G265" s="15" t="s">
        <v>27</v>
      </c>
      <c r="H265" s="14" t="s">
        <v>633</v>
      </c>
      <c r="I265" s="19">
        <v>45383</v>
      </c>
      <c r="J265" s="19"/>
      <c r="K265" s="14">
        <f t="shared" si="13"/>
        <v>1</v>
      </c>
      <c r="L265" s="14" t="s">
        <v>23</v>
      </c>
      <c r="M265" s="14" t="s">
        <v>23</v>
      </c>
      <c r="N265" s="15" t="str">
        <f t="shared" si="14"/>
        <v/>
      </c>
      <c r="O265" s="14" t="s">
        <v>23</v>
      </c>
      <c r="P265" s="37"/>
    </row>
    <row r="266" spans="1:16" ht="14.25" customHeight="1">
      <c r="A266" s="18" t="s">
        <v>634</v>
      </c>
      <c r="B266" s="14" t="s">
        <v>635</v>
      </c>
      <c r="C266" s="14" t="str">
        <f t="shared" si="12"/>
        <v>NCBPH25C: NHS CERVICAL SCREENING - CYTOLOGY TEST</v>
      </c>
      <c r="D266" s="14" t="s">
        <v>245</v>
      </c>
      <c r="E266" s="14" t="s">
        <v>23</v>
      </c>
      <c r="F266" s="15" t="s">
        <v>23</v>
      </c>
      <c r="G266" s="15" t="s">
        <v>27</v>
      </c>
      <c r="H266" s="14" t="s">
        <v>633</v>
      </c>
      <c r="I266" s="19">
        <v>45383</v>
      </c>
      <c r="J266" s="19"/>
      <c r="K266" s="14">
        <f t="shared" si="13"/>
        <v>1</v>
      </c>
      <c r="L266" s="14" t="s">
        <v>23</v>
      </c>
      <c r="M266" s="14" t="s">
        <v>23</v>
      </c>
      <c r="N266" s="15" t="str">
        <f t="shared" si="14"/>
        <v/>
      </c>
      <c r="O266" s="14" t="s">
        <v>23</v>
      </c>
      <c r="P266" s="37"/>
    </row>
    <row r="267" spans="1:16" ht="14.25" customHeight="1">
      <c r="A267" s="18" t="s">
        <v>636</v>
      </c>
      <c r="B267" s="14" t="s">
        <v>637</v>
      </c>
      <c r="C267" s="14" t="str">
        <f t="shared" si="12"/>
        <v>NCBPH25A: NHS CERVICAL SCREENING - HPV TEST</v>
      </c>
      <c r="D267" s="14" t="s">
        <v>245</v>
      </c>
      <c r="E267" s="14" t="s">
        <v>23</v>
      </c>
      <c r="F267" s="15" t="s">
        <v>23</v>
      </c>
      <c r="G267" s="15" t="s">
        <v>27</v>
      </c>
      <c r="H267" s="14" t="s">
        <v>633</v>
      </c>
      <c r="I267" s="19">
        <v>45383</v>
      </c>
      <c r="J267" s="19"/>
      <c r="K267" s="14">
        <f t="shared" si="13"/>
        <v>1</v>
      </c>
      <c r="L267" s="14" t="s">
        <v>23</v>
      </c>
      <c r="M267" s="14" t="s">
        <v>23</v>
      </c>
      <c r="N267" s="15" t="str">
        <f t="shared" si="14"/>
        <v/>
      </c>
      <c r="O267" s="14" t="s">
        <v>23</v>
      </c>
      <c r="P267" s="37"/>
    </row>
    <row r="268" spans="1:16" ht="14.25" customHeight="1">
      <c r="A268" s="18" t="s">
        <v>638</v>
      </c>
      <c r="B268" s="14" t="s">
        <v>639</v>
      </c>
      <c r="C268" s="14" t="str">
        <f t="shared" si="12"/>
        <v>NCBPH25Y: NHS CERVICAL SCREENING - OUTPATIENT</v>
      </c>
      <c r="D268" s="14" t="s">
        <v>245</v>
      </c>
      <c r="E268" s="14" t="s">
        <v>23</v>
      </c>
      <c r="F268" s="15" t="s">
        <v>23</v>
      </c>
      <c r="G268" s="15" t="s">
        <v>27</v>
      </c>
      <c r="H268" s="14" t="s">
        <v>633</v>
      </c>
      <c r="I268" s="19">
        <v>45383</v>
      </c>
      <c r="J268" s="19"/>
      <c r="K268" s="14">
        <f t="shared" si="13"/>
        <v>1</v>
      </c>
      <c r="L268" s="14" t="s">
        <v>23</v>
      </c>
      <c r="M268" s="14" t="s">
        <v>23</v>
      </c>
      <c r="N268" s="15" t="str">
        <f t="shared" si="14"/>
        <v/>
      </c>
      <c r="O268" s="14" t="s">
        <v>23</v>
      </c>
      <c r="P268" s="37"/>
    </row>
    <row r="269" spans="1:16" ht="14.25" customHeight="1">
      <c r="A269" s="18" t="s">
        <v>640</v>
      </c>
      <c r="B269" s="14" t="s">
        <v>641</v>
      </c>
      <c r="C269" s="14" t="str">
        <f t="shared" si="12"/>
        <v>NCBPH25D: NHS CERVICAL SCREENING - SEXUAL HEALTH SAMPLE TAKING</v>
      </c>
      <c r="D269" s="14" t="s">
        <v>245</v>
      </c>
      <c r="E269" s="14" t="s">
        <v>23</v>
      </c>
      <c r="F269" s="15" t="s">
        <v>23</v>
      </c>
      <c r="G269" s="15" t="s">
        <v>27</v>
      </c>
      <c r="H269" s="14" t="s">
        <v>633</v>
      </c>
      <c r="I269" s="19">
        <v>45383</v>
      </c>
      <c r="J269" s="19"/>
      <c r="K269" s="14">
        <f t="shared" si="13"/>
        <v>1</v>
      </c>
      <c r="L269" s="14" t="s">
        <v>23</v>
      </c>
      <c r="M269" s="14" t="s">
        <v>23</v>
      </c>
      <c r="N269" s="15" t="str">
        <f t="shared" si="14"/>
        <v/>
      </c>
      <c r="O269" s="14" t="s">
        <v>23</v>
      </c>
      <c r="P269" s="37"/>
    </row>
    <row r="270" spans="1:16" ht="14.25" customHeight="1">
      <c r="A270" s="18" t="s">
        <v>642</v>
      </c>
      <c r="B270" s="14" t="s">
        <v>643</v>
      </c>
      <c r="C270" s="14" t="str">
        <f t="shared" si="12"/>
        <v>NCBPH22Z: NHS DIABETIC EYE SCREENING PROGRAMME</v>
      </c>
      <c r="D270" s="14" t="s">
        <v>245</v>
      </c>
      <c r="E270" s="14" t="s">
        <v>23</v>
      </c>
      <c r="F270" s="15" t="s">
        <v>23</v>
      </c>
      <c r="G270" s="15" t="s">
        <v>27</v>
      </c>
      <c r="H270" s="14"/>
      <c r="I270" s="19">
        <v>43922</v>
      </c>
      <c r="J270" s="19"/>
      <c r="K270" s="14">
        <f t="shared" si="13"/>
        <v>1</v>
      </c>
      <c r="L270" s="14" t="s">
        <v>23</v>
      </c>
      <c r="M270" s="14" t="s">
        <v>23</v>
      </c>
      <c r="N270" s="15" t="str">
        <f t="shared" si="14"/>
        <v/>
      </c>
      <c r="O270" s="14" t="s">
        <v>23</v>
      </c>
      <c r="P270" s="37"/>
    </row>
    <row r="271" spans="1:16" ht="14.25" customHeight="1">
      <c r="A271" s="18" t="s">
        <v>644</v>
      </c>
      <c r="B271" s="14" t="s">
        <v>645</v>
      </c>
      <c r="C271" s="14" t="str">
        <f t="shared" si="12"/>
        <v>NCBPH22B: NHS DIABETIC EYE SCREENING PROGRAMME - DIGITAL SURVEILLANCE WITH OCT</v>
      </c>
      <c r="D271" s="14" t="s">
        <v>245</v>
      </c>
      <c r="E271" s="14" t="s">
        <v>23</v>
      </c>
      <c r="F271" s="15" t="s">
        <v>23</v>
      </c>
      <c r="G271" s="15" t="s">
        <v>27</v>
      </c>
      <c r="H271" s="14" t="s">
        <v>646</v>
      </c>
      <c r="I271" s="19">
        <v>45383</v>
      </c>
      <c r="J271" s="19"/>
      <c r="K271" s="14">
        <f t="shared" si="13"/>
        <v>1</v>
      </c>
      <c r="L271" s="14" t="s">
        <v>23</v>
      </c>
      <c r="M271" s="14" t="s">
        <v>23</v>
      </c>
      <c r="N271" s="15" t="str">
        <f t="shared" si="14"/>
        <v/>
      </c>
      <c r="O271" s="14" t="s">
        <v>23</v>
      </c>
      <c r="P271" s="37"/>
    </row>
    <row r="272" spans="1:16" ht="14.25" customHeight="1">
      <c r="A272" s="18" t="s">
        <v>647</v>
      </c>
      <c r="B272" s="14" t="s">
        <v>648</v>
      </c>
      <c r="C272" s="14" t="str">
        <f t="shared" si="12"/>
        <v>NCBPH22D: NHS DIABETIC EYE SCREENING PROGRAMME - DIGITAL SURVEILLANCE WITHOUT OCT</v>
      </c>
      <c r="D272" s="14" t="s">
        <v>245</v>
      </c>
      <c r="E272" s="14" t="s">
        <v>23</v>
      </c>
      <c r="F272" s="15" t="s">
        <v>23</v>
      </c>
      <c r="G272" s="15" t="s">
        <v>27</v>
      </c>
      <c r="H272" s="14" t="s">
        <v>646</v>
      </c>
      <c r="I272" s="19">
        <v>45383</v>
      </c>
      <c r="J272" s="19"/>
      <c r="K272" s="14">
        <f t="shared" si="13"/>
        <v>1</v>
      </c>
      <c r="L272" s="14" t="s">
        <v>23</v>
      </c>
      <c r="M272" s="14" t="s">
        <v>23</v>
      </c>
      <c r="N272" s="15" t="str">
        <f t="shared" si="14"/>
        <v/>
      </c>
      <c r="O272" s="14" t="s">
        <v>23</v>
      </c>
      <c r="P272" s="37"/>
    </row>
    <row r="273" spans="1:16" ht="14.25" customHeight="1">
      <c r="A273" s="18" t="s">
        <v>649</v>
      </c>
      <c r="B273" s="14" t="s">
        <v>650</v>
      </c>
      <c r="C273" s="14" t="str">
        <f t="shared" si="12"/>
        <v>NCBPH22A: NHS DIABETIC EYE SCREENING PROGRAMME - ROUTINE DIGITAL SCREENING</v>
      </c>
      <c r="D273" s="14" t="s">
        <v>245</v>
      </c>
      <c r="E273" s="14" t="s">
        <v>23</v>
      </c>
      <c r="F273" s="15" t="s">
        <v>23</v>
      </c>
      <c r="G273" s="15" t="s">
        <v>27</v>
      </c>
      <c r="H273" s="14" t="s">
        <v>646</v>
      </c>
      <c r="I273" s="19">
        <v>45383</v>
      </c>
      <c r="J273" s="19"/>
      <c r="K273" s="14">
        <f t="shared" si="13"/>
        <v>1</v>
      </c>
      <c r="L273" s="14" t="s">
        <v>23</v>
      </c>
      <c r="M273" s="14" t="s">
        <v>23</v>
      </c>
      <c r="N273" s="15" t="str">
        <f t="shared" si="14"/>
        <v/>
      </c>
      <c r="O273" s="14" t="s">
        <v>23</v>
      </c>
      <c r="P273" s="37"/>
    </row>
    <row r="274" spans="1:16" ht="14.25" customHeight="1">
      <c r="A274" s="18" t="s">
        <v>651</v>
      </c>
      <c r="B274" s="14" t="s">
        <v>652</v>
      </c>
      <c r="C274" s="14" t="str">
        <f t="shared" si="12"/>
        <v>NCBPH22C: NHS DIABETIC EYE SCREENING PROGRAMME - SLIT LAMP BIOMICROSCOPY</v>
      </c>
      <c r="D274" s="14" t="s">
        <v>245</v>
      </c>
      <c r="E274" s="14" t="s">
        <v>23</v>
      </c>
      <c r="F274" s="15" t="s">
        <v>23</v>
      </c>
      <c r="G274" s="15" t="s">
        <v>27</v>
      </c>
      <c r="H274" s="14" t="s">
        <v>646</v>
      </c>
      <c r="I274" s="19">
        <v>45383</v>
      </c>
      <c r="J274" s="19"/>
      <c r="K274" s="14">
        <f t="shared" si="13"/>
        <v>1</v>
      </c>
      <c r="L274" s="14" t="s">
        <v>23</v>
      </c>
      <c r="M274" s="14" t="s">
        <v>23</v>
      </c>
      <c r="N274" s="15" t="str">
        <f t="shared" si="14"/>
        <v/>
      </c>
      <c r="O274" s="14" t="s">
        <v>23</v>
      </c>
      <c r="P274" s="37"/>
    </row>
    <row r="275" spans="1:16" ht="14.25" customHeight="1">
      <c r="A275" s="18" t="s">
        <v>653</v>
      </c>
      <c r="B275" s="14" t="s">
        <v>654</v>
      </c>
      <c r="C275" s="14" t="str">
        <f t="shared" si="12"/>
        <v>NCBAFXXX: NHS ENGLAND - ARMED FORCES</v>
      </c>
      <c r="D275" s="14" t="s">
        <v>654</v>
      </c>
      <c r="E275" s="14" t="s">
        <v>23</v>
      </c>
      <c r="F275" s="15" t="s">
        <v>23</v>
      </c>
      <c r="G275" s="15" t="s">
        <v>27</v>
      </c>
      <c r="H275" s="14"/>
      <c r="I275" s="19">
        <v>43922</v>
      </c>
      <c r="J275" s="19"/>
      <c r="K275" s="14">
        <f t="shared" si="13"/>
        <v>1</v>
      </c>
      <c r="L275" s="14" t="s">
        <v>23</v>
      </c>
      <c r="M275" s="14" t="s">
        <v>23</v>
      </c>
      <c r="N275" s="15" t="str">
        <f t="shared" si="14"/>
        <v/>
      </c>
      <c r="O275" s="14" t="s">
        <v>23</v>
      </c>
      <c r="P275" s="37"/>
    </row>
    <row r="276" spans="1:16" ht="14.25" customHeight="1">
      <c r="A276" s="18" t="s">
        <v>655</v>
      </c>
      <c r="B276" s="14" t="s">
        <v>656</v>
      </c>
      <c r="C276" s="14" t="str">
        <f t="shared" si="12"/>
        <v>NCBCDXXX: NHS ENGLAND - CANCER DRUG FUND</v>
      </c>
      <c r="D276" s="14" t="s">
        <v>656</v>
      </c>
      <c r="E276" s="14" t="s">
        <v>23</v>
      </c>
      <c r="F276" s="15" t="s">
        <v>23</v>
      </c>
      <c r="G276" s="15" t="s">
        <v>27</v>
      </c>
      <c r="H276" s="14"/>
      <c r="I276" s="19">
        <v>44287</v>
      </c>
      <c r="J276" s="19"/>
      <c r="K276" s="14">
        <f t="shared" si="13"/>
        <v>1</v>
      </c>
      <c r="L276" s="14" t="s">
        <v>23</v>
      </c>
      <c r="M276" s="14" t="s">
        <v>23</v>
      </c>
      <c r="N276" s="15" t="str">
        <f t="shared" si="14"/>
        <v/>
      </c>
      <c r="O276" s="14" t="s">
        <v>23</v>
      </c>
      <c r="P276" s="37"/>
    </row>
    <row r="277" spans="1:16" ht="14.25" customHeight="1">
      <c r="A277" s="18" t="s">
        <v>657</v>
      </c>
      <c r="B277" s="14" t="s">
        <v>658</v>
      </c>
      <c r="C277" s="14" t="str">
        <f t="shared" si="12"/>
        <v>NCBHJXXX: NHS ENGLAND - HEALTH IN JUSTICE</v>
      </c>
      <c r="D277" s="14" t="s">
        <v>658</v>
      </c>
      <c r="E277" s="14" t="s">
        <v>23</v>
      </c>
      <c r="F277" s="15" t="s">
        <v>23</v>
      </c>
      <c r="G277" s="15" t="s">
        <v>27</v>
      </c>
      <c r="H277" s="14"/>
      <c r="I277" s="19">
        <v>43922</v>
      </c>
      <c r="J277" s="19"/>
      <c r="K277" s="14">
        <f t="shared" si="13"/>
        <v>1</v>
      </c>
      <c r="L277" s="14" t="s">
        <v>23</v>
      </c>
      <c r="M277" s="14" t="s">
        <v>23</v>
      </c>
      <c r="N277" s="15" t="str">
        <f t="shared" si="14"/>
        <v/>
      </c>
      <c r="O277" s="14" t="s">
        <v>23</v>
      </c>
      <c r="P277" s="37"/>
    </row>
    <row r="278" spans="1:16" ht="14.25" customHeight="1">
      <c r="A278" s="18" t="s">
        <v>659</v>
      </c>
      <c r="B278" s="14" t="s">
        <v>660</v>
      </c>
      <c r="C278" s="14" t="str">
        <f t="shared" si="12"/>
        <v>NCBHCXXX: NHS ENGLAND - HEPATITIS C</v>
      </c>
      <c r="D278" s="14" t="s">
        <v>660</v>
      </c>
      <c r="E278" s="14" t="s">
        <v>23</v>
      </c>
      <c r="F278" s="15" t="s">
        <v>23</v>
      </c>
      <c r="G278" s="15" t="s">
        <v>27</v>
      </c>
      <c r="H278" s="14"/>
      <c r="I278" s="19">
        <v>44287</v>
      </c>
      <c r="J278" s="19"/>
      <c r="K278" s="14">
        <f t="shared" si="13"/>
        <v>1</v>
      </c>
      <c r="L278" s="14" t="s">
        <v>23</v>
      </c>
      <c r="M278" s="14" t="s">
        <v>23</v>
      </c>
      <c r="N278" s="15" t="str">
        <f t="shared" si="14"/>
        <v/>
      </c>
      <c r="O278" s="14" t="s">
        <v>23</v>
      </c>
      <c r="P278" s="37"/>
    </row>
    <row r="279" spans="1:16" ht="14.25" customHeight="1">
      <c r="A279" s="18" t="s">
        <v>661</v>
      </c>
      <c r="B279" s="14" t="s">
        <v>662</v>
      </c>
      <c r="C279" s="14" t="str">
        <f t="shared" si="12"/>
        <v>NCBIMXXX: NHS ENGLAND - INNOVATIVE MEDICINES FUND</v>
      </c>
      <c r="D279" s="14" t="s">
        <v>662</v>
      </c>
      <c r="E279" s="14" t="s">
        <v>23</v>
      </c>
      <c r="F279" s="15" t="s">
        <v>23</v>
      </c>
      <c r="G279" s="15" t="s">
        <v>27</v>
      </c>
      <c r="H279" s="14"/>
      <c r="I279" s="19">
        <v>45017</v>
      </c>
      <c r="J279" s="19"/>
      <c r="K279" s="14">
        <f t="shared" si="13"/>
        <v>1</v>
      </c>
      <c r="L279" s="14" t="s">
        <v>23</v>
      </c>
      <c r="M279" s="14" t="s">
        <v>23</v>
      </c>
      <c r="N279" s="15" t="str">
        <f t="shared" si="14"/>
        <v/>
      </c>
      <c r="O279" s="14" t="s">
        <v>23</v>
      </c>
      <c r="P279" s="37"/>
    </row>
    <row r="280" spans="1:16" ht="14.25" customHeight="1">
      <c r="A280" s="18" t="s">
        <v>663</v>
      </c>
      <c r="B280" s="14" t="s">
        <v>664</v>
      </c>
      <c r="C280" s="14" t="str">
        <f t="shared" si="12"/>
        <v>NCBPSHST: NHS ENGLAND - OTHER HOSTED SERVICES</v>
      </c>
      <c r="D280" s="14" t="s">
        <v>15</v>
      </c>
      <c r="E280" s="14" t="s">
        <v>23</v>
      </c>
      <c r="F280" s="15" t="s">
        <v>27</v>
      </c>
      <c r="G280" s="15"/>
      <c r="H280" s="14" t="s">
        <v>36</v>
      </c>
      <c r="I280" s="19">
        <v>45383</v>
      </c>
      <c r="J280" s="19"/>
      <c r="K280" s="14">
        <f t="shared" si="13"/>
        <v>1</v>
      </c>
      <c r="L280" s="14" t="s">
        <v>40</v>
      </c>
      <c r="M280" s="14" t="s">
        <v>40</v>
      </c>
      <c r="N280" s="15" t="str">
        <f t="shared" si="14"/>
        <v/>
      </c>
      <c r="O280" s="14" t="s">
        <v>588</v>
      </c>
      <c r="P280" s="37"/>
    </row>
    <row r="281" spans="1:16" ht="14.25" customHeight="1">
      <c r="A281" s="18" t="s">
        <v>665</v>
      </c>
      <c r="B281" s="14" t="s">
        <v>666</v>
      </c>
      <c r="C281" s="14" t="str">
        <f t="shared" si="12"/>
        <v>NCBPHXXX: NHS ENGLAND - PUBLIC HEALTH BUT NOT ATTRIBUTABLE</v>
      </c>
      <c r="D281" s="14" t="s">
        <v>245</v>
      </c>
      <c r="E281" s="14" t="s">
        <v>23</v>
      </c>
      <c r="F281" s="15" t="s">
        <v>23</v>
      </c>
      <c r="G281" s="15" t="s">
        <v>27</v>
      </c>
      <c r="H281" s="14"/>
      <c r="I281" s="19">
        <v>43922</v>
      </c>
      <c r="J281" s="19"/>
      <c r="K281" s="14">
        <f t="shared" si="13"/>
        <v>1</v>
      </c>
      <c r="L281" s="14" t="s">
        <v>23</v>
      </c>
      <c r="M281" s="14" t="s">
        <v>23</v>
      </c>
      <c r="N281" s="15" t="str">
        <f t="shared" si="14"/>
        <v/>
      </c>
      <c r="O281" s="14" t="s">
        <v>23</v>
      </c>
      <c r="P281" s="37"/>
    </row>
    <row r="282" spans="1:16" ht="14.25" customHeight="1">
      <c r="A282" s="18" t="s">
        <v>667</v>
      </c>
      <c r="B282" s="14" t="s">
        <v>668</v>
      </c>
      <c r="C282" s="14" t="str">
        <f t="shared" si="12"/>
        <v>NCBSDXXX: NHS ENGLAND - SECONDARY DENTAL</v>
      </c>
      <c r="D282" s="14" t="s">
        <v>669</v>
      </c>
      <c r="E282" s="14" t="s">
        <v>23</v>
      </c>
      <c r="F282" s="15" t="s">
        <v>23</v>
      </c>
      <c r="G282" s="15" t="s">
        <v>27</v>
      </c>
      <c r="H282" s="14"/>
      <c r="I282" s="19">
        <v>43922</v>
      </c>
      <c r="J282" s="19"/>
      <c r="K282" s="14">
        <f t="shared" si="13"/>
        <v>1</v>
      </c>
      <c r="L282" s="14" t="s">
        <v>23</v>
      </c>
      <c r="M282" s="14" t="s">
        <v>23</v>
      </c>
      <c r="N282" s="15" t="str">
        <f t="shared" si="14"/>
        <v/>
      </c>
      <c r="O282" s="14" t="s">
        <v>23</v>
      </c>
      <c r="P282" s="37"/>
    </row>
    <row r="283" spans="1:16" ht="14.25" customHeight="1">
      <c r="A283" s="18" t="s">
        <v>670</v>
      </c>
      <c r="B283" s="14" t="s">
        <v>671</v>
      </c>
      <c r="C283" s="14" t="str">
        <f t="shared" si="12"/>
        <v>NCBPSXXX: NHS ENGLAND - SPECIALISED SERVICE BUT NOT ATTRIBUTABLE</v>
      </c>
      <c r="D283" s="14" t="s">
        <v>15</v>
      </c>
      <c r="E283" s="14" t="s">
        <v>23</v>
      </c>
      <c r="F283" s="15" t="s">
        <v>27</v>
      </c>
      <c r="G283" s="15"/>
      <c r="H283" s="14"/>
      <c r="I283" s="19">
        <v>41365</v>
      </c>
      <c r="J283" s="19"/>
      <c r="K283" s="14">
        <f t="shared" si="13"/>
        <v>1</v>
      </c>
      <c r="L283" s="14" t="s">
        <v>23</v>
      </c>
      <c r="M283" s="14" t="s">
        <v>23</v>
      </c>
      <c r="N283" s="15" t="str">
        <f t="shared" si="14"/>
        <v/>
      </c>
      <c r="O283" s="14" t="s">
        <v>588</v>
      </c>
      <c r="P283" s="37"/>
    </row>
    <row r="284" spans="1:16" ht="14.25" customHeight="1">
      <c r="A284" s="18" t="s">
        <v>672</v>
      </c>
      <c r="B284" s="14" t="s">
        <v>673</v>
      </c>
      <c r="C284" s="14" t="str">
        <f t="shared" si="12"/>
        <v>NCBPH17Z: NHS FETAL ANOMALY SCREENING PROGRAMME - FETAL ANOMALY SCAN</v>
      </c>
      <c r="D284" s="14" t="s">
        <v>245</v>
      </c>
      <c r="E284" s="14" t="s">
        <v>23</v>
      </c>
      <c r="F284" s="15" t="s">
        <v>23</v>
      </c>
      <c r="G284" s="15" t="s">
        <v>27</v>
      </c>
      <c r="H284" s="14"/>
      <c r="I284" s="19">
        <v>43922</v>
      </c>
      <c r="J284" s="19"/>
      <c r="K284" s="14">
        <f t="shared" si="13"/>
        <v>1</v>
      </c>
      <c r="L284" s="14" t="s">
        <v>23</v>
      </c>
      <c r="M284" s="14" t="s">
        <v>23</v>
      </c>
      <c r="N284" s="15" t="str">
        <f t="shared" si="14"/>
        <v/>
      </c>
      <c r="O284" s="14" t="s">
        <v>23</v>
      </c>
      <c r="P284" s="37"/>
    </row>
    <row r="285" spans="1:16" ht="14.25" customHeight="1">
      <c r="A285" s="18" t="s">
        <v>674</v>
      </c>
      <c r="B285" s="14" t="s">
        <v>675</v>
      </c>
      <c r="C285" s="14" t="str">
        <f t="shared" si="12"/>
        <v>NCBPH17B: NHS FETAL ANOMALY SCREENING PROGRAMME - FETAL ANOMALY SCAN - AMNIOCENTISIS TEST</v>
      </c>
      <c r="D285" s="14" t="s">
        <v>245</v>
      </c>
      <c r="E285" s="14" t="s">
        <v>23</v>
      </c>
      <c r="F285" s="15" t="s">
        <v>23</v>
      </c>
      <c r="G285" s="15" t="s">
        <v>27</v>
      </c>
      <c r="H285" s="14" t="s">
        <v>676</v>
      </c>
      <c r="I285" s="19">
        <v>45383</v>
      </c>
      <c r="J285" s="19"/>
      <c r="K285" s="14">
        <f t="shared" si="13"/>
        <v>1</v>
      </c>
      <c r="L285" s="14" t="s">
        <v>23</v>
      </c>
      <c r="M285" s="14" t="s">
        <v>23</v>
      </c>
      <c r="N285" s="15" t="str">
        <f t="shared" si="14"/>
        <v/>
      </c>
      <c r="O285" s="14" t="s">
        <v>23</v>
      </c>
      <c r="P285" s="37"/>
    </row>
    <row r="286" spans="1:16" ht="14.25" customHeight="1">
      <c r="A286" s="18" t="s">
        <v>677</v>
      </c>
      <c r="B286" s="14" t="s">
        <v>678</v>
      </c>
      <c r="C286" s="14" t="str">
        <f t="shared" si="12"/>
        <v>NCBPH17C: NHS FETAL ANOMALY SCREENING PROGRAMME - FETAL ANOMALY SCAN - QF-PCR TEST</v>
      </c>
      <c r="D286" s="14" t="s">
        <v>245</v>
      </c>
      <c r="E286" s="14" t="s">
        <v>23</v>
      </c>
      <c r="F286" s="15" t="s">
        <v>23</v>
      </c>
      <c r="G286" s="15" t="s">
        <v>27</v>
      </c>
      <c r="H286" s="14" t="s">
        <v>676</v>
      </c>
      <c r="I286" s="19">
        <v>45383</v>
      </c>
      <c r="J286" s="19"/>
      <c r="K286" s="14">
        <f t="shared" si="13"/>
        <v>1</v>
      </c>
      <c r="L286" s="14" t="s">
        <v>23</v>
      </c>
      <c r="M286" s="14" t="s">
        <v>23</v>
      </c>
      <c r="N286" s="15" t="str">
        <f t="shared" si="14"/>
        <v/>
      </c>
      <c r="O286" s="14" t="s">
        <v>23</v>
      </c>
      <c r="P286" s="37"/>
    </row>
    <row r="287" spans="1:16" ht="14.25" customHeight="1">
      <c r="A287" s="18" t="s">
        <v>679</v>
      </c>
      <c r="B287" s="14" t="s">
        <v>680</v>
      </c>
      <c r="C287" s="14" t="str">
        <f t="shared" si="12"/>
        <v>NCBPH17A: NHS FETAL ANOMALY SCREENING PROGRAMME - FETAL ANOMALY SCAN - ULTRASOUND - ANTENATAL</v>
      </c>
      <c r="D287" s="14" t="s">
        <v>245</v>
      </c>
      <c r="E287" s="14" t="s">
        <v>23</v>
      </c>
      <c r="F287" s="15" t="s">
        <v>23</v>
      </c>
      <c r="G287" s="15" t="s">
        <v>27</v>
      </c>
      <c r="H287" s="14" t="s">
        <v>676</v>
      </c>
      <c r="I287" s="19">
        <v>45383</v>
      </c>
      <c r="J287" s="19"/>
      <c r="K287" s="14">
        <f t="shared" si="13"/>
        <v>1</v>
      </c>
      <c r="L287" s="14" t="s">
        <v>23</v>
      </c>
      <c r="M287" s="14" t="s">
        <v>23</v>
      </c>
      <c r="N287" s="15" t="str">
        <f t="shared" si="14"/>
        <v/>
      </c>
      <c r="O287" s="14" t="s">
        <v>23</v>
      </c>
      <c r="P287" s="37"/>
    </row>
    <row r="288" spans="1:16" ht="14.25" customHeight="1">
      <c r="A288" s="18" t="s">
        <v>681</v>
      </c>
      <c r="B288" s="14" t="s">
        <v>682</v>
      </c>
      <c r="C288" s="14" t="str">
        <f t="shared" si="12"/>
        <v>NCBPH16Z: NHS FETAL ANOMALY SCREENING PROGRAMME - TRISOMY SCREENING</v>
      </c>
      <c r="D288" s="14" t="s">
        <v>245</v>
      </c>
      <c r="E288" s="14" t="s">
        <v>23</v>
      </c>
      <c r="F288" s="15" t="s">
        <v>23</v>
      </c>
      <c r="G288" s="15" t="s">
        <v>27</v>
      </c>
      <c r="H288" s="14"/>
      <c r="I288" s="19">
        <v>43922</v>
      </c>
      <c r="J288" s="19"/>
      <c r="K288" s="14">
        <f t="shared" si="13"/>
        <v>1</v>
      </c>
      <c r="L288" s="14" t="s">
        <v>23</v>
      </c>
      <c r="M288" s="14" t="s">
        <v>23</v>
      </c>
      <c r="N288" s="15" t="str">
        <f t="shared" si="14"/>
        <v/>
      </c>
      <c r="O288" s="14" t="s">
        <v>23</v>
      </c>
      <c r="P288" s="37"/>
    </row>
    <row r="289" spans="1:16" ht="14.25" customHeight="1">
      <c r="A289" s="18" t="s">
        <v>683</v>
      </c>
      <c r="B289" s="14" t="s">
        <v>684</v>
      </c>
      <c r="C289" s="14" t="str">
        <f t="shared" si="12"/>
        <v>NCBPH15Z: NHS INFECTIOUS DISEASES IN PREGNANCY SCREENING PROGRAMME - BLOOD TEST</v>
      </c>
      <c r="D289" s="14" t="s">
        <v>245</v>
      </c>
      <c r="E289" s="14" t="s">
        <v>23</v>
      </c>
      <c r="F289" s="15" t="s">
        <v>23</v>
      </c>
      <c r="G289" s="15" t="s">
        <v>27</v>
      </c>
      <c r="H289" s="14" t="s">
        <v>28</v>
      </c>
      <c r="I289" s="19">
        <v>43922</v>
      </c>
      <c r="J289" s="19"/>
      <c r="K289" s="14">
        <f t="shared" si="13"/>
        <v>1</v>
      </c>
      <c r="L289" s="14" t="s">
        <v>23</v>
      </c>
      <c r="M289" s="14" t="s">
        <v>23</v>
      </c>
      <c r="N289" s="15" t="str">
        <f t="shared" si="14"/>
        <v/>
      </c>
      <c r="O289" s="14" t="s">
        <v>23</v>
      </c>
      <c r="P289" s="37"/>
    </row>
    <row r="290" spans="1:16" ht="14.25" customHeight="1">
      <c r="A290" s="18" t="s">
        <v>685</v>
      </c>
      <c r="B290" s="14" t="s">
        <v>686</v>
      </c>
      <c r="C290" s="14" t="str">
        <f t="shared" si="12"/>
        <v>NCBPH21N: NHS NEWBORN AND INFANT PHYSICAL EXAMINATION SCREENING PROGRAMME - EXAMINATION</v>
      </c>
      <c r="D290" s="14" t="s">
        <v>245</v>
      </c>
      <c r="E290" s="14" t="s">
        <v>23</v>
      </c>
      <c r="F290" s="15" t="s">
        <v>23</v>
      </c>
      <c r="G290" s="15" t="s">
        <v>27</v>
      </c>
      <c r="H290" s="14" t="s">
        <v>28</v>
      </c>
      <c r="I290" s="19">
        <v>43922</v>
      </c>
      <c r="J290" s="19"/>
      <c r="K290" s="14">
        <f t="shared" si="13"/>
        <v>1</v>
      </c>
      <c r="L290" s="14" t="s">
        <v>23</v>
      </c>
      <c r="M290" s="14" t="s">
        <v>23</v>
      </c>
      <c r="N290" s="15" t="str">
        <f t="shared" si="14"/>
        <v/>
      </c>
      <c r="O290" s="14" t="s">
        <v>23</v>
      </c>
      <c r="P290" s="37"/>
    </row>
    <row r="291" spans="1:16" ht="14.25" customHeight="1">
      <c r="A291" s="18" t="s">
        <v>687</v>
      </c>
      <c r="B291" s="14" t="s">
        <v>688</v>
      </c>
      <c r="C291" s="14" t="str">
        <f t="shared" si="12"/>
        <v>NCBPH19N: NHS NEWBORN BLOOD SPOT SCREENING PROGRAMME</v>
      </c>
      <c r="D291" s="14" t="s">
        <v>245</v>
      </c>
      <c r="E291" s="14" t="s">
        <v>23</v>
      </c>
      <c r="F291" s="15" t="s">
        <v>23</v>
      </c>
      <c r="G291" s="15" t="s">
        <v>27</v>
      </c>
      <c r="H291" s="14"/>
      <c r="I291" s="19">
        <v>43922</v>
      </c>
      <c r="J291" s="19"/>
      <c r="K291" s="14">
        <f t="shared" si="13"/>
        <v>1</v>
      </c>
      <c r="L291" s="14" t="s">
        <v>23</v>
      </c>
      <c r="M291" s="14" t="s">
        <v>23</v>
      </c>
      <c r="N291" s="15" t="str">
        <f t="shared" si="14"/>
        <v/>
      </c>
      <c r="O291" s="14" t="s">
        <v>23</v>
      </c>
      <c r="P291" s="37"/>
    </row>
    <row r="292" spans="1:16" ht="14.25" customHeight="1">
      <c r="A292" s="18" t="s">
        <v>689</v>
      </c>
      <c r="B292" s="14" t="s">
        <v>690</v>
      </c>
      <c r="C292" s="14" t="str">
        <f t="shared" si="12"/>
        <v>NCBPH20N: NHS NEWBORN HEARING SCREENING PROGRAMME - HEARING TEST</v>
      </c>
      <c r="D292" s="14" t="s">
        <v>245</v>
      </c>
      <c r="E292" s="14" t="s">
        <v>23</v>
      </c>
      <c r="F292" s="15" t="s">
        <v>23</v>
      </c>
      <c r="G292" s="15" t="s">
        <v>27</v>
      </c>
      <c r="H292" s="14" t="s">
        <v>28</v>
      </c>
      <c r="I292" s="19">
        <v>43922</v>
      </c>
      <c r="J292" s="19"/>
      <c r="K292" s="14">
        <f t="shared" si="13"/>
        <v>1</v>
      </c>
      <c r="L292" s="14" t="s">
        <v>23</v>
      </c>
      <c r="M292" s="14" t="s">
        <v>23</v>
      </c>
      <c r="N292" s="15" t="str">
        <f t="shared" si="14"/>
        <v/>
      </c>
      <c r="O292" s="14" t="s">
        <v>23</v>
      </c>
      <c r="P292" s="37"/>
    </row>
    <row r="293" spans="1:16" ht="14.25" customHeight="1">
      <c r="A293" s="18" t="s">
        <v>691</v>
      </c>
      <c r="B293" s="14" t="s">
        <v>692</v>
      </c>
      <c r="C293" s="14" t="str">
        <f t="shared" si="12"/>
        <v>NCBPH18Z: NHS SICKLE CELL AND THALASSAEMIA SCREENING PROGRAMME - BLOOD TEST</v>
      </c>
      <c r="D293" s="14" t="s">
        <v>245</v>
      </c>
      <c r="E293" s="14" t="s">
        <v>23</v>
      </c>
      <c r="F293" s="15" t="s">
        <v>23</v>
      </c>
      <c r="G293" s="15" t="s">
        <v>27</v>
      </c>
      <c r="H293" s="14" t="s">
        <v>28</v>
      </c>
      <c r="I293" s="19">
        <v>43922</v>
      </c>
      <c r="J293" s="19"/>
      <c r="K293" s="14">
        <f t="shared" si="13"/>
        <v>1</v>
      </c>
      <c r="L293" s="14" t="s">
        <v>23</v>
      </c>
      <c r="M293" s="14" t="s">
        <v>23</v>
      </c>
      <c r="N293" s="15" t="str">
        <f t="shared" si="14"/>
        <v/>
      </c>
      <c r="O293" s="14" t="s">
        <v>23</v>
      </c>
      <c r="P293" s="37"/>
    </row>
    <row r="294" spans="1:16" ht="14.25" customHeight="1">
      <c r="A294" s="18">
        <v>99999999</v>
      </c>
      <c r="B294" s="14" t="s">
        <v>693</v>
      </c>
      <c r="C294" s="14" t="str">
        <f t="shared" si="12"/>
        <v>99999999: NON-NHS ENGLAND DIRECTLY-COMMISSIONED SERVICE</v>
      </c>
      <c r="D294" s="14" t="s">
        <v>693</v>
      </c>
      <c r="E294" s="14" t="s">
        <v>23</v>
      </c>
      <c r="F294" s="15" t="s">
        <v>23</v>
      </c>
      <c r="G294" s="15" t="s">
        <v>27</v>
      </c>
      <c r="H294" s="14"/>
      <c r="I294" s="19">
        <v>41730</v>
      </c>
      <c r="J294" s="19"/>
      <c r="K294" s="14">
        <f t="shared" si="13"/>
        <v>1</v>
      </c>
      <c r="L294" s="14" t="s">
        <v>23</v>
      </c>
      <c r="M294" s="14" t="s">
        <v>23</v>
      </c>
      <c r="N294" s="15" t="str">
        <f t="shared" si="14"/>
        <v/>
      </c>
      <c r="O294" s="14" t="s">
        <v>23</v>
      </c>
      <c r="P294" s="37"/>
    </row>
    <row r="295" spans="1:16" ht="14.25" customHeight="1">
      <c r="A295" s="18" t="s">
        <v>694</v>
      </c>
      <c r="B295" s="14" t="s">
        <v>695</v>
      </c>
      <c r="C295" s="14" t="str">
        <f t="shared" si="12"/>
        <v>NCBPS01H: OCULAR ONCOLOGY SERVICE (ADULTS)</v>
      </c>
      <c r="D295" s="14" t="s">
        <v>15</v>
      </c>
      <c r="E295" s="14" t="s">
        <v>129</v>
      </c>
      <c r="F295" s="15" t="s">
        <v>17</v>
      </c>
      <c r="G295" s="15"/>
      <c r="H295" s="14" t="s">
        <v>53</v>
      </c>
      <c r="I295" s="19">
        <v>41365</v>
      </c>
      <c r="J295" s="19"/>
      <c r="K295" s="14">
        <f t="shared" si="13"/>
        <v>1</v>
      </c>
      <c r="L295" s="14" t="s">
        <v>19</v>
      </c>
      <c r="M295" s="14" t="s">
        <v>19</v>
      </c>
      <c r="N295" s="15" t="str">
        <f t="shared" si="14"/>
        <v/>
      </c>
      <c r="O295" s="14" t="s">
        <v>20</v>
      </c>
      <c r="P295" s="37"/>
    </row>
    <row r="296" spans="1:16" ht="14.25" customHeight="1">
      <c r="A296" s="18" t="s">
        <v>696</v>
      </c>
      <c r="B296" s="14" t="s">
        <v>697</v>
      </c>
      <c r="C296" s="14" t="str">
        <f t="shared" si="12"/>
        <v>NCBPS61U: OESOPHAGEAL AND GASTRIC CANCER SURGERY (ADULTS)</v>
      </c>
      <c r="D296" s="14" t="s">
        <v>15</v>
      </c>
      <c r="E296" s="14" t="s">
        <v>52</v>
      </c>
      <c r="F296" s="15" t="s">
        <v>27</v>
      </c>
      <c r="G296" s="15" t="s">
        <v>32</v>
      </c>
      <c r="H296" s="14" t="s">
        <v>36</v>
      </c>
      <c r="I296" s="19">
        <v>45383</v>
      </c>
      <c r="J296" s="19"/>
      <c r="K296" s="14">
        <f t="shared" si="13"/>
        <v>1</v>
      </c>
      <c r="L296" s="14" t="s">
        <v>29</v>
      </c>
      <c r="M296" s="14" t="s">
        <v>29</v>
      </c>
      <c r="N296" s="15" t="str">
        <f t="shared" si="14"/>
        <v/>
      </c>
      <c r="O296" s="14" t="s">
        <v>20</v>
      </c>
      <c r="P296" s="37"/>
    </row>
    <row r="297" spans="1:16" ht="14.25" customHeight="1">
      <c r="A297" s="20" t="s">
        <v>698</v>
      </c>
      <c r="B297" s="14" t="s">
        <v>699</v>
      </c>
      <c r="C297" s="14" t="str">
        <f t="shared" si="12"/>
        <v>NCBPS61U_TOP: OESOPHAGEAL AND GASTRIC CANCER SURGERY (ADULTS) - TOP UP</v>
      </c>
      <c r="D297" s="14" t="s">
        <v>15</v>
      </c>
      <c r="E297" s="14" t="s">
        <v>52</v>
      </c>
      <c r="F297" s="15" t="s">
        <v>27</v>
      </c>
      <c r="G297" s="15"/>
      <c r="H297" s="14" t="s">
        <v>58</v>
      </c>
      <c r="I297" s="19">
        <v>45383</v>
      </c>
      <c r="J297" s="19"/>
      <c r="K297" s="14">
        <f t="shared" si="13"/>
        <v>1</v>
      </c>
      <c r="L297" s="14" t="s">
        <v>40</v>
      </c>
      <c r="M297" s="14" t="s">
        <v>40</v>
      </c>
      <c r="N297" s="15" t="str">
        <f t="shared" si="14"/>
        <v/>
      </c>
      <c r="O297" s="14" t="s">
        <v>20</v>
      </c>
      <c r="P297" s="37"/>
    </row>
    <row r="298" spans="1:16" ht="14.25" customHeight="1">
      <c r="A298" s="18" t="s">
        <v>700</v>
      </c>
      <c r="B298" s="14" t="s">
        <v>701</v>
      </c>
      <c r="C298" s="14" t="str">
        <f t="shared" si="12"/>
        <v>NCBPS22O: OFFENDER PERSONALITY DISORDER</v>
      </c>
      <c r="D298" s="14" t="s">
        <v>91</v>
      </c>
      <c r="E298" s="14" t="s">
        <v>702</v>
      </c>
      <c r="F298" s="15" t="s">
        <v>27</v>
      </c>
      <c r="G298" s="15"/>
      <c r="H298" s="14"/>
      <c r="I298" s="19">
        <v>42095</v>
      </c>
      <c r="J298" s="19"/>
      <c r="K298" s="14">
        <f t="shared" si="13"/>
        <v>1</v>
      </c>
      <c r="L298" s="14" t="s">
        <v>19</v>
      </c>
      <c r="M298" s="14" t="s">
        <v>19</v>
      </c>
      <c r="N298" s="15" t="str">
        <f t="shared" si="14"/>
        <v/>
      </c>
      <c r="O298" s="14" t="s">
        <v>94</v>
      </c>
      <c r="P298" s="37"/>
    </row>
    <row r="299" spans="1:16" ht="14.25" customHeight="1">
      <c r="A299" s="18" t="s">
        <v>703</v>
      </c>
      <c r="B299" s="14" t="s">
        <v>704</v>
      </c>
      <c r="C299" s="14" t="str">
        <f t="shared" si="12"/>
        <v>NCBPSU23: OPEN FOETAL SURGERY TO TREAT FOETUSES WITH OPEN SPINA BIFIDA</v>
      </c>
      <c r="D299" s="14" t="s">
        <v>15</v>
      </c>
      <c r="E299" s="14" t="s">
        <v>286</v>
      </c>
      <c r="F299" s="15" t="s">
        <v>17</v>
      </c>
      <c r="G299" s="15"/>
      <c r="H299" s="14" t="s">
        <v>105</v>
      </c>
      <c r="I299" s="19">
        <v>43922</v>
      </c>
      <c r="J299" s="19"/>
      <c r="K299" s="14">
        <f t="shared" si="13"/>
        <v>1</v>
      </c>
      <c r="L299" s="14" t="s">
        <v>19</v>
      </c>
      <c r="M299" s="14" t="s">
        <v>19</v>
      </c>
      <c r="N299" s="15" t="str">
        <f t="shared" si="14"/>
        <v/>
      </c>
      <c r="O299" s="14" t="s">
        <v>20</v>
      </c>
      <c r="P299" s="37"/>
    </row>
    <row r="300" spans="1:16" ht="14.25" customHeight="1">
      <c r="A300" s="18" t="s">
        <v>705</v>
      </c>
      <c r="B300" s="14" t="s">
        <v>706</v>
      </c>
      <c r="C300" s="14" t="str">
        <f t="shared" si="12"/>
        <v>NCBPS61Q: OPHTHALMIC CANCER SURGERY (ADULTS)</v>
      </c>
      <c r="D300" s="14" t="s">
        <v>15</v>
      </c>
      <c r="E300" s="14" t="s">
        <v>52</v>
      </c>
      <c r="F300" s="15" t="s">
        <v>27</v>
      </c>
      <c r="G300" s="15" t="s">
        <v>32</v>
      </c>
      <c r="H300" s="14" t="s">
        <v>36</v>
      </c>
      <c r="I300" s="19">
        <v>45383</v>
      </c>
      <c r="J300" s="19"/>
      <c r="K300" s="14">
        <f t="shared" si="13"/>
        <v>1</v>
      </c>
      <c r="L300" s="14" t="s">
        <v>29</v>
      </c>
      <c r="M300" s="14" t="s">
        <v>29</v>
      </c>
      <c r="N300" s="15" t="str">
        <f t="shared" si="14"/>
        <v/>
      </c>
      <c r="O300" s="14" t="s">
        <v>20</v>
      </c>
      <c r="P300" s="37"/>
    </row>
    <row r="301" spans="1:16" ht="14.25" customHeight="1">
      <c r="A301" s="18" t="s">
        <v>707</v>
      </c>
      <c r="B301" s="14" t="s">
        <v>708</v>
      </c>
      <c r="C301" s="14" t="str">
        <f t="shared" si="12"/>
        <v>NCBPS37A: OPHTHALMIC PATHOLOGY SERVICE (ADULTS AND CHILDREN)</v>
      </c>
      <c r="D301" s="14" t="s">
        <v>15</v>
      </c>
      <c r="E301" s="14" t="s">
        <v>129</v>
      </c>
      <c r="F301" s="15" t="s">
        <v>17</v>
      </c>
      <c r="G301" s="15"/>
      <c r="H301" s="14" t="s">
        <v>53</v>
      </c>
      <c r="I301" s="19">
        <v>41365</v>
      </c>
      <c r="J301" s="19"/>
      <c r="K301" s="14">
        <f t="shared" si="13"/>
        <v>1</v>
      </c>
      <c r="L301" s="14" t="s">
        <v>19</v>
      </c>
      <c r="M301" s="14" t="s">
        <v>19</v>
      </c>
      <c r="N301" s="15" t="str">
        <f t="shared" si="14"/>
        <v/>
      </c>
      <c r="O301" s="14" t="s">
        <v>20</v>
      </c>
      <c r="P301" s="37"/>
    </row>
    <row r="302" spans="1:16" ht="14.25" customHeight="1">
      <c r="A302" s="18" t="s">
        <v>709</v>
      </c>
      <c r="B302" s="14" t="s">
        <v>710</v>
      </c>
      <c r="C302" s="14" t="str">
        <f t="shared" si="12"/>
        <v>NCBPS37B: OSTEO-ODONTO-KERATOPROSTHESIS SERVICE FOR CORNEAL BLINDNESS (ADULTS)</v>
      </c>
      <c r="D302" s="14" t="s">
        <v>15</v>
      </c>
      <c r="E302" s="14" t="s">
        <v>129</v>
      </c>
      <c r="F302" s="15" t="s">
        <v>17</v>
      </c>
      <c r="G302" s="15"/>
      <c r="H302" s="14" t="s">
        <v>53</v>
      </c>
      <c r="I302" s="19">
        <v>41365</v>
      </c>
      <c r="J302" s="19"/>
      <c r="K302" s="14">
        <f t="shared" si="13"/>
        <v>1</v>
      </c>
      <c r="L302" s="14" t="s">
        <v>19</v>
      </c>
      <c r="M302" s="14" t="s">
        <v>19</v>
      </c>
      <c r="N302" s="15" t="str">
        <f t="shared" si="14"/>
        <v/>
      </c>
      <c r="O302" s="14" t="s">
        <v>20</v>
      </c>
      <c r="P302" s="37"/>
    </row>
    <row r="303" spans="1:16" ht="14.25" customHeight="1">
      <c r="A303" s="18" t="s">
        <v>711</v>
      </c>
      <c r="B303" s="14" t="s">
        <v>712</v>
      </c>
      <c r="C303" s="14" t="str">
        <f t="shared" si="12"/>
        <v>NCBPS44A: OVARIAN AND TESTICULAR TISSUE CRYOPRESERVATION FOR PATIENTS RECEIVING GONADOTOXIC TREATMENT WHO ARE AT HIGH RISK OF INFERTILITY AND CANNOT STORE MATURE EGGS OR SPERM</v>
      </c>
      <c r="D303" s="14" t="s">
        <v>15</v>
      </c>
      <c r="E303" s="14" t="s">
        <v>190</v>
      </c>
      <c r="F303" s="15" t="s">
        <v>17</v>
      </c>
      <c r="G303" s="15"/>
      <c r="H303" s="14" t="s">
        <v>187</v>
      </c>
      <c r="I303" s="19">
        <v>44652</v>
      </c>
      <c r="J303" s="19"/>
      <c r="K303" s="14">
        <f t="shared" si="13"/>
        <v>1</v>
      </c>
      <c r="L303" s="14" t="s">
        <v>19</v>
      </c>
      <c r="M303" s="14" t="s">
        <v>19</v>
      </c>
      <c r="N303" s="15" t="str">
        <f t="shared" si="14"/>
        <v/>
      </c>
      <c r="O303" s="14" t="s">
        <v>20</v>
      </c>
      <c r="P303" s="37"/>
    </row>
    <row r="304" spans="1:16" ht="14.25" customHeight="1">
      <c r="A304" s="18" t="s">
        <v>713</v>
      </c>
      <c r="B304" s="14" t="s">
        <v>714</v>
      </c>
      <c r="C304" s="14" t="str">
        <f t="shared" si="12"/>
        <v>NCBPSF23: PAEDIATRIC AND PERINATAL POST MORTEM SERVICES</v>
      </c>
      <c r="D304" s="14" t="s">
        <v>15</v>
      </c>
      <c r="E304" s="14" t="s">
        <v>286</v>
      </c>
      <c r="F304" s="15" t="s">
        <v>27</v>
      </c>
      <c r="G304" s="15"/>
      <c r="H304" s="14"/>
      <c r="I304" s="19">
        <v>41365</v>
      </c>
      <c r="J304" s="19"/>
      <c r="K304" s="14">
        <f t="shared" si="13"/>
        <v>1</v>
      </c>
      <c r="L304" s="14" t="s">
        <v>93</v>
      </c>
      <c r="M304" s="14" t="s">
        <v>19</v>
      </c>
      <c r="N304" s="15" t="str">
        <f t="shared" si="14"/>
        <v>YES</v>
      </c>
      <c r="O304" s="14" t="s">
        <v>20</v>
      </c>
      <c r="P304" s="37" t="s">
        <v>1038</v>
      </c>
    </row>
    <row r="305" spans="1:16" ht="14.25" customHeight="1">
      <c r="A305" s="18" t="s">
        <v>715</v>
      </c>
      <c r="B305" s="14" t="s">
        <v>716</v>
      </c>
      <c r="C305" s="14" t="str">
        <f t="shared" si="12"/>
        <v>NCBPS23B: PAEDIATRIC CARDIAC SERVICES</v>
      </c>
      <c r="D305" s="14" t="s">
        <v>15</v>
      </c>
      <c r="E305" s="14" t="s">
        <v>26</v>
      </c>
      <c r="F305" s="15" t="s">
        <v>27</v>
      </c>
      <c r="G305" s="15" t="s">
        <v>17</v>
      </c>
      <c r="H305" s="14"/>
      <c r="I305" s="19">
        <v>41365</v>
      </c>
      <c r="J305" s="19"/>
      <c r="K305" s="14">
        <f t="shared" si="13"/>
        <v>1</v>
      </c>
      <c r="L305" s="14" t="s">
        <v>29</v>
      </c>
      <c r="M305" s="14" t="s">
        <v>29</v>
      </c>
      <c r="N305" s="15" t="str">
        <f t="shared" si="14"/>
        <v/>
      </c>
      <c r="O305" s="14" t="s">
        <v>20</v>
      </c>
      <c r="P305" s="37"/>
    </row>
    <row r="306" spans="1:16" ht="14.25" customHeight="1">
      <c r="A306" s="20" t="s">
        <v>717</v>
      </c>
      <c r="B306" s="14" t="s">
        <v>718</v>
      </c>
      <c r="C306" s="14" t="str">
        <f t="shared" si="12"/>
        <v>NCBPS23B_TOP: PAEDIATRIC CARDIAC SERVICES - TOP UP</v>
      </c>
      <c r="D306" s="14" t="s">
        <v>15</v>
      </c>
      <c r="E306" s="14" t="s">
        <v>26</v>
      </c>
      <c r="F306" s="15" t="s">
        <v>27</v>
      </c>
      <c r="G306" s="15"/>
      <c r="H306" s="14" t="s">
        <v>58</v>
      </c>
      <c r="I306" s="19">
        <v>45383</v>
      </c>
      <c r="J306" s="19"/>
      <c r="K306" s="14">
        <f t="shared" si="13"/>
        <v>1</v>
      </c>
      <c r="L306" s="14" t="s">
        <v>40</v>
      </c>
      <c r="M306" s="14" t="s">
        <v>40</v>
      </c>
      <c r="N306" s="15" t="str">
        <f t="shared" si="14"/>
        <v/>
      </c>
      <c r="O306" s="14" t="s">
        <v>20</v>
      </c>
      <c r="P306" s="37"/>
    </row>
    <row r="307" spans="1:16" ht="14.25" customHeight="1">
      <c r="A307" s="18" t="s">
        <v>719</v>
      </c>
      <c r="B307" s="14" t="s">
        <v>720</v>
      </c>
      <c r="C307" s="14" t="str">
        <f t="shared" si="12"/>
        <v>NCBPSPIN: PAEDIATRIC CRITICAL CARE / SURGERY NETWORK</v>
      </c>
      <c r="D307" s="14" t="s">
        <v>15</v>
      </c>
      <c r="E307" s="14" t="s">
        <v>346</v>
      </c>
      <c r="F307" s="15" t="s">
        <v>27</v>
      </c>
      <c r="G307" s="15"/>
      <c r="H307" s="14" t="s">
        <v>39</v>
      </c>
      <c r="I307" s="19">
        <v>44652</v>
      </c>
      <c r="J307" s="19"/>
      <c r="K307" s="14">
        <f t="shared" si="13"/>
        <v>1</v>
      </c>
      <c r="L307" s="14" t="s">
        <v>40</v>
      </c>
      <c r="M307" s="14" t="s">
        <v>40</v>
      </c>
      <c r="N307" s="15" t="str">
        <f t="shared" si="14"/>
        <v/>
      </c>
      <c r="O307" s="14" t="s">
        <v>20</v>
      </c>
      <c r="P307" s="37"/>
    </row>
    <row r="308" spans="1:16" ht="14.25" customHeight="1">
      <c r="A308" s="18" t="s">
        <v>721</v>
      </c>
      <c r="B308" s="14" t="s">
        <v>722</v>
      </c>
      <c r="C308" s="14" t="str">
        <f t="shared" si="12"/>
        <v>NCBPSPIC: PAEDIATRIC CRITICAL CARE SERVICES</v>
      </c>
      <c r="D308" s="14" t="s">
        <v>15</v>
      </c>
      <c r="E308" s="14" t="s">
        <v>346</v>
      </c>
      <c r="F308" s="15" t="s">
        <v>27</v>
      </c>
      <c r="G308" s="15"/>
      <c r="H308" s="14" t="s">
        <v>53</v>
      </c>
      <c r="I308" s="19">
        <v>41365</v>
      </c>
      <c r="J308" s="19"/>
      <c r="K308" s="14">
        <f t="shared" si="13"/>
        <v>1</v>
      </c>
      <c r="L308" s="14" t="s">
        <v>29</v>
      </c>
      <c r="M308" s="14" t="s">
        <v>29</v>
      </c>
      <c r="N308" s="15" t="str">
        <f t="shared" si="14"/>
        <v/>
      </c>
      <c r="O308" s="14" t="s">
        <v>20</v>
      </c>
      <c r="P308" s="37"/>
    </row>
    <row r="309" spans="1:16" ht="14.25" customHeight="1">
      <c r="A309" s="18" t="s">
        <v>723</v>
      </c>
      <c r="B309" s="14" t="s">
        <v>724</v>
      </c>
      <c r="C309" s="14" t="str">
        <f t="shared" si="12"/>
        <v>NCBPS12B: PAEDIATRIC INTESTINAL PSEUDO-OBSTRUCTIVE DISORDERS SERVICE</v>
      </c>
      <c r="D309" s="14" t="s">
        <v>15</v>
      </c>
      <c r="E309" s="14" t="s">
        <v>190</v>
      </c>
      <c r="F309" s="15" t="s">
        <v>17</v>
      </c>
      <c r="G309" s="15"/>
      <c r="H309" s="14"/>
      <c r="I309" s="19">
        <v>41365</v>
      </c>
      <c r="J309" s="19"/>
      <c r="K309" s="14">
        <f t="shared" si="13"/>
        <v>1</v>
      </c>
      <c r="L309" s="14" t="s">
        <v>19</v>
      </c>
      <c r="M309" s="14" t="s">
        <v>19</v>
      </c>
      <c r="N309" s="15" t="str">
        <f t="shared" si="14"/>
        <v/>
      </c>
      <c r="O309" s="14" t="s">
        <v>20</v>
      </c>
      <c r="P309" s="37"/>
    </row>
    <row r="310" spans="1:16" ht="14.25" customHeight="1">
      <c r="A310" s="18" t="s">
        <v>725</v>
      </c>
      <c r="B310" s="14" t="s">
        <v>726</v>
      </c>
      <c r="C310" s="14" t="str">
        <f t="shared" si="12"/>
        <v>NCBPS07Y: PAEDIATRIC NEUROREHABILTATION</v>
      </c>
      <c r="D310" s="14" t="s">
        <v>15</v>
      </c>
      <c r="E310" s="14" t="s">
        <v>195</v>
      </c>
      <c r="F310" s="15" t="s">
        <v>27</v>
      </c>
      <c r="G310" s="15"/>
      <c r="H310" s="14" t="s">
        <v>1216</v>
      </c>
      <c r="I310" s="19">
        <v>44652</v>
      </c>
      <c r="J310" s="19"/>
      <c r="K310" s="14">
        <f t="shared" si="13"/>
        <v>1</v>
      </c>
      <c r="L310" s="14" t="s">
        <v>29</v>
      </c>
      <c r="M310" s="14" t="s">
        <v>29</v>
      </c>
      <c r="N310" s="15" t="str">
        <f t="shared" si="14"/>
        <v/>
      </c>
      <c r="O310" s="14" t="s">
        <v>20</v>
      </c>
      <c r="P310" s="37"/>
    </row>
    <row r="311" spans="1:16" ht="14.25" customHeight="1">
      <c r="A311" s="18" t="s">
        <v>727</v>
      </c>
      <c r="B311" s="14" t="s">
        <v>728</v>
      </c>
      <c r="C311" s="14" t="str">
        <f t="shared" si="12"/>
        <v>NCBPS29Y: PAEDIATRIC PECTUS SURGERY</v>
      </c>
      <c r="D311" s="14" t="s">
        <v>15</v>
      </c>
      <c r="E311" s="14" t="s">
        <v>214</v>
      </c>
      <c r="F311" s="15" t="s">
        <v>27</v>
      </c>
      <c r="G311" s="15" t="s">
        <v>32</v>
      </c>
      <c r="H311" s="14" t="s">
        <v>36</v>
      </c>
      <c r="I311" s="19">
        <v>45383</v>
      </c>
      <c r="J311" s="19"/>
      <c r="K311" s="14">
        <f t="shared" si="13"/>
        <v>1</v>
      </c>
      <c r="L311" s="14" t="s">
        <v>19</v>
      </c>
      <c r="M311" s="14" t="s">
        <v>19</v>
      </c>
      <c r="N311" s="15" t="str">
        <f t="shared" si="14"/>
        <v/>
      </c>
      <c r="O311" s="14" t="s">
        <v>20</v>
      </c>
      <c r="P311" s="37"/>
    </row>
    <row r="312" spans="1:16" ht="14.25" customHeight="1">
      <c r="A312" s="20" t="s">
        <v>729</v>
      </c>
      <c r="B312" s="14" t="s">
        <v>730</v>
      </c>
      <c r="C312" s="14" t="str">
        <f t="shared" si="12"/>
        <v>NCBPS29Y_TOP: PAEDIATRIC PECTUS SURGERY - TOP UP</v>
      </c>
      <c r="D312" s="14" t="s">
        <v>15</v>
      </c>
      <c r="E312" s="14" t="s">
        <v>214</v>
      </c>
      <c r="F312" s="15" t="s">
        <v>27</v>
      </c>
      <c r="G312" s="15"/>
      <c r="H312" s="14" t="s">
        <v>58</v>
      </c>
      <c r="I312" s="19">
        <v>45383</v>
      </c>
      <c r="J312" s="19"/>
      <c r="K312" s="14">
        <f t="shared" si="13"/>
        <v>1</v>
      </c>
      <c r="L312" s="14" t="s">
        <v>40</v>
      </c>
      <c r="M312" s="14" t="s">
        <v>40</v>
      </c>
      <c r="N312" s="15" t="str">
        <f t="shared" si="14"/>
        <v/>
      </c>
      <c r="O312" s="14" t="s">
        <v>20</v>
      </c>
      <c r="P312" s="37"/>
    </row>
    <row r="313" spans="1:16" ht="14.25" customHeight="1">
      <c r="A313" s="18" t="s">
        <v>731</v>
      </c>
      <c r="B313" s="14" t="s">
        <v>732</v>
      </c>
      <c r="C313" s="14" t="str">
        <f t="shared" si="12"/>
        <v>NCBPS01A: PAIN-RELATED COMPLEX CANCER LATE EFFECTS REHABILITATION SERVICE (ADULTS)</v>
      </c>
      <c r="D313" s="14" t="s">
        <v>15</v>
      </c>
      <c r="E313" s="14" t="s">
        <v>733</v>
      </c>
      <c r="F313" s="15" t="s">
        <v>17</v>
      </c>
      <c r="G313" s="15"/>
      <c r="H313" s="14" t="s">
        <v>53</v>
      </c>
      <c r="I313" s="19">
        <v>41365</v>
      </c>
      <c r="J313" s="19"/>
      <c r="K313" s="14">
        <f t="shared" si="13"/>
        <v>1</v>
      </c>
      <c r="L313" s="14" t="s">
        <v>19</v>
      </c>
      <c r="M313" s="14" t="s">
        <v>19</v>
      </c>
      <c r="N313" s="15" t="str">
        <f t="shared" si="14"/>
        <v/>
      </c>
      <c r="O313" s="14" t="s">
        <v>20</v>
      </c>
      <c r="P313" s="37"/>
    </row>
    <row r="314" spans="1:16" ht="14.25" customHeight="1">
      <c r="A314" s="18" t="s">
        <v>734</v>
      </c>
      <c r="B314" s="14" t="s">
        <v>735</v>
      </c>
      <c r="C314" s="14" t="str">
        <f t="shared" si="12"/>
        <v>NCBPS27C: PANCREAS TRANSPLANTATION SERVICE (ADULTS)</v>
      </c>
      <c r="D314" s="14" t="s">
        <v>15</v>
      </c>
      <c r="E314" s="14" t="s">
        <v>97</v>
      </c>
      <c r="F314" s="15" t="s">
        <v>17</v>
      </c>
      <c r="G314" s="15"/>
      <c r="H314" s="14" t="s">
        <v>53</v>
      </c>
      <c r="I314" s="19">
        <v>41365</v>
      </c>
      <c r="J314" s="19"/>
      <c r="K314" s="14">
        <f t="shared" si="13"/>
        <v>1</v>
      </c>
      <c r="L314" s="14" t="s">
        <v>19</v>
      </c>
      <c r="M314" s="14" t="s">
        <v>19</v>
      </c>
      <c r="N314" s="15" t="str">
        <f t="shared" si="14"/>
        <v/>
      </c>
      <c r="O314" s="14" t="s">
        <v>20</v>
      </c>
      <c r="P314" s="37"/>
    </row>
    <row r="315" spans="1:16" ht="14.25" customHeight="1">
      <c r="A315" s="18" t="s">
        <v>736</v>
      </c>
      <c r="B315" s="14" t="s">
        <v>737</v>
      </c>
      <c r="C315" s="14" t="str">
        <f t="shared" si="12"/>
        <v>NCBPS19Q: PANCREATIC CANCER SURGERY (ADULTS)</v>
      </c>
      <c r="D315" s="14" t="s">
        <v>15</v>
      </c>
      <c r="E315" s="14" t="s">
        <v>52</v>
      </c>
      <c r="F315" s="15" t="s">
        <v>27</v>
      </c>
      <c r="G315" s="15" t="s">
        <v>32</v>
      </c>
      <c r="H315" s="14" t="s">
        <v>36</v>
      </c>
      <c r="I315" s="19">
        <v>45383</v>
      </c>
      <c r="J315" s="19"/>
      <c r="K315" s="14">
        <f t="shared" si="13"/>
        <v>1</v>
      </c>
      <c r="L315" s="14" t="s">
        <v>29</v>
      </c>
      <c r="M315" s="14" t="s">
        <v>29</v>
      </c>
      <c r="N315" s="15" t="str">
        <f t="shared" si="14"/>
        <v/>
      </c>
      <c r="O315" s="14" t="s">
        <v>20</v>
      </c>
      <c r="P315" s="37"/>
    </row>
    <row r="316" spans="1:16" ht="14.25" customHeight="1">
      <c r="A316" s="20" t="s">
        <v>738</v>
      </c>
      <c r="B316" s="14" t="s">
        <v>739</v>
      </c>
      <c r="C316" s="14" t="str">
        <f t="shared" si="12"/>
        <v>NCBPS19Q_TOP: PANCREATIC CANCER SURGERY (ADULTS) - TOP UP</v>
      </c>
      <c r="D316" s="14" t="s">
        <v>15</v>
      </c>
      <c r="E316" s="14" t="s">
        <v>52</v>
      </c>
      <c r="F316" s="15" t="s">
        <v>27</v>
      </c>
      <c r="G316" s="15"/>
      <c r="H316" s="14" t="s">
        <v>58</v>
      </c>
      <c r="I316" s="19">
        <v>45383</v>
      </c>
      <c r="J316" s="19"/>
      <c r="K316" s="14">
        <f t="shared" si="13"/>
        <v>1</v>
      </c>
      <c r="L316" s="14" t="s">
        <v>40</v>
      </c>
      <c r="M316" s="14" t="s">
        <v>40</v>
      </c>
      <c r="N316" s="15" t="str">
        <f t="shared" si="14"/>
        <v/>
      </c>
      <c r="O316" s="14" t="s">
        <v>20</v>
      </c>
      <c r="P316" s="37"/>
    </row>
    <row r="317" spans="1:16" ht="14.25" customHeight="1">
      <c r="A317" s="18" t="s">
        <v>740</v>
      </c>
      <c r="B317" s="14" t="s">
        <v>741</v>
      </c>
      <c r="C317" s="14" t="str">
        <f t="shared" si="12"/>
        <v>NCBPS03A: PAROXYSMAL NOCTURNAL HAEMOGLOBINURIA SERVICE (ADULTS AND ADOLESCENTS)</v>
      </c>
      <c r="D317" s="14" t="s">
        <v>15</v>
      </c>
      <c r="E317" s="14" t="s">
        <v>380</v>
      </c>
      <c r="F317" s="15" t="s">
        <v>17</v>
      </c>
      <c r="G317" s="15"/>
      <c r="H317" s="14" t="s">
        <v>53</v>
      </c>
      <c r="I317" s="19">
        <v>41365</v>
      </c>
      <c r="J317" s="19"/>
      <c r="K317" s="14">
        <f t="shared" si="13"/>
        <v>1</v>
      </c>
      <c r="L317" s="14" t="s">
        <v>19</v>
      </c>
      <c r="M317" s="14" t="s">
        <v>19</v>
      </c>
      <c r="N317" s="15" t="str">
        <f t="shared" si="14"/>
        <v/>
      </c>
      <c r="O317" s="14" t="s">
        <v>20</v>
      </c>
      <c r="P317" s="37"/>
    </row>
    <row r="318" spans="1:16" ht="14.25" customHeight="1">
      <c r="A318" s="18" t="s">
        <v>742</v>
      </c>
      <c r="B318" s="14" t="s">
        <v>743</v>
      </c>
      <c r="C318" s="14" t="str">
        <f t="shared" si="12"/>
        <v>NCBPS29T: PECTUS SURGERY</v>
      </c>
      <c r="D318" s="14" t="s">
        <v>15</v>
      </c>
      <c r="E318" s="14" t="s">
        <v>52</v>
      </c>
      <c r="F318" s="15" t="s">
        <v>27</v>
      </c>
      <c r="G318" s="15"/>
      <c r="H318" s="14" t="s">
        <v>744</v>
      </c>
      <c r="I318" s="19">
        <v>45017</v>
      </c>
      <c r="J318" s="19">
        <v>45382</v>
      </c>
      <c r="K318" s="14">
        <f t="shared" si="13"/>
        <v>0</v>
      </c>
      <c r="L318" s="14" t="s">
        <v>23</v>
      </c>
      <c r="M318" s="14" t="s">
        <v>23</v>
      </c>
      <c r="N318" s="15" t="str">
        <f t="shared" si="14"/>
        <v/>
      </c>
      <c r="O318" s="14" t="s">
        <v>20</v>
      </c>
      <c r="P318" s="37"/>
    </row>
    <row r="319" spans="1:16" ht="14.25" customHeight="1">
      <c r="A319" s="18" t="s">
        <v>745</v>
      </c>
      <c r="B319" s="14" t="s">
        <v>746</v>
      </c>
      <c r="C319" s="14" t="str">
        <f t="shared" si="12"/>
        <v>NCBPS51E: PELVIC EXENTERATION SURGERY</v>
      </c>
      <c r="D319" s="14" t="s">
        <v>15</v>
      </c>
      <c r="E319" s="14" t="s">
        <v>52</v>
      </c>
      <c r="F319" s="15" t="s">
        <v>27</v>
      </c>
      <c r="G319" s="15" t="s">
        <v>32</v>
      </c>
      <c r="H319" s="14" t="s">
        <v>36</v>
      </c>
      <c r="I319" s="19">
        <v>45383</v>
      </c>
      <c r="J319" s="19"/>
      <c r="K319" s="14">
        <f t="shared" si="13"/>
        <v>1</v>
      </c>
      <c r="L319" s="14" t="s">
        <v>19</v>
      </c>
      <c r="M319" s="14" t="s">
        <v>19</v>
      </c>
      <c r="N319" s="15" t="str">
        <f t="shared" si="14"/>
        <v/>
      </c>
      <c r="O319" s="14" t="s">
        <v>20</v>
      </c>
      <c r="P319" s="37"/>
    </row>
    <row r="320" spans="1:16" ht="14.25" customHeight="1">
      <c r="A320" s="18" t="s">
        <v>747</v>
      </c>
      <c r="B320" s="14" t="s">
        <v>748</v>
      </c>
      <c r="C320" s="14" t="str">
        <f t="shared" si="12"/>
        <v>NCBPH01F: PERTUSSIS PREGNANT WOMEN IMMUNISATION PROGRAMME</v>
      </c>
      <c r="D320" s="14" t="s">
        <v>245</v>
      </c>
      <c r="E320" s="14" t="s">
        <v>23</v>
      </c>
      <c r="F320" s="15" t="s">
        <v>23</v>
      </c>
      <c r="G320" s="15" t="s">
        <v>27</v>
      </c>
      <c r="H320" s="14"/>
      <c r="I320" s="19">
        <v>43922</v>
      </c>
      <c r="J320" s="19"/>
      <c r="K320" s="14">
        <f t="shared" si="13"/>
        <v>1</v>
      </c>
      <c r="L320" s="14" t="s">
        <v>23</v>
      </c>
      <c r="M320" s="14" t="s">
        <v>23</v>
      </c>
      <c r="N320" s="15" t="str">
        <f t="shared" si="14"/>
        <v/>
      </c>
      <c r="O320" s="14" t="s">
        <v>23</v>
      </c>
      <c r="P320" s="37"/>
    </row>
    <row r="321" spans="1:16" ht="14.25" customHeight="1">
      <c r="A321" s="18" t="s">
        <v>749</v>
      </c>
      <c r="B321" s="14" t="s">
        <v>750</v>
      </c>
      <c r="C321" s="14" t="str">
        <f t="shared" si="12"/>
        <v>NCBPH08Z: PNEUMOCOCCAL IMMUNISATION PROGRAMME</v>
      </c>
      <c r="D321" s="14" t="s">
        <v>245</v>
      </c>
      <c r="E321" s="14" t="s">
        <v>23</v>
      </c>
      <c r="F321" s="15" t="s">
        <v>23</v>
      </c>
      <c r="G321" s="15" t="s">
        <v>27</v>
      </c>
      <c r="H321" s="14"/>
      <c r="I321" s="19">
        <v>43922</v>
      </c>
      <c r="J321" s="19"/>
      <c r="K321" s="14">
        <f t="shared" si="13"/>
        <v>1</v>
      </c>
      <c r="L321" s="14" t="s">
        <v>23</v>
      </c>
      <c r="M321" s="14" t="s">
        <v>23</v>
      </c>
      <c r="N321" s="15" t="str">
        <f t="shared" si="14"/>
        <v/>
      </c>
      <c r="O321" s="14" t="s">
        <v>23</v>
      </c>
      <c r="P321" s="37"/>
    </row>
    <row r="322" spans="1:16" ht="14.25" customHeight="1">
      <c r="A322" s="18" t="s">
        <v>751</v>
      </c>
      <c r="B322" s="14" t="s">
        <v>752</v>
      </c>
      <c r="C322" s="14" t="str">
        <f t="shared" ref="C322:C392" si="15">A322&amp;": "&amp;B322</f>
        <v>NCBPS01P: POSITRON EMISSION TOMOGRAPHY-COMPUTED TOMOGRAPHY SERVICES (ADULTS AND CHILDREN)</v>
      </c>
      <c r="D322" s="14" t="s">
        <v>15</v>
      </c>
      <c r="E322" s="14" t="s">
        <v>753</v>
      </c>
      <c r="F322" s="15" t="s">
        <v>27</v>
      </c>
      <c r="G322" s="15"/>
      <c r="H322" s="14" t="s">
        <v>53</v>
      </c>
      <c r="I322" s="19">
        <v>41365</v>
      </c>
      <c r="J322" s="19"/>
      <c r="K322" s="14">
        <f t="shared" ref="K322:K392" si="16">IF(ISBLANK(J322),1,0)</f>
        <v>1</v>
      </c>
      <c r="L322" s="14" t="s">
        <v>93</v>
      </c>
      <c r="M322" s="14" t="s">
        <v>19</v>
      </c>
      <c r="N322" s="15" t="str">
        <f t="shared" ref="N322:N383" si="17">IF(J322&lt;&gt;"","",IF(L322&lt;&gt;M322,"YES",""))</f>
        <v>YES</v>
      </c>
      <c r="O322" s="14" t="s">
        <v>20</v>
      </c>
      <c r="P322" s="37" t="s">
        <v>1038</v>
      </c>
    </row>
    <row r="323" spans="1:16" ht="14.25" customHeight="1">
      <c r="A323" s="18" t="s">
        <v>754</v>
      </c>
      <c r="B323" s="14" t="s">
        <v>755</v>
      </c>
      <c r="C323" s="14" t="str">
        <f t="shared" si="15"/>
        <v>NCBPS20H: PRE-IMPLANTATION GENETIC DIAGNOSIS AND ASSOCIATED IN-VITRO FERTILISATION SERVICES</v>
      </c>
      <c r="D323" s="14" t="s">
        <v>15</v>
      </c>
      <c r="E323" s="14" t="s">
        <v>756</v>
      </c>
      <c r="F323" s="15" t="s">
        <v>27</v>
      </c>
      <c r="G323" s="15"/>
      <c r="H323" s="14" t="s">
        <v>187</v>
      </c>
      <c r="I323" s="19">
        <v>44652</v>
      </c>
      <c r="J323" s="19"/>
      <c r="K323" s="14">
        <f t="shared" si="16"/>
        <v>1</v>
      </c>
      <c r="L323" s="14" t="s">
        <v>93</v>
      </c>
      <c r="M323" s="14" t="s">
        <v>19</v>
      </c>
      <c r="N323" s="15" t="str">
        <f t="shared" si="17"/>
        <v>YES</v>
      </c>
      <c r="O323" s="14" t="s">
        <v>20</v>
      </c>
      <c r="P323" s="37" t="s">
        <v>1038</v>
      </c>
    </row>
    <row r="324" spans="1:16" ht="14.25" customHeight="1">
      <c r="A324" s="18" t="s">
        <v>757</v>
      </c>
      <c r="B324" s="14" t="s">
        <v>758</v>
      </c>
      <c r="C324" s="14" t="str">
        <f t="shared" si="15"/>
        <v>NCBPS29P: PRIMARY CILIARY DYSKINESIA MANAGEMENT SERVICE (ADULTS AND CHILDREN)</v>
      </c>
      <c r="D324" s="14" t="s">
        <v>15</v>
      </c>
      <c r="E324" s="14" t="s">
        <v>759</v>
      </c>
      <c r="F324" s="15" t="s">
        <v>17</v>
      </c>
      <c r="G324" s="15"/>
      <c r="H324" s="14" t="s">
        <v>53</v>
      </c>
      <c r="I324" s="19">
        <v>41365</v>
      </c>
      <c r="J324" s="19"/>
      <c r="K324" s="14">
        <f t="shared" si="16"/>
        <v>1</v>
      </c>
      <c r="L324" s="14" t="s">
        <v>19</v>
      </c>
      <c r="M324" s="14" t="s">
        <v>19</v>
      </c>
      <c r="N324" s="15" t="str">
        <f t="shared" si="17"/>
        <v/>
      </c>
      <c r="O324" s="14" t="s">
        <v>20</v>
      </c>
      <c r="P324" s="37"/>
    </row>
    <row r="325" spans="1:16" ht="14.25" customHeight="1">
      <c r="A325" s="18" t="s">
        <v>760</v>
      </c>
      <c r="B325" s="14" t="s">
        <v>761</v>
      </c>
      <c r="C325" s="14" t="str">
        <f t="shared" si="15"/>
        <v>NCBPS01E: PRIMARY MALIGNANT BONE TUMOURS SERVICE</v>
      </c>
      <c r="D325" s="14" t="s">
        <v>15</v>
      </c>
      <c r="E325" s="14" t="s">
        <v>52</v>
      </c>
      <c r="F325" s="15" t="s">
        <v>17</v>
      </c>
      <c r="G325" s="15"/>
      <c r="H325" s="14" t="s">
        <v>762</v>
      </c>
      <c r="I325" s="19">
        <v>41365</v>
      </c>
      <c r="J325" s="19">
        <v>44651</v>
      </c>
      <c r="K325" s="14">
        <f t="shared" si="16"/>
        <v>0</v>
      </c>
      <c r="L325" s="14" t="s">
        <v>23</v>
      </c>
      <c r="M325" s="14" t="s">
        <v>23</v>
      </c>
      <c r="N325" s="15" t="str">
        <f t="shared" si="17"/>
        <v/>
      </c>
      <c r="O325" s="14" t="s">
        <v>20</v>
      </c>
      <c r="P325" s="37"/>
    </row>
    <row r="326" spans="1:16" ht="14.25" customHeight="1">
      <c r="A326" s="18" t="s">
        <v>763</v>
      </c>
      <c r="B326" s="14" t="s">
        <v>764</v>
      </c>
      <c r="C326" s="14" t="str">
        <f t="shared" si="15"/>
        <v>NCBPS01O: PRIMARY MALIGNANT BONE TUMOURS SERVICE (ADULTS AND ADOLESCENTS)</v>
      </c>
      <c r="D326" s="14" t="s">
        <v>15</v>
      </c>
      <c r="E326" s="14" t="s">
        <v>52</v>
      </c>
      <c r="F326" s="15" t="s">
        <v>27</v>
      </c>
      <c r="G326" s="15" t="s">
        <v>32</v>
      </c>
      <c r="H326" s="14" t="s">
        <v>765</v>
      </c>
      <c r="I326" s="19">
        <v>42461</v>
      </c>
      <c r="J326" s="19"/>
      <c r="K326" s="14">
        <f t="shared" si="16"/>
        <v>1</v>
      </c>
      <c r="L326" s="14" t="s">
        <v>93</v>
      </c>
      <c r="M326" s="14" t="s">
        <v>19</v>
      </c>
      <c r="N326" s="15" t="str">
        <f t="shared" si="17"/>
        <v>YES</v>
      </c>
      <c r="O326" s="14" t="s">
        <v>20</v>
      </c>
      <c r="P326" s="37" t="s">
        <v>1038</v>
      </c>
    </row>
    <row r="327" spans="1:16" ht="14.25" customHeight="1">
      <c r="A327" s="20" t="s">
        <v>766</v>
      </c>
      <c r="B327" s="14" t="s">
        <v>767</v>
      </c>
      <c r="C327" s="14" t="str">
        <f t="shared" si="15"/>
        <v>NCBPS01O_TOP: PRIMARY MALIGNANT BONE TUMOURS SERVICE (ADULTS AND ADOLESCENTS) - TOP UP</v>
      </c>
      <c r="D327" s="14" t="s">
        <v>15</v>
      </c>
      <c r="E327" s="14" t="s">
        <v>52</v>
      </c>
      <c r="F327" s="15" t="s">
        <v>27</v>
      </c>
      <c r="G327" s="15"/>
      <c r="H327" s="14" t="s">
        <v>58</v>
      </c>
      <c r="I327" s="19">
        <v>45383</v>
      </c>
      <c r="J327" s="19"/>
      <c r="K327" s="14">
        <f t="shared" si="16"/>
        <v>1</v>
      </c>
      <c r="L327" s="14" t="s">
        <v>40</v>
      </c>
      <c r="M327" s="14" t="s">
        <v>40</v>
      </c>
      <c r="N327" s="15" t="str">
        <f t="shared" si="17"/>
        <v/>
      </c>
      <c r="O327" s="14" t="s">
        <v>20</v>
      </c>
      <c r="P327" s="37"/>
    </row>
    <row r="328" spans="1:16" ht="14.25" customHeight="1">
      <c r="A328" s="18" t="s">
        <v>768</v>
      </c>
      <c r="B328" s="14" t="s">
        <v>769</v>
      </c>
      <c r="C328" s="14" t="str">
        <f t="shared" si="15"/>
        <v>NCBPS05P: PROSTHETICS (ADULTS AND CHILDREN)</v>
      </c>
      <c r="D328" s="14" t="s">
        <v>15</v>
      </c>
      <c r="E328" s="14" t="s">
        <v>389</v>
      </c>
      <c r="F328" s="15" t="s">
        <v>27</v>
      </c>
      <c r="G328" s="15"/>
      <c r="H328" s="14" t="s">
        <v>28</v>
      </c>
      <c r="I328" s="19">
        <v>41365</v>
      </c>
      <c r="J328" s="19"/>
      <c r="K328" s="14">
        <f t="shared" si="16"/>
        <v>1</v>
      </c>
      <c r="L328" s="14" t="s">
        <v>29</v>
      </c>
      <c r="M328" s="14" t="s">
        <v>29</v>
      </c>
      <c r="N328" s="15" t="str">
        <f t="shared" si="17"/>
        <v/>
      </c>
      <c r="O328" s="14" t="s">
        <v>20</v>
      </c>
      <c r="P328" s="37"/>
    </row>
    <row r="329" spans="1:16" ht="14.25" customHeight="1">
      <c r="A329" s="18" t="s">
        <v>770</v>
      </c>
      <c r="B329" s="14" t="s">
        <v>771</v>
      </c>
      <c r="C329" s="14" t="str">
        <f t="shared" si="15"/>
        <v>NCBPS01B: PROTON BEAM THERAPY SERVICE (ADULTS AND CHILDREN)</v>
      </c>
      <c r="D329" s="14" t="s">
        <v>15</v>
      </c>
      <c r="E329" s="14" t="s">
        <v>733</v>
      </c>
      <c r="F329" s="15" t="s">
        <v>17</v>
      </c>
      <c r="G329" s="15"/>
      <c r="H329" s="14" t="s">
        <v>53</v>
      </c>
      <c r="I329" s="19">
        <v>41365</v>
      </c>
      <c r="J329" s="19"/>
      <c r="K329" s="14">
        <f t="shared" si="16"/>
        <v>1</v>
      </c>
      <c r="L329" s="14" t="s">
        <v>19</v>
      </c>
      <c r="M329" s="14" t="s">
        <v>19</v>
      </c>
      <c r="N329" s="15" t="str">
        <f t="shared" si="17"/>
        <v/>
      </c>
      <c r="O329" s="14" t="s">
        <v>20</v>
      </c>
      <c r="P329" s="37"/>
    </row>
    <row r="330" spans="1:16" ht="14.25" customHeight="1">
      <c r="A330" s="18" t="s">
        <v>772</v>
      </c>
      <c r="B330" s="14" t="s">
        <v>773</v>
      </c>
      <c r="C330" s="14" t="str">
        <f t="shared" si="15"/>
        <v>NCBPS01F: PSEUDOMYXOMA PERITONEI SERVICE (ADULTS)</v>
      </c>
      <c r="D330" s="14" t="s">
        <v>15</v>
      </c>
      <c r="E330" s="14" t="s">
        <v>207</v>
      </c>
      <c r="F330" s="15" t="s">
        <v>17</v>
      </c>
      <c r="G330" s="15"/>
      <c r="H330" s="14" t="s">
        <v>53</v>
      </c>
      <c r="I330" s="19">
        <v>41365</v>
      </c>
      <c r="J330" s="19"/>
      <c r="K330" s="14">
        <f t="shared" si="16"/>
        <v>1</v>
      </c>
      <c r="L330" s="14" t="s">
        <v>19</v>
      </c>
      <c r="M330" s="14" t="s">
        <v>19</v>
      </c>
      <c r="N330" s="15" t="str">
        <f t="shared" si="17"/>
        <v/>
      </c>
      <c r="O330" s="14" t="s">
        <v>20</v>
      </c>
      <c r="P330" s="37"/>
    </row>
    <row r="331" spans="1:16" ht="14.25" customHeight="1">
      <c r="A331" s="18" t="s">
        <v>774</v>
      </c>
      <c r="B331" s="14" t="s">
        <v>775</v>
      </c>
      <c r="C331" s="14" t="str">
        <f t="shared" si="15"/>
        <v>NCBPS22V: PSYCHOLOGICAL MEDICINE INPATIENT SERVICES FOR SEVERE AND COMPLEX PRESENTATIONS OF MEDICALLY UNEXPLAINED PHYSICAL SYMPTOMS</v>
      </c>
      <c r="D331" s="14" t="s">
        <v>91</v>
      </c>
      <c r="E331" s="14" t="s">
        <v>92</v>
      </c>
      <c r="F331" s="15" t="s">
        <v>27</v>
      </c>
      <c r="G331" s="15"/>
      <c r="H331" s="14" t="s">
        <v>187</v>
      </c>
      <c r="I331" s="19">
        <v>44652</v>
      </c>
      <c r="J331" s="19"/>
      <c r="K331" s="14">
        <f t="shared" si="16"/>
        <v>1</v>
      </c>
      <c r="L331" s="14" t="s">
        <v>19</v>
      </c>
      <c r="M331" s="14" t="s">
        <v>19</v>
      </c>
      <c r="N331" s="15" t="str">
        <f t="shared" si="17"/>
        <v/>
      </c>
      <c r="O331" s="14" t="s">
        <v>94</v>
      </c>
      <c r="P331" s="37"/>
    </row>
    <row r="332" spans="1:16" ht="14.25" customHeight="1">
      <c r="A332" s="18" t="s">
        <v>776</v>
      </c>
      <c r="B332" s="14" t="s">
        <v>777</v>
      </c>
      <c r="C332" s="14" t="str">
        <f t="shared" si="15"/>
        <v>NCBPS13J: PULMONARY HYPERTENSION SERVICE FOR CHILDREN</v>
      </c>
      <c r="D332" s="14" t="s">
        <v>15</v>
      </c>
      <c r="E332" s="14" t="s">
        <v>26</v>
      </c>
      <c r="F332" s="15" t="s">
        <v>17</v>
      </c>
      <c r="G332" s="15" t="s">
        <v>17</v>
      </c>
      <c r="H332" s="14"/>
      <c r="I332" s="19">
        <v>41365</v>
      </c>
      <c r="J332" s="19"/>
      <c r="K332" s="14">
        <f t="shared" si="16"/>
        <v>1</v>
      </c>
      <c r="L332" s="14" t="s">
        <v>19</v>
      </c>
      <c r="M332" s="14" t="s">
        <v>19</v>
      </c>
      <c r="N332" s="15" t="str">
        <f t="shared" si="17"/>
        <v/>
      </c>
      <c r="O332" s="14" t="s">
        <v>20</v>
      </c>
      <c r="P332" s="37"/>
    </row>
    <row r="333" spans="1:16" ht="14.25" customHeight="1">
      <c r="A333" s="18" t="s">
        <v>778</v>
      </c>
      <c r="B333" s="14" t="s">
        <v>779</v>
      </c>
      <c r="C333" s="14" t="str">
        <f t="shared" si="15"/>
        <v>NCBPS13M: PULMONARY THROMBOENDARTERECTOMY SERVICE (ADULTS AND ADOLESCENTS)</v>
      </c>
      <c r="D333" s="14" t="s">
        <v>15</v>
      </c>
      <c r="E333" s="14" t="s">
        <v>16</v>
      </c>
      <c r="F333" s="15" t="s">
        <v>17</v>
      </c>
      <c r="G333" s="15"/>
      <c r="H333" s="14" t="s">
        <v>53</v>
      </c>
      <c r="I333" s="19">
        <v>41365</v>
      </c>
      <c r="J333" s="19"/>
      <c r="K333" s="14">
        <f t="shared" si="16"/>
        <v>1</v>
      </c>
      <c r="L333" s="14" t="s">
        <v>19</v>
      </c>
      <c r="M333" s="14" t="s">
        <v>19</v>
      </c>
      <c r="N333" s="15" t="str">
        <f t="shared" si="17"/>
        <v/>
      </c>
      <c r="O333" s="14" t="s">
        <v>20</v>
      </c>
      <c r="P333" s="37"/>
    </row>
    <row r="334" spans="1:16" ht="14.25" customHeight="1">
      <c r="A334" s="18" t="s">
        <v>780</v>
      </c>
      <c r="B334" s="14" t="s">
        <v>781</v>
      </c>
      <c r="C334" s="14" t="str">
        <f t="shared" si="15"/>
        <v>NCBPS51N: RADIOTHERAPY NETWORK</v>
      </c>
      <c r="D334" s="14" t="s">
        <v>15</v>
      </c>
      <c r="E334" s="14" t="s">
        <v>733</v>
      </c>
      <c r="F334" s="15" t="s">
        <v>27</v>
      </c>
      <c r="G334" s="15"/>
      <c r="H334" s="14" t="s">
        <v>39</v>
      </c>
      <c r="I334" s="19">
        <v>44652</v>
      </c>
      <c r="J334" s="19"/>
      <c r="K334" s="14">
        <f t="shared" si="16"/>
        <v>1</v>
      </c>
      <c r="L334" s="14" t="s">
        <v>40</v>
      </c>
      <c r="M334" s="14" t="s">
        <v>40</v>
      </c>
      <c r="N334" s="15" t="str">
        <f t="shared" si="17"/>
        <v/>
      </c>
      <c r="O334" s="14" t="s">
        <v>20</v>
      </c>
      <c r="P334" s="37"/>
    </row>
    <row r="335" spans="1:16" ht="14.25" customHeight="1">
      <c r="A335" s="18" t="s">
        <v>782</v>
      </c>
      <c r="B335" s="14" t="s">
        <v>783</v>
      </c>
      <c r="C335" s="14" t="str">
        <f t="shared" si="15"/>
        <v>NCBPS01R: RADIOTHERAPY SERVICES (ADULTS)</v>
      </c>
      <c r="D335" s="14" t="s">
        <v>15</v>
      </c>
      <c r="E335" s="14" t="s">
        <v>733</v>
      </c>
      <c r="F335" s="15" t="s">
        <v>27</v>
      </c>
      <c r="G335" s="15"/>
      <c r="H335" s="14" t="s">
        <v>53</v>
      </c>
      <c r="I335" s="19">
        <v>41365</v>
      </c>
      <c r="J335" s="19"/>
      <c r="K335" s="14">
        <f t="shared" si="16"/>
        <v>1</v>
      </c>
      <c r="L335" s="14" t="s">
        <v>29</v>
      </c>
      <c r="M335" s="14" t="s">
        <v>29</v>
      </c>
      <c r="N335" s="15" t="str">
        <f t="shared" si="17"/>
        <v/>
      </c>
      <c r="O335" s="14" t="s">
        <v>20</v>
      </c>
      <c r="P335" s="37"/>
    </row>
    <row r="336" spans="1:16" ht="14.25" customHeight="1">
      <c r="A336" s="18" t="s">
        <v>784</v>
      </c>
      <c r="B336" s="14" t="s">
        <v>785</v>
      </c>
      <c r="C336" s="14" t="str">
        <f t="shared" si="15"/>
        <v>NCBPS51R: RADIOTHERAPY SERVICES (CHILDREN)</v>
      </c>
      <c r="D336" s="14" t="s">
        <v>15</v>
      </c>
      <c r="E336" s="14" t="s">
        <v>733</v>
      </c>
      <c r="F336" s="15" t="s">
        <v>27</v>
      </c>
      <c r="G336" s="15"/>
      <c r="H336" s="14" t="s">
        <v>786</v>
      </c>
      <c r="I336" s="19">
        <v>44652</v>
      </c>
      <c r="J336" s="19"/>
      <c r="K336" s="14">
        <f t="shared" si="16"/>
        <v>1</v>
      </c>
      <c r="L336" s="14" t="s">
        <v>29</v>
      </c>
      <c r="M336" s="14" t="s">
        <v>29</v>
      </c>
      <c r="N336" s="15" t="str">
        <f t="shared" si="17"/>
        <v/>
      </c>
      <c r="O336" s="14" t="s">
        <v>20</v>
      </c>
      <c r="P336" s="37"/>
    </row>
    <row r="337" spans="1:16" ht="14.25" customHeight="1">
      <c r="A337" s="18" t="s">
        <v>787</v>
      </c>
      <c r="B337" s="14" t="s">
        <v>788</v>
      </c>
      <c r="C337" s="14" t="str">
        <f t="shared" si="15"/>
        <v>NCBPS36D: RARE MITOCHONDRIAL DISORDERS SERVICE (ADULTS AND CHILDREN)</v>
      </c>
      <c r="D337" s="14" t="s">
        <v>15</v>
      </c>
      <c r="E337" s="14" t="s">
        <v>184</v>
      </c>
      <c r="F337" s="15" t="s">
        <v>17</v>
      </c>
      <c r="G337" s="15"/>
      <c r="H337" s="14" t="s">
        <v>53</v>
      </c>
      <c r="I337" s="19">
        <v>41365</v>
      </c>
      <c r="J337" s="19"/>
      <c r="K337" s="14">
        <f t="shared" si="16"/>
        <v>1</v>
      </c>
      <c r="L337" s="14" t="s">
        <v>19</v>
      </c>
      <c r="M337" s="14" t="s">
        <v>19</v>
      </c>
      <c r="N337" s="15" t="str">
        <f t="shared" si="17"/>
        <v/>
      </c>
      <c r="O337" s="14" t="s">
        <v>20</v>
      </c>
      <c r="P337" s="37"/>
    </row>
    <row r="338" spans="1:16" ht="14.25" customHeight="1">
      <c r="A338" s="18" t="s">
        <v>789</v>
      </c>
      <c r="B338" s="14" t="s">
        <v>790</v>
      </c>
      <c r="C338" s="14" t="str">
        <f t="shared" si="15"/>
        <v>NCBPS04L: RECONSTRUCTIVE SURGERY AND CONGENITAL ANOMALIES OF THE FEMALE GENITAL TRACT</v>
      </c>
      <c r="D338" s="14" t="s">
        <v>15</v>
      </c>
      <c r="E338" s="14" t="s">
        <v>286</v>
      </c>
      <c r="F338" s="15" t="s">
        <v>27</v>
      </c>
      <c r="G338" s="15" t="s">
        <v>32</v>
      </c>
      <c r="H338" s="14" t="s">
        <v>791</v>
      </c>
      <c r="I338" s="19">
        <v>43922</v>
      </c>
      <c r="J338" s="19"/>
      <c r="K338" s="14">
        <f t="shared" si="16"/>
        <v>1</v>
      </c>
      <c r="L338" s="14" t="s">
        <v>93</v>
      </c>
      <c r="M338" s="14" t="s">
        <v>19</v>
      </c>
      <c r="N338" s="15" t="str">
        <f t="shared" si="17"/>
        <v>YES</v>
      </c>
      <c r="O338" s="14" t="s">
        <v>20</v>
      </c>
      <c r="P338" s="37" t="s">
        <v>1038</v>
      </c>
    </row>
    <row r="339" spans="1:16" ht="14.25" customHeight="1">
      <c r="A339" s="18" t="s">
        <v>792</v>
      </c>
      <c r="B339" s="14" t="s">
        <v>793</v>
      </c>
      <c r="C339" s="14" t="str">
        <f t="shared" si="15"/>
        <v>NCBPS11N: RENAL NETWORK</v>
      </c>
      <c r="D339" s="14" t="s">
        <v>15</v>
      </c>
      <c r="E339" s="14" t="s">
        <v>144</v>
      </c>
      <c r="F339" s="15" t="s">
        <v>27</v>
      </c>
      <c r="G339" s="15"/>
      <c r="H339" s="14" t="s">
        <v>39</v>
      </c>
      <c r="I339" s="19">
        <v>44652</v>
      </c>
      <c r="J339" s="19"/>
      <c r="K339" s="14">
        <f t="shared" si="16"/>
        <v>1</v>
      </c>
      <c r="L339" s="14" t="s">
        <v>40</v>
      </c>
      <c r="M339" s="14" t="s">
        <v>40</v>
      </c>
      <c r="N339" s="15" t="str">
        <f t="shared" si="17"/>
        <v/>
      </c>
      <c r="O339" s="14" t="s">
        <v>20</v>
      </c>
      <c r="P339" s="37"/>
    </row>
    <row r="340" spans="1:16" ht="14.25" customHeight="1">
      <c r="A340" s="18" t="s">
        <v>794</v>
      </c>
      <c r="B340" s="14" t="s">
        <v>795</v>
      </c>
      <c r="C340" s="14" t="str">
        <f t="shared" si="15"/>
        <v>NCBPS73S: RENAL TRANSPLANTATION (CHILDREN)</v>
      </c>
      <c r="D340" s="14" t="s">
        <v>15</v>
      </c>
      <c r="E340" s="14" t="s">
        <v>190</v>
      </c>
      <c r="F340" s="15" t="s">
        <v>27</v>
      </c>
      <c r="G340" s="15" t="s">
        <v>32</v>
      </c>
      <c r="H340" s="14" t="s">
        <v>36</v>
      </c>
      <c r="I340" s="19">
        <v>45383</v>
      </c>
      <c r="J340" s="19"/>
      <c r="K340" s="14">
        <f t="shared" si="16"/>
        <v>1</v>
      </c>
      <c r="L340" s="14" t="s">
        <v>93</v>
      </c>
      <c r="M340" s="14" t="s">
        <v>19</v>
      </c>
      <c r="N340" s="15" t="str">
        <f t="shared" si="17"/>
        <v>YES</v>
      </c>
      <c r="O340" s="14" t="s">
        <v>20</v>
      </c>
      <c r="P340" s="37" t="s">
        <v>1038</v>
      </c>
    </row>
    <row r="341" spans="1:16" ht="14.25" customHeight="1">
      <c r="A341" s="18" t="s">
        <v>796</v>
      </c>
      <c r="B341" s="14" t="s">
        <v>797</v>
      </c>
      <c r="C341" s="14" t="str">
        <f t="shared" si="15"/>
        <v>NCBPH34Z: RESPIRATORY SYNCYTIAL VIRUS IMMUNISATION PROGRAMME</v>
      </c>
      <c r="D341" s="14" t="s">
        <v>245</v>
      </c>
      <c r="E341" s="14" t="s">
        <v>23</v>
      </c>
      <c r="F341" s="15" t="s">
        <v>23</v>
      </c>
      <c r="G341" s="15" t="s">
        <v>27</v>
      </c>
      <c r="H341" s="14"/>
      <c r="I341" s="19">
        <v>45383</v>
      </c>
      <c r="J341" s="19"/>
      <c r="K341" s="14">
        <f t="shared" si="16"/>
        <v>1</v>
      </c>
      <c r="L341" s="14" t="s">
        <v>23</v>
      </c>
      <c r="M341" s="14" t="s">
        <v>23</v>
      </c>
      <c r="N341" s="15" t="str">
        <f t="shared" si="17"/>
        <v/>
      </c>
      <c r="O341" s="14" t="s">
        <v>23</v>
      </c>
      <c r="P341" s="37"/>
    </row>
    <row r="342" spans="1:16" ht="14.25" customHeight="1">
      <c r="A342" s="18" t="s">
        <v>798</v>
      </c>
      <c r="B342" s="14" t="s">
        <v>799</v>
      </c>
      <c r="C342" s="14" t="str">
        <f t="shared" si="15"/>
        <v>NCBPS01G: RETINOBLASTOMA SERVICE (CHILDREN)</v>
      </c>
      <c r="D342" s="14" t="s">
        <v>15</v>
      </c>
      <c r="E342" s="14" t="s">
        <v>248</v>
      </c>
      <c r="F342" s="15" t="s">
        <v>17</v>
      </c>
      <c r="G342" s="15" t="s">
        <v>17</v>
      </c>
      <c r="H342" s="14" t="s">
        <v>53</v>
      </c>
      <c r="I342" s="19">
        <v>41365</v>
      </c>
      <c r="J342" s="19"/>
      <c r="K342" s="14">
        <f t="shared" si="16"/>
        <v>1</v>
      </c>
      <c r="L342" s="14" t="s">
        <v>19</v>
      </c>
      <c r="M342" s="14" t="s">
        <v>19</v>
      </c>
      <c r="N342" s="15" t="str">
        <f t="shared" si="17"/>
        <v/>
      </c>
      <c r="O342" s="14" t="s">
        <v>20</v>
      </c>
      <c r="P342" s="37"/>
    </row>
    <row r="343" spans="1:16" ht="14.25" customHeight="1">
      <c r="A343" s="18" t="s">
        <v>800</v>
      </c>
      <c r="B343" s="14" t="s">
        <v>801</v>
      </c>
      <c r="C343" s="14" t="str">
        <f t="shared" si="15"/>
        <v>NCBPH05Z: ROTAVIRUS IMMUNISATION PROGRAMME</v>
      </c>
      <c r="D343" s="14" t="s">
        <v>245</v>
      </c>
      <c r="E343" s="14" t="s">
        <v>23</v>
      </c>
      <c r="F343" s="15" t="s">
        <v>23</v>
      </c>
      <c r="G343" s="15" t="s">
        <v>27</v>
      </c>
      <c r="H343" s="14"/>
      <c r="I343" s="19">
        <v>43922</v>
      </c>
      <c r="J343" s="19"/>
      <c r="K343" s="14">
        <f t="shared" si="16"/>
        <v>1</v>
      </c>
      <c r="L343" s="14" t="s">
        <v>23</v>
      </c>
      <c r="M343" s="14" t="s">
        <v>23</v>
      </c>
      <c r="N343" s="15" t="str">
        <f t="shared" si="17"/>
        <v/>
      </c>
      <c r="O343" s="14" t="s">
        <v>23</v>
      </c>
      <c r="P343" s="37"/>
    </row>
    <row r="344" spans="1:16" ht="14.25" customHeight="1">
      <c r="A344" s="18" t="s">
        <v>802</v>
      </c>
      <c r="B344" s="14" t="s">
        <v>803</v>
      </c>
      <c r="C344" s="14" t="str">
        <f t="shared" si="15"/>
        <v>NCBPH13A: SEASONAL INFLUENZA IMMUNISATION PROGRAMME FOR ADULTS</v>
      </c>
      <c r="D344" s="14" t="s">
        <v>245</v>
      </c>
      <c r="E344" s="14" t="s">
        <v>23</v>
      </c>
      <c r="F344" s="15" t="s">
        <v>23</v>
      </c>
      <c r="G344" s="15" t="s">
        <v>27</v>
      </c>
      <c r="H344" s="14"/>
      <c r="I344" s="19">
        <v>43922</v>
      </c>
      <c r="J344" s="19"/>
      <c r="K344" s="14">
        <f t="shared" si="16"/>
        <v>1</v>
      </c>
      <c r="L344" s="14" t="s">
        <v>23</v>
      </c>
      <c r="M344" s="14" t="s">
        <v>23</v>
      </c>
      <c r="N344" s="15" t="str">
        <f t="shared" si="17"/>
        <v/>
      </c>
      <c r="O344" s="14" t="s">
        <v>23</v>
      </c>
      <c r="P344" s="37"/>
    </row>
    <row r="345" spans="1:16" ht="14.25" customHeight="1">
      <c r="A345" s="18" t="s">
        <v>804</v>
      </c>
      <c r="B345" s="14" t="s">
        <v>805</v>
      </c>
      <c r="C345" s="14" t="str">
        <f t="shared" si="15"/>
        <v>NCBPH13C: SEASONAL INFLUENZA IMMUNISATION PROGRAMME FOR CHILDREN</v>
      </c>
      <c r="D345" s="14" t="s">
        <v>245</v>
      </c>
      <c r="E345" s="14" t="s">
        <v>23</v>
      </c>
      <c r="F345" s="15" t="s">
        <v>23</v>
      </c>
      <c r="G345" s="15" t="s">
        <v>27</v>
      </c>
      <c r="H345" s="14"/>
      <c r="I345" s="19">
        <v>43922</v>
      </c>
      <c r="J345" s="19"/>
      <c r="K345" s="14">
        <f t="shared" si="16"/>
        <v>1</v>
      </c>
      <c r="L345" s="14" t="s">
        <v>23</v>
      </c>
      <c r="M345" s="14" t="s">
        <v>23</v>
      </c>
      <c r="N345" s="15" t="str">
        <f t="shared" si="17"/>
        <v/>
      </c>
      <c r="O345" s="14" t="s">
        <v>23</v>
      </c>
      <c r="P345" s="37"/>
    </row>
    <row r="346" spans="1:16" ht="14.25" customHeight="1">
      <c r="A346" s="18" t="s">
        <v>806</v>
      </c>
      <c r="B346" s="14" t="s">
        <v>807</v>
      </c>
      <c r="C346" s="14" t="str">
        <f t="shared" si="15"/>
        <v>NCBPH29Z: SECTION 7A PUBLIC HEALTH SERVICES FOR CHILDREN AND ADULTS IN SECURE AND DETAINED SETTINGS IN ENGLAND</v>
      </c>
      <c r="D346" s="14" t="s">
        <v>245</v>
      </c>
      <c r="E346" s="14" t="s">
        <v>23</v>
      </c>
      <c r="F346" s="15" t="s">
        <v>23</v>
      </c>
      <c r="G346" s="15" t="s">
        <v>27</v>
      </c>
      <c r="H346" s="14"/>
      <c r="I346" s="19">
        <v>43922</v>
      </c>
      <c r="J346" s="19"/>
      <c r="K346" s="14">
        <f t="shared" si="16"/>
        <v>1</v>
      </c>
      <c r="L346" s="14" t="s">
        <v>23</v>
      </c>
      <c r="M346" s="14" t="s">
        <v>23</v>
      </c>
      <c r="N346" s="15" t="str">
        <f t="shared" si="17"/>
        <v/>
      </c>
      <c r="O346" s="14" t="s">
        <v>23</v>
      </c>
      <c r="P346" s="37"/>
    </row>
    <row r="347" spans="1:16" ht="14.25" customHeight="1">
      <c r="A347" s="18" t="s">
        <v>808</v>
      </c>
      <c r="B347" s="14" t="s">
        <v>809</v>
      </c>
      <c r="C347" s="14" t="str">
        <f t="shared" si="15"/>
        <v>NCBPS22U: SECURE AND SPECIALISED MENTAL HEALTH SERVICES (ADULT) (HIGH)</v>
      </c>
      <c r="D347" s="14" t="s">
        <v>91</v>
      </c>
      <c r="E347" s="14" t="s">
        <v>702</v>
      </c>
      <c r="F347" s="15" t="s">
        <v>27</v>
      </c>
      <c r="G347" s="15"/>
      <c r="H347" s="14"/>
      <c r="I347" s="19">
        <v>43191</v>
      </c>
      <c r="J347" s="19"/>
      <c r="K347" s="14">
        <f t="shared" si="16"/>
        <v>1</v>
      </c>
      <c r="L347" s="14" t="s">
        <v>19</v>
      </c>
      <c r="M347" s="14" t="s">
        <v>19</v>
      </c>
      <c r="N347" s="15" t="str">
        <f t="shared" si="17"/>
        <v/>
      </c>
      <c r="O347" s="14" t="s">
        <v>94</v>
      </c>
      <c r="P347" s="37"/>
    </row>
    <row r="348" spans="1:16" ht="14.25" customHeight="1">
      <c r="A348" s="18" t="s">
        <v>810</v>
      </c>
      <c r="B348" s="14" t="s">
        <v>811</v>
      </c>
      <c r="C348" s="14" t="str">
        <f t="shared" si="15"/>
        <v>NCBPS22S: SECURE AND SPECIALISED MENTAL HEALTH SERVICES (ADULT) (MEDIUM AND LOW)</v>
      </c>
      <c r="D348" s="14" t="s">
        <v>91</v>
      </c>
      <c r="E348" s="14" t="s">
        <v>702</v>
      </c>
      <c r="F348" s="15" t="s">
        <v>27</v>
      </c>
      <c r="G348" s="15"/>
      <c r="H348" s="14" t="s">
        <v>1229</v>
      </c>
      <c r="I348" s="19">
        <v>41365</v>
      </c>
      <c r="J348" s="19">
        <v>45747</v>
      </c>
      <c r="K348" s="14">
        <f t="shared" si="16"/>
        <v>0</v>
      </c>
      <c r="L348" s="14" t="s">
        <v>93</v>
      </c>
      <c r="M348" s="14" t="s">
        <v>23</v>
      </c>
      <c r="N348" s="15" t="str">
        <f t="shared" si="17"/>
        <v/>
      </c>
      <c r="O348" s="14" t="s">
        <v>94</v>
      </c>
      <c r="P348" s="37" t="s">
        <v>1038</v>
      </c>
    </row>
    <row r="349" spans="1:16" ht="14.25" customHeight="1">
      <c r="A349" s="18" t="s">
        <v>1220</v>
      </c>
      <c r="B349" s="14" t="s">
        <v>1551</v>
      </c>
      <c r="C349" s="14" t="str">
        <f t="shared" si="15"/>
        <v>NCBPS22SA: SECURE AND SPECIALISED MENTAL HEALTH SERVICES (ADULT) (MEDIUM) - EXCLUDING WEMS / ABI / DEAF</v>
      </c>
      <c r="D349" s="14" t="s">
        <v>91</v>
      </c>
      <c r="E349" s="14" t="s">
        <v>702</v>
      </c>
      <c r="F349" s="15" t="s">
        <v>27</v>
      </c>
      <c r="G349" s="15"/>
      <c r="H349" s="14" t="s">
        <v>1226</v>
      </c>
      <c r="I349" s="19">
        <v>45748</v>
      </c>
      <c r="J349" s="19"/>
      <c r="K349" s="14">
        <f t="shared" ref="K349:K355" si="18">IF(ISBLANK(J349),1,0)</f>
        <v>1</v>
      </c>
      <c r="L349" s="14" t="s">
        <v>93</v>
      </c>
      <c r="M349" s="14" t="s">
        <v>29</v>
      </c>
      <c r="N349" s="15" t="str">
        <f t="shared" si="17"/>
        <v>YES</v>
      </c>
      <c r="O349" s="14" t="s">
        <v>94</v>
      </c>
      <c r="P349" s="37" t="s">
        <v>1038</v>
      </c>
    </row>
    <row r="350" spans="1:16" ht="14.25" customHeight="1">
      <c r="A350" s="18" t="s">
        <v>1550</v>
      </c>
      <c r="B350" s="14" t="s">
        <v>1552</v>
      </c>
      <c r="C350" s="14" t="str">
        <f t="shared" si="15"/>
        <v>NCBPS22SB: SECURE AND SPECIALISED MENTAL HEALTH SERVICES (ADULT) (MEDIUM) - WEMS / ABI / DEAF</v>
      </c>
      <c r="D350" s="14" t="s">
        <v>91</v>
      </c>
      <c r="E350" s="14" t="s">
        <v>702</v>
      </c>
      <c r="F350" s="15" t="s">
        <v>27</v>
      </c>
      <c r="G350" s="15"/>
      <c r="H350" s="14" t="s">
        <v>1226</v>
      </c>
      <c r="I350" s="19">
        <v>45748</v>
      </c>
      <c r="J350" s="19"/>
      <c r="K350" s="14">
        <f t="shared" ref="K350:K351" si="19">IF(ISBLANK(J350),1,0)</f>
        <v>1</v>
      </c>
      <c r="L350" s="14" t="s">
        <v>93</v>
      </c>
      <c r="M350" s="14" t="s">
        <v>19</v>
      </c>
      <c r="N350" s="15" t="str">
        <f>IF(J350&lt;&gt;"","",IF(L350&lt;&gt;M350,"YES",""))</f>
        <v>YES</v>
      </c>
      <c r="O350" s="14" t="s">
        <v>94</v>
      </c>
      <c r="P350" s="37" t="s">
        <v>1038</v>
      </c>
    </row>
    <row r="351" spans="1:16" ht="14.25" customHeight="1">
      <c r="A351" s="18" t="s">
        <v>1221</v>
      </c>
      <c r="B351" s="14" t="s">
        <v>1553</v>
      </c>
      <c r="C351" s="14" t="str">
        <f t="shared" si="15"/>
        <v>NCBPS22SC: SECURE AND SPECIALISED MENTAL HEALTH SERVICES (ADULT) (LOW) - EXCLUDING WEMS / ABI / DEAF</v>
      </c>
      <c r="D351" s="14" t="s">
        <v>91</v>
      </c>
      <c r="E351" s="14" t="s">
        <v>702</v>
      </c>
      <c r="F351" s="15" t="s">
        <v>27</v>
      </c>
      <c r="G351" s="15"/>
      <c r="H351" s="14" t="s">
        <v>1226</v>
      </c>
      <c r="I351" s="19">
        <v>45748</v>
      </c>
      <c r="J351" s="19"/>
      <c r="K351" s="14">
        <f t="shared" si="19"/>
        <v>1</v>
      </c>
      <c r="L351" s="14" t="s">
        <v>93</v>
      </c>
      <c r="M351" s="14" t="s">
        <v>29</v>
      </c>
      <c r="N351" s="15" t="str">
        <f t="shared" si="17"/>
        <v>YES</v>
      </c>
      <c r="O351" s="14" t="s">
        <v>94</v>
      </c>
      <c r="P351" s="37" t="s">
        <v>1038</v>
      </c>
    </row>
    <row r="352" spans="1:16" ht="14.25" customHeight="1">
      <c r="A352" s="18" t="s">
        <v>1222</v>
      </c>
      <c r="B352" s="14" t="s">
        <v>1554</v>
      </c>
      <c r="C352" s="14" t="str">
        <f t="shared" si="15"/>
        <v>NCBPS22SD: SECURE AND SPECIALISED MENTAL HEALTH SERVICES (ADULT) (LOW) - WEMS / ABI / DEAF</v>
      </c>
      <c r="D352" s="14" t="s">
        <v>91</v>
      </c>
      <c r="E352" s="14" t="s">
        <v>702</v>
      </c>
      <c r="F352" s="15" t="s">
        <v>27</v>
      </c>
      <c r="G352" s="15"/>
      <c r="H352" s="14" t="s">
        <v>1226</v>
      </c>
      <c r="I352" s="19">
        <v>45748</v>
      </c>
      <c r="J352" s="19"/>
      <c r="K352" s="14">
        <f t="shared" si="18"/>
        <v>1</v>
      </c>
      <c r="L352" s="14" t="s">
        <v>93</v>
      </c>
      <c r="M352" s="14" t="s">
        <v>19</v>
      </c>
      <c r="N352" s="15" t="str">
        <f t="shared" si="17"/>
        <v>YES</v>
      </c>
      <c r="O352" s="14" t="s">
        <v>94</v>
      </c>
      <c r="P352" s="37" t="s">
        <v>1038</v>
      </c>
    </row>
    <row r="353" spans="1:16" ht="14.25" customHeight="1">
      <c r="A353" s="18" t="s">
        <v>1223</v>
      </c>
      <c r="B353" s="14" t="s">
        <v>1555</v>
      </c>
      <c r="C353" s="14" t="str">
        <f t="shared" si="15"/>
        <v xml:space="preserve">NCBPS22SE: SECURE AND SPECIALISED MENTAL HEALTH SERVICES (ADULT) COMMUNITY FORENSIC </v>
      </c>
      <c r="D353" s="14" t="s">
        <v>91</v>
      </c>
      <c r="E353" s="14" t="s">
        <v>702</v>
      </c>
      <c r="F353" s="15" t="s">
        <v>27</v>
      </c>
      <c r="G353" s="15"/>
      <c r="H353" s="14" t="s">
        <v>1226</v>
      </c>
      <c r="I353" s="19">
        <v>45748</v>
      </c>
      <c r="J353" s="19"/>
      <c r="K353" s="14">
        <f t="shared" si="18"/>
        <v>1</v>
      </c>
      <c r="L353" s="14" t="s">
        <v>93</v>
      </c>
      <c r="M353" s="14" t="s">
        <v>29</v>
      </c>
      <c r="N353" s="15" t="str">
        <f t="shared" si="17"/>
        <v>YES</v>
      </c>
      <c r="O353" s="14" t="s">
        <v>94</v>
      </c>
      <c r="P353" s="37" t="s">
        <v>1038</v>
      </c>
    </row>
    <row r="354" spans="1:16" ht="14.25" customHeight="1">
      <c r="A354" s="18" t="s">
        <v>1224</v>
      </c>
      <c r="B354" s="14" t="s">
        <v>1556</v>
      </c>
      <c r="C354" s="14" t="str">
        <f t="shared" si="15"/>
        <v>NCBPS22SF: SECURE AND SPECIALISED MENTAL HEALTH SERVICES (ADULT) ASSESSMENT - EXCLUDING WEMS / ABI / DEAF</v>
      </c>
      <c r="D354" s="14" t="s">
        <v>91</v>
      </c>
      <c r="E354" s="14" t="s">
        <v>702</v>
      </c>
      <c r="F354" s="15" t="s">
        <v>27</v>
      </c>
      <c r="G354" s="15"/>
      <c r="H354" s="14" t="s">
        <v>1226</v>
      </c>
      <c r="I354" s="19">
        <v>45748</v>
      </c>
      <c r="J354" s="19"/>
      <c r="K354" s="14">
        <f t="shared" si="18"/>
        <v>1</v>
      </c>
      <c r="L354" s="14" t="s">
        <v>93</v>
      </c>
      <c r="M354" s="14" t="s">
        <v>29</v>
      </c>
      <c r="N354" s="15" t="str">
        <f t="shared" si="17"/>
        <v>YES</v>
      </c>
      <c r="O354" s="14" t="s">
        <v>94</v>
      </c>
      <c r="P354" s="37" t="s">
        <v>1038</v>
      </c>
    </row>
    <row r="355" spans="1:16" ht="14.25" customHeight="1">
      <c r="A355" s="18" t="s">
        <v>1225</v>
      </c>
      <c r="B355" s="14" t="s">
        <v>1557</v>
      </c>
      <c r="C355" s="14" t="str">
        <f t="shared" si="15"/>
        <v>NCBPS22SG: SECURE AND SPECIALISED MENTAL HEALTH SERVICES (ADULT) ASSESSMENT - WEMS / ABI / DEAF</v>
      </c>
      <c r="D355" s="14" t="s">
        <v>91</v>
      </c>
      <c r="E355" s="14" t="s">
        <v>702</v>
      </c>
      <c r="F355" s="15" t="s">
        <v>27</v>
      </c>
      <c r="G355" s="15"/>
      <c r="H355" s="14" t="s">
        <v>1226</v>
      </c>
      <c r="I355" s="19">
        <v>45748</v>
      </c>
      <c r="J355" s="19"/>
      <c r="K355" s="14">
        <f t="shared" si="18"/>
        <v>1</v>
      </c>
      <c r="L355" s="14" t="s">
        <v>93</v>
      </c>
      <c r="M355" s="14" t="s">
        <v>19</v>
      </c>
      <c r="N355" s="15" t="str">
        <f t="shared" si="17"/>
        <v>YES</v>
      </c>
      <c r="O355" s="14" t="s">
        <v>94</v>
      </c>
      <c r="P355" s="37" t="s">
        <v>1038</v>
      </c>
    </row>
    <row r="356" spans="1:16" ht="14.25" customHeight="1">
      <c r="A356" s="18" t="s">
        <v>812</v>
      </c>
      <c r="B356" s="14" t="s">
        <v>813</v>
      </c>
      <c r="C356" s="14" t="str">
        <f t="shared" si="15"/>
        <v>NCBPS08J: SELECTIVE DORSAL RHIZOTOMY</v>
      </c>
      <c r="D356" s="14" t="s">
        <v>15</v>
      </c>
      <c r="E356" s="14" t="s">
        <v>195</v>
      </c>
      <c r="F356" s="15" t="s">
        <v>27</v>
      </c>
      <c r="G356" s="15"/>
      <c r="H356" s="14" t="s">
        <v>1216</v>
      </c>
      <c r="I356" s="19">
        <v>44652</v>
      </c>
      <c r="J356" s="19"/>
      <c r="K356" s="14">
        <f t="shared" si="16"/>
        <v>1</v>
      </c>
      <c r="L356" s="14" t="s">
        <v>29</v>
      </c>
      <c r="M356" s="14" t="s">
        <v>29</v>
      </c>
      <c r="N356" s="15" t="str">
        <f t="shared" si="17"/>
        <v/>
      </c>
      <c r="O356" s="14" t="s">
        <v>20</v>
      </c>
      <c r="P356" s="37"/>
    </row>
    <row r="357" spans="1:16" ht="14.25" customHeight="1">
      <c r="A357" s="20" t="s">
        <v>814</v>
      </c>
      <c r="B357" s="14" t="s">
        <v>815</v>
      </c>
      <c r="C357" s="14" t="str">
        <f t="shared" si="15"/>
        <v>NCBPS08J_TOP: SELECTIVE DORSAL RHIZOTOMY - TOP UP</v>
      </c>
      <c r="D357" s="14" t="s">
        <v>15</v>
      </c>
      <c r="E357" s="14" t="s">
        <v>195</v>
      </c>
      <c r="F357" s="15" t="s">
        <v>27</v>
      </c>
      <c r="G357" s="15"/>
      <c r="H357" s="14" t="s">
        <v>58</v>
      </c>
      <c r="I357" s="19">
        <v>45383</v>
      </c>
      <c r="J357" s="19"/>
      <c r="K357" s="14">
        <f t="shared" si="16"/>
        <v>1</v>
      </c>
      <c r="L357" s="14" t="s">
        <v>40</v>
      </c>
      <c r="M357" s="14" t="s">
        <v>40</v>
      </c>
      <c r="N357" s="15" t="str">
        <f t="shared" si="17"/>
        <v/>
      </c>
      <c r="O357" s="14" t="s">
        <v>20</v>
      </c>
      <c r="P357" s="37"/>
    </row>
    <row r="358" spans="1:16" ht="14.25" customHeight="1">
      <c r="A358" s="18" t="s">
        <v>816</v>
      </c>
      <c r="B358" s="14" t="s">
        <v>817</v>
      </c>
      <c r="C358" s="14" t="str">
        <f t="shared" si="15"/>
        <v>NCBPS27D: SEVERE ACUTE PORPHYRIA SERVICE (ADULTS AND CHILDREN)</v>
      </c>
      <c r="D358" s="14" t="s">
        <v>15</v>
      </c>
      <c r="E358" s="14" t="s">
        <v>184</v>
      </c>
      <c r="F358" s="15" t="s">
        <v>17</v>
      </c>
      <c r="G358" s="15"/>
      <c r="H358" s="14" t="s">
        <v>53</v>
      </c>
      <c r="I358" s="19">
        <v>41365</v>
      </c>
      <c r="J358" s="19"/>
      <c r="K358" s="14">
        <f t="shared" si="16"/>
        <v>1</v>
      </c>
      <c r="L358" s="14" t="s">
        <v>19</v>
      </c>
      <c r="M358" s="14" t="s">
        <v>19</v>
      </c>
      <c r="N358" s="15" t="str">
        <f t="shared" si="17"/>
        <v/>
      </c>
      <c r="O358" s="14" t="s">
        <v>20</v>
      </c>
      <c r="P358" s="37"/>
    </row>
    <row r="359" spans="1:16" ht="14.25" customHeight="1">
      <c r="A359" s="18" t="s">
        <v>818</v>
      </c>
      <c r="B359" s="14" t="s">
        <v>819</v>
      </c>
      <c r="C359" s="14" t="str">
        <f t="shared" si="15"/>
        <v>NCBPS16C: SEVERE COMBINED IMMUNODEFICIENCY AND RELATED DISORDERS SERVICE (CHILDREN)</v>
      </c>
      <c r="D359" s="14" t="s">
        <v>15</v>
      </c>
      <c r="E359" s="14" t="s">
        <v>380</v>
      </c>
      <c r="F359" s="15" t="s">
        <v>17</v>
      </c>
      <c r="G359" s="15"/>
      <c r="H359" s="14" t="s">
        <v>53</v>
      </c>
      <c r="I359" s="19">
        <v>41365</v>
      </c>
      <c r="J359" s="19"/>
      <c r="K359" s="14">
        <f t="shared" si="16"/>
        <v>1</v>
      </c>
      <c r="L359" s="14" t="s">
        <v>19</v>
      </c>
      <c r="M359" s="14" t="s">
        <v>19</v>
      </c>
      <c r="N359" s="15" t="str">
        <f t="shared" si="17"/>
        <v/>
      </c>
      <c r="O359" s="14" t="s">
        <v>20</v>
      </c>
      <c r="P359" s="37"/>
    </row>
    <row r="360" spans="1:16" ht="14.25" customHeight="1">
      <c r="A360" s="18" t="s">
        <v>820</v>
      </c>
      <c r="B360" s="14" t="s">
        <v>821</v>
      </c>
      <c r="C360" s="14" t="str">
        <f t="shared" si="15"/>
        <v>NCBPS12C: SEVERE INTESTINAL FAILURE SERVICE</v>
      </c>
      <c r="D360" s="14" t="s">
        <v>15</v>
      </c>
      <c r="E360" s="14" t="s">
        <v>207</v>
      </c>
      <c r="F360" s="15" t="s">
        <v>17</v>
      </c>
      <c r="G360" s="15"/>
      <c r="H360" s="14" t="s">
        <v>822</v>
      </c>
      <c r="I360" s="19">
        <v>41365</v>
      </c>
      <c r="J360" s="19">
        <v>43190</v>
      </c>
      <c r="K360" s="14">
        <f t="shared" si="16"/>
        <v>0</v>
      </c>
      <c r="L360" s="14" t="s">
        <v>23</v>
      </c>
      <c r="M360" s="14" t="s">
        <v>23</v>
      </c>
      <c r="N360" s="15" t="str">
        <f t="shared" si="17"/>
        <v/>
      </c>
      <c r="O360" s="14" t="s">
        <v>20</v>
      </c>
      <c r="P360" s="37"/>
    </row>
    <row r="361" spans="1:16" ht="14.25" customHeight="1">
      <c r="A361" s="18" t="s">
        <v>823</v>
      </c>
      <c r="B361" s="14" t="s">
        <v>824</v>
      </c>
      <c r="C361" s="14" t="str">
        <f t="shared" si="15"/>
        <v>NCBPS12Z: SEVERE INTESTINAL FAILURE SERVICE (ADULTS)</v>
      </c>
      <c r="D361" s="14" t="s">
        <v>15</v>
      </c>
      <c r="E361" s="14" t="s">
        <v>207</v>
      </c>
      <c r="F361" s="15" t="s">
        <v>27</v>
      </c>
      <c r="G361" s="15"/>
      <c r="H361" s="14" t="s">
        <v>825</v>
      </c>
      <c r="I361" s="19">
        <v>41365</v>
      </c>
      <c r="J361" s="19"/>
      <c r="K361" s="14">
        <f t="shared" si="16"/>
        <v>1</v>
      </c>
      <c r="L361" s="14" t="s">
        <v>93</v>
      </c>
      <c r="M361" s="14" t="s">
        <v>19</v>
      </c>
      <c r="N361" s="15" t="str">
        <f t="shared" si="17"/>
        <v>YES</v>
      </c>
      <c r="O361" s="14" t="s">
        <v>20</v>
      </c>
      <c r="P361" s="37" t="s">
        <v>1038</v>
      </c>
    </row>
    <row r="362" spans="1:16" ht="14.25" customHeight="1">
      <c r="A362" s="18" t="s">
        <v>826</v>
      </c>
      <c r="B362" s="14" t="s">
        <v>827</v>
      </c>
      <c r="C362" s="14" t="str">
        <f t="shared" si="15"/>
        <v>NCBPS12Y: SEVERE INTESTINAL FAILURE SERVICE HPN ON-COSTS (ADULTS)</v>
      </c>
      <c r="D362" s="14" t="s">
        <v>15</v>
      </c>
      <c r="E362" s="14" t="s">
        <v>207</v>
      </c>
      <c r="F362" s="15" t="s">
        <v>27</v>
      </c>
      <c r="G362" s="15"/>
      <c r="H362" s="14" t="s">
        <v>36</v>
      </c>
      <c r="I362" s="19">
        <v>45383</v>
      </c>
      <c r="J362" s="19"/>
      <c r="K362" s="14">
        <f t="shared" si="16"/>
        <v>1</v>
      </c>
      <c r="L362" s="14" t="s">
        <v>93</v>
      </c>
      <c r="M362" s="14" t="s">
        <v>19</v>
      </c>
      <c r="N362" s="15" t="str">
        <f t="shared" si="17"/>
        <v>YES</v>
      </c>
      <c r="O362" s="14" t="s">
        <v>20</v>
      </c>
      <c r="P362" s="37" t="s">
        <v>1038</v>
      </c>
    </row>
    <row r="363" spans="1:16" ht="14.25" customHeight="1">
      <c r="A363" s="18" t="s">
        <v>828</v>
      </c>
      <c r="B363" s="14" t="s">
        <v>829</v>
      </c>
      <c r="C363" s="14" t="str">
        <f t="shared" si="15"/>
        <v>NCBPS22H: SEVERE OBSESSIVE COMPULSIVE DISORDER AND BODY DYSMORPHIC DISORDER (CHILD)</v>
      </c>
      <c r="D363" s="14" t="s">
        <v>91</v>
      </c>
      <c r="E363" s="14" t="s">
        <v>92</v>
      </c>
      <c r="F363" s="15" t="s">
        <v>27</v>
      </c>
      <c r="G363" s="15"/>
      <c r="H363" s="14" t="s">
        <v>830</v>
      </c>
      <c r="I363" s="19">
        <v>43556</v>
      </c>
      <c r="J363" s="19">
        <v>44651</v>
      </c>
      <c r="K363" s="14">
        <f t="shared" si="16"/>
        <v>0</v>
      </c>
      <c r="L363" s="14" t="s">
        <v>23</v>
      </c>
      <c r="M363" s="14" t="s">
        <v>23</v>
      </c>
      <c r="N363" s="15" t="str">
        <f t="shared" si="17"/>
        <v/>
      </c>
      <c r="O363" s="14" t="s">
        <v>94</v>
      </c>
      <c r="P363" s="37"/>
    </row>
    <row r="364" spans="1:16" ht="14.25" customHeight="1">
      <c r="A364" s="18" t="s">
        <v>831</v>
      </c>
      <c r="B364" s="14" t="s">
        <v>832</v>
      </c>
      <c r="C364" s="14" t="str">
        <f t="shared" si="15"/>
        <v>NCBPS22F: SEVERE OBSESSIVE COMPULSIVE DISORDER AND BODY DYSMORPHIC DISORDER SERVICE (ADULTS AND ADOLESCENTS)</v>
      </c>
      <c r="D364" s="14" t="s">
        <v>91</v>
      </c>
      <c r="E364" s="14" t="s">
        <v>92</v>
      </c>
      <c r="F364" s="15" t="s">
        <v>27</v>
      </c>
      <c r="G364" s="15"/>
      <c r="H364" s="14" t="s">
        <v>53</v>
      </c>
      <c r="I364" s="19">
        <v>43191</v>
      </c>
      <c r="J364" s="19"/>
      <c r="K364" s="14">
        <f t="shared" si="16"/>
        <v>1</v>
      </c>
      <c r="L364" s="14" t="s">
        <v>93</v>
      </c>
      <c r="M364" s="14" t="s">
        <v>19</v>
      </c>
      <c r="N364" s="15" t="str">
        <f t="shared" si="17"/>
        <v>YES</v>
      </c>
      <c r="O364" s="14" t="s">
        <v>94</v>
      </c>
      <c r="P364" s="37" t="s">
        <v>1038</v>
      </c>
    </row>
    <row r="365" spans="1:16" ht="14.25" customHeight="1">
      <c r="A365" s="18" t="s">
        <v>833</v>
      </c>
      <c r="B365" s="14" t="s">
        <v>834</v>
      </c>
      <c r="C365" s="14" t="str">
        <f t="shared" si="15"/>
        <v>NCBPH30Z: SEXUAL ASSAULT REFERRAL CENTRES</v>
      </c>
      <c r="D365" s="14" t="s">
        <v>245</v>
      </c>
      <c r="E365" s="14" t="s">
        <v>23</v>
      </c>
      <c r="F365" s="15" t="s">
        <v>23</v>
      </c>
      <c r="G365" s="15" t="s">
        <v>27</v>
      </c>
      <c r="H365" s="14"/>
      <c r="I365" s="19">
        <v>43922</v>
      </c>
      <c r="J365" s="19"/>
      <c r="K365" s="14">
        <f t="shared" si="16"/>
        <v>1</v>
      </c>
      <c r="L365" s="14" t="s">
        <v>23</v>
      </c>
      <c r="M365" s="14" t="s">
        <v>23</v>
      </c>
      <c r="N365" s="15" t="str">
        <f t="shared" si="17"/>
        <v/>
      </c>
      <c r="O365" s="14" t="s">
        <v>23</v>
      </c>
      <c r="P365" s="37"/>
    </row>
    <row r="366" spans="1:16" ht="14.25" customHeight="1">
      <c r="A366" s="18" t="s">
        <v>835</v>
      </c>
      <c r="B366" s="14" t="s">
        <v>836</v>
      </c>
      <c r="C366" s="14" t="str">
        <f t="shared" si="15"/>
        <v>NCBPH14Z: SHINGLES IMMUNISATION PROGRAMME</v>
      </c>
      <c r="D366" s="14" t="s">
        <v>245</v>
      </c>
      <c r="E366" s="14" t="s">
        <v>23</v>
      </c>
      <c r="F366" s="15" t="s">
        <v>23</v>
      </c>
      <c r="G366" s="15" t="s">
        <v>27</v>
      </c>
      <c r="H366" s="14"/>
      <c r="I366" s="19">
        <v>43922</v>
      </c>
      <c r="J366" s="19"/>
      <c r="K366" s="14">
        <f t="shared" si="16"/>
        <v>1</v>
      </c>
      <c r="L366" s="14" t="s">
        <v>23</v>
      </c>
      <c r="M366" s="14" t="s">
        <v>23</v>
      </c>
      <c r="N366" s="15" t="str">
        <f t="shared" si="17"/>
        <v/>
      </c>
      <c r="O366" s="14" t="s">
        <v>23</v>
      </c>
      <c r="P366" s="37"/>
    </row>
    <row r="367" spans="1:16" ht="14.25" customHeight="1">
      <c r="A367" s="18" t="s">
        <v>837</v>
      </c>
      <c r="B367" s="14" t="s">
        <v>838</v>
      </c>
      <c r="C367" s="14" t="str">
        <f t="shared" si="15"/>
        <v>NCBPS12D: SMALL BOWEL TRANSPLANTATION SERVICE (ADULTS AND CHILDREN)</v>
      </c>
      <c r="D367" s="14" t="s">
        <v>15</v>
      </c>
      <c r="E367" s="14" t="s">
        <v>839</v>
      </c>
      <c r="F367" s="15" t="s">
        <v>17</v>
      </c>
      <c r="G367" s="15"/>
      <c r="H367" s="14" t="s">
        <v>53</v>
      </c>
      <c r="I367" s="19">
        <v>41365</v>
      </c>
      <c r="J367" s="19"/>
      <c r="K367" s="14">
        <f t="shared" si="16"/>
        <v>1</v>
      </c>
      <c r="L367" s="14" t="s">
        <v>19</v>
      </c>
      <c r="M367" s="14" t="s">
        <v>19</v>
      </c>
      <c r="N367" s="15" t="str">
        <f t="shared" si="17"/>
        <v/>
      </c>
      <c r="O367" s="14" t="s">
        <v>20</v>
      </c>
      <c r="P367" s="37"/>
    </row>
    <row r="368" spans="1:16" ht="14.25" customHeight="1">
      <c r="A368" s="18" t="s">
        <v>840</v>
      </c>
      <c r="B368" s="14" t="s">
        <v>841</v>
      </c>
      <c r="C368" s="14" t="str">
        <f t="shared" si="15"/>
        <v>NCBPSYYY: SPECIALISED MENTAL HEALTH SERVICES EXCEPTIONAL PACKAGES OF CARE</v>
      </c>
      <c r="D368" s="14" t="s">
        <v>91</v>
      </c>
      <c r="E368" s="14" t="s">
        <v>23</v>
      </c>
      <c r="F368" s="15" t="s">
        <v>27</v>
      </c>
      <c r="G368" s="15"/>
      <c r="H368" s="14"/>
      <c r="I368" s="19">
        <v>43556</v>
      </c>
      <c r="J368" s="19"/>
      <c r="K368" s="14">
        <f t="shared" si="16"/>
        <v>1</v>
      </c>
      <c r="L368" s="14" t="s">
        <v>93</v>
      </c>
      <c r="M368" s="14" t="s">
        <v>19</v>
      </c>
      <c r="N368" s="15" t="str">
        <f t="shared" si="17"/>
        <v>YES</v>
      </c>
      <c r="O368" s="14" t="s">
        <v>94</v>
      </c>
      <c r="P368" s="37" t="s">
        <v>1038</v>
      </c>
    </row>
    <row r="369" spans="1:16" ht="14.25" customHeight="1">
      <c r="A369" s="18" t="s">
        <v>842</v>
      </c>
      <c r="B369" s="14" t="s">
        <v>843</v>
      </c>
      <c r="C369" s="14" t="str">
        <f t="shared" si="15"/>
        <v>NCBPS04K: SPECIALISED SERVICES FOR WOMEN WITH COMPLICATIONS OF MESH INSERTED FOR URINARY INCONTINENCE AND VAGINAL PROLAPSE (16 YEARS AND ABOVE)</v>
      </c>
      <c r="D369" s="14" t="s">
        <v>15</v>
      </c>
      <c r="E369" s="14" t="s">
        <v>286</v>
      </c>
      <c r="F369" s="15" t="s">
        <v>27</v>
      </c>
      <c r="G369" s="15" t="s">
        <v>32</v>
      </c>
      <c r="H369" s="14" t="s">
        <v>791</v>
      </c>
      <c r="I369" s="19">
        <v>43922</v>
      </c>
      <c r="J369" s="19"/>
      <c r="K369" s="14">
        <f t="shared" si="16"/>
        <v>1</v>
      </c>
      <c r="L369" s="14" t="s">
        <v>93</v>
      </c>
      <c r="M369" s="14" t="s">
        <v>19</v>
      </c>
      <c r="N369" s="15" t="str">
        <f t="shared" si="17"/>
        <v>YES</v>
      </c>
      <c r="O369" s="14" t="s">
        <v>20</v>
      </c>
      <c r="P369" s="37" t="s">
        <v>1038</v>
      </c>
    </row>
    <row r="370" spans="1:16" ht="14.25" customHeight="1">
      <c r="A370" s="18" t="s">
        <v>844</v>
      </c>
      <c r="B370" s="14" t="s">
        <v>845</v>
      </c>
      <c r="C370" s="14" t="str">
        <f t="shared" si="15"/>
        <v>NCBPS04D: SPECIALIST ADULT GYNAECOLOGICAL SURGERY SERVICES: COMPLEX URINARY INCONTINENCE AND GENITAL PROLAPSE</v>
      </c>
      <c r="D370" s="14" t="s">
        <v>15</v>
      </c>
      <c r="E370" s="14" t="s">
        <v>286</v>
      </c>
      <c r="F370" s="15" t="s">
        <v>27</v>
      </c>
      <c r="G370" s="15" t="s">
        <v>32</v>
      </c>
      <c r="H370" s="14" t="s">
        <v>53</v>
      </c>
      <c r="I370" s="19">
        <v>41365</v>
      </c>
      <c r="J370" s="19"/>
      <c r="K370" s="14">
        <f t="shared" si="16"/>
        <v>1</v>
      </c>
      <c r="L370" s="14" t="s">
        <v>29</v>
      </c>
      <c r="M370" s="14" t="s">
        <v>29</v>
      </c>
      <c r="N370" s="15" t="str">
        <f t="shared" si="17"/>
        <v/>
      </c>
      <c r="O370" s="14" t="s">
        <v>20</v>
      </c>
      <c r="P370" s="37"/>
    </row>
    <row r="371" spans="1:16" ht="14.25" customHeight="1">
      <c r="A371" s="18" t="s">
        <v>846</v>
      </c>
      <c r="B371" s="14" t="s">
        <v>847</v>
      </c>
      <c r="C371" s="14" t="str">
        <f t="shared" si="15"/>
        <v>NCBPS04A: SPECIALIST ADULT GYNAECOLOGICAL SURGERY SERVICES: SEVERE ENDOMETRIOSIS</v>
      </c>
      <c r="D371" s="14" t="s">
        <v>15</v>
      </c>
      <c r="E371" s="14" t="s">
        <v>286</v>
      </c>
      <c r="F371" s="15" t="s">
        <v>27</v>
      </c>
      <c r="G371" s="15" t="s">
        <v>32</v>
      </c>
      <c r="H371" s="14" t="s">
        <v>53</v>
      </c>
      <c r="I371" s="19">
        <v>41365</v>
      </c>
      <c r="J371" s="19"/>
      <c r="K371" s="14">
        <f t="shared" si="16"/>
        <v>1</v>
      </c>
      <c r="L371" s="14" t="s">
        <v>29</v>
      </c>
      <c r="M371" s="14" t="s">
        <v>29</v>
      </c>
      <c r="N371" s="15" t="str">
        <f t="shared" si="17"/>
        <v/>
      </c>
      <c r="O371" s="14" t="s">
        <v>20</v>
      </c>
      <c r="P371" s="37"/>
    </row>
    <row r="372" spans="1:16" ht="14.25" customHeight="1">
      <c r="A372" s="18" t="s">
        <v>848</v>
      </c>
      <c r="B372" s="14" t="s">
        <v>849</v>
      </c>
      <c r="C372" s="14" t="str">
        <f t="shared" si="15"/>
        <v>NCBPS04J: SPECIALIST ADULT GYNAECOLOGICAL SURGERY SERVICES: URINARY FISTULA</v>
      </c>
      <c r="D372" s="14" t="s">
        <v>15</v>
      </c>
      <c r="E372" s="14" t="s">
        <v>286</v>
      </c>
      <c r="F372" s="15" t="s">
        <v>27</v>
      </c>
      <c r="G372" s="15" t="s">
        <v>32</v>
      </c>
      <c r="H372" s="14" t="s">
        <v>791</v>
      </c>
      <c r="I372" s="19">
        <v>43922</v>
      </c>
      <c r="J372" s="19"/>
      <c r="K372" s="14">
        <f t="shared" si="16"/>
        <v>1</v>
      </c>
      <c r="L372" s="14" t="s">
        <v>19</v>
      </c>
      <c r="M372" s="14" t="s">
        <v>19</v>
      </c>
      <c r="N372" s="15" t="str">
        <f t="shared" si="17"/>
        <v/>
      </c>
      <c r="O372" s="14" t="s">
        <v>20</v>
      </c>
      <c r="P372" s="37"/>
    </row>
    <row r="373" spans="1:16" ht="14.25" customHeight="1">
      <c r="A373" s="18" t="s">
        <v>850</v>
      </c>
      <c r="B373" s="14" t="s">
        <v>851</v>
      </c>
      <c r="C373" s="14" t="str">
        <f t="shared" si="15"/>
        <v>NCBPS41P: SPECIALIST ADULT UROLOGICAL SURGERY SERVICES: PENILE IMPLANTS</v>
      </c>
      <c r="D373" s="14" t="s">
        <v>15</v>
      </c>
      <c r="E373" s="14" t="s">
        <v>52</v>
      </c>
      <c r="F373" s="15" t="s">
        <v>27</v>
      </c>
      <c r="G373" s="15" t="s">
        <v>32</v>
      </c>
      <c r="H373" s="14" t="s">
        <v>200</v>
      </c>
      <c r="I373" s="19">
        <v>42461</v>
      </c>
      <c r="J373" s="19"/>
      <c r="K373" s="14">
        <f t="shared" si="16"/>
        <v>1</v>
      </c>
      <c r="L373" s="14" t="s">
        <v>29</v>
      </c>
      <c r="M373" s="14" t="s">
        <v>29</v>
      </c>
      <c r="N373" s="15" t="str">
        <f t="shared" si="17"/>
        <v/>
      </c>
      <c r="O373" s="14" t="s">
        <v>20</v>
      </c>
      <c r="P373" s="37"/>
    </row>
    <row r="374" spans="1:16" ht="14.25" customHeight="1">
      <c r="A374" s="18" t="s">
        <v>852</v>
      </c>
      <c r="B374" s="14" t="s">
        <v>853</v>
      </c>
      <c r="C374" s="14" t="str">
        <f t="shared" si="15"/>
        <v>NCBPS41S: SPECIALIST ADULT UROLOGICAL SURGERY SERVICES: SURGICAL SPERM REMOVAL</v>
      </c>
      <c r="D374" s="14" t="s">
        <v>15</v>
      </c>
      <c r="E374" s="14" t="s">
        <v>52</v>
      </c>
      <c r="F374" s="15" t="s">
        <v>27</v>
      </c>
      <c r="G374" s="15" t="s">
        <v>32</v>
      </c>
      <c r="H374" s="14" t="s">
        <v>200</v>
      </c>
      <c r="I374" s="19">
        <v>42461</v>
      </c>
      <c r="J374" s="19"/>
      <c r="K374" s="14">
        <f t="shared" si="16"/>
        <v>1</v>
      </c>
      <c r="L374" s="14" t="s">
        <v>29</v>
      </c>
      <c r="M374" s="14" t="s">
        <v>29</v>
      </c>
      <c r="N374" s="15" t="str">
        <f t="shared" si="17"/>
        <v/>
      </c>
      <c r="O374" s="14" t="s">
        <v>20</v>
      </c>
      <c r="P374" s="37"/>
    </row>
    <row r="375" spans="1:16" ht="14.25" customHeight="1">
      <c r="A375" s="18" t="s">
        <v>854</v>
      </c>
      <c r="B375" s="14" t="s">
        <v>855</v>
      </c>
      <c r="C375" s="14" t="str">
        <f t="shared" si="15"/>
        <v>NCBPS41U: SPECIALIST ADULT UROLOGICAL SURGERY SERVICES: URETHRAL RECONSTRUCTION</v>
      </c>
      <c r="D375" s="14" t="s">
        <v>15</v>
      </c>
      <c r="E375" s="14" t="s">
        <v>52</v>
      </c>
      <c r="F375" s="15" t="s">
        <v>27</v>
      </c>
      <c r="G375" s="15" t="s">
        <v>32</v>
      </c>
      <c r="H375" s="14" t="s">
        <v>200</v>
      </c>
      <c r="I375" s="19">
        <v>42461</v>
      </c>
      <c r="J375" s="19"/>
      <c r="K375" s="14">
        <f t="shared" si="16"/>
        <v>1</v>
      </c>
      <c r="L375" s="14" t="s">
        <v>29</v>
      </c>
      <c r="M375" s="14" t="s">
        <v>29</v>
      </c>
      <c r="N375" s="15" t="str">
        <f t="shared" si="17"/>
        <v/>
      </c>
      <c r="O375" s="14" t="s">
        <v>20</v>
      </c>
      <c r="P375" s="37"/>
    </row>
    <row r="376" spans="1:16" ht="14.25" customHeight="1">
      <c r="A376" s="18" t="s">
        <v>856</v>
      </c>
      <c r="B376" s="14" t="s">
        <v>857</v>
      </c>
      <c r="C376" s="14" t="str">
        <f t="shared" si="15"/>
        <v>NCBPS17Z: SPECIALIST ALLERGY SERVICES (ADULTS AND CHILDREN)</v>
      </c>
      <c r="D376" s="14" t="s">
        <v>15</v>
      </c>
      <c r="E376" s="14" t="s">
        <v>858</v>
      </c>
      <c r="F376" s="15" t="s">
        <v>27</v>
      </c>
      <c r="G376" s="15" t="s">
        <v>17</v>
      </c>
      <c r="H376" s="14" t="s">
        <v>53</v>
      </c>
      <c r="I376" s="19">
        <v>41365</v>
      </c>
      <c r="J376" s="19"/>
      <c r="K376" s="14">
        <f t="shared" si="16"/>
        <v>1</v>
      </c>
      <c r="L376" s="14" t="s">
        <v>29</v>
      </c>
      <c r="M376" s="14" t="s">
        <v>29</v>
      </c>
      <c r="N376" s="15" t="str">
        <f t="shared" si="17"/>
        <v/>
      </c>
      <c r="O376" s="14" t="s">
        <v>20</v>
      </c>
      <c r="P376" s="37"/>
    </row>
    <row r="377" spans="1:16" ht="14.25" customHeight="1">
      <c r="A377" s="18" t="s">
        <v>859</v>
      </c>
      <c r="B377" s="14" t="s">
        <v>860</v>
      </c>
      <c r="C377" s="14" t="str">
        <f t="shared" si="15"/>
        <v>NCBPS05C: SPECIALIST AUGMENTATIVE AND ALTERNATIVE COMMUNICATION AIDS (ADULTS AND CHILDREN)</v>
      </c>
      <c r="D377" s="14" t="s">
        <v>15</v>
      </c>
      <c r="E377" s="14" t="s">
        <v>389</v>
      </c>
      <c r="F377" s="15" t="s">
        <v>27</v>
      </c>
      <c r="G377" s="15"/>
      <c r="H377" s="14" t="s">
        <v>28</v>
      </c>
      <c r="I377" s="19">
        <v>41365</v>
      </c>
      <c r="J377" s="19"/>
      <c r="K377" s="14">
        <f t="shared" si="16"/>
        <v>1</v>
      </c>
      <c r="L377" s="14" t="s">
        <v>93</v>
      </c>
      <c r="M377" s="14" t="s">
        <v>29</v>
      </c>
      <c r="N377" s="15" t="str">
        <f t="shared" si="17"/>
        <v>YES</v>
      </c>
      <c r="O377" s="14" t="s">
        <v>20</v>
      </c>
      <c r="P377" s="37" t="s">
        <v>1038</v>
      </c>
    </row>
    <row r="378" spans="1:16" ht="14.25" customHeight="1">
      <c r="A378" s="18" t="s">
        <v>861</v>
      </c>
      <c r="B378" s="14" t="s">
        <v>862</v>
      </c>
      <c r="C378" s="14" t="str">
        <f t="shared" si="15"/>
        <v>NCBPS18E: SPECIALIST BONE AND JOINT INFECTION</v>
      </c>
      <c r="D378" s="14" t="s">
        <v>15</v>
      </c>
      <c r="E378" s="14" t="s">
        <v>46</v>
      </c>
      <c r="F378" s="15" t="s">
        <v>27</v>
      </c>
      <c r="G378" s="15"/>
      <c r="H378" s="14" t="s">
        <v>187</v>
      </c>
      <c r="I378" s="19">
        <v>44652</v>
      </c>
      <c r="J378" s="19"/>
      <c r="K378" s="14">
        <f t="shared" si="16"/>
        <v>1</v>
      </c>
      <c r="L378" s="14" t="s">
        <v>29</v>
      </c>
      <c r="M378" s="14" t="s">
        <v>29</v>
      </c>
      <c r="N378" s="15" t="str">
        <f t="shared" si="17"/>
        <v/>
      </c>
      <c r="O378" s="14" t="s">
        <v>20</v>
      </c>
      <c r="P378" s="37"/>
    </row>
    <row r="379" spans="1:16" ht="14.25" customHeight="1">
      <c r="A379" s="18" t="s">
        <v>863</v>
      </c>
      <c r="B379" s="14" t="s">
        <v>864</v>
      </c>
      <c r="C379" s="14" t="str">
        <f t="shared" si="15"/>
        <v>NCBPS09Z: SPECIALIST BURN CARE SERVICES</v>
      </c>
      <c r="D379" s="14" t="s">
        <v>15</v>
      </c>
      <c r="E379" s="14" t="s">
        <v>232</v>
      </c>
      <c r="F379" s="15" t="s">
        <v>27</v>
      </c>
      <c r="G379" s="15"/>
      <c r="H379" s="14" t="s">
        <v>865</v>
      </c>
      <c r="I379" s="19">
        <v>41365</v>
      </c>
      <c r="J379" s="19">
        <v>44651</v>
      </c>
      <c r="K379" s="14">
        <f t="shared" si="16"/>
        <v>0</v>
      </c>
      <c r="L379" s="14" t="s">
        <v>23</v>
      </c>
      <c r="M379" s="14" t="s">
        <v>23</v>
      </c>
      <c r="N379" s="15" t="str">
        <f t="shared" si="17"/>
        <v/>
      </c>
      <c r="O379" s="14" t="s">
        <v>20</v>
      </c>
      <c r="P379" s="37"/>
    </row>
    <row r="380" spans="1:16" ht="14.25" customHeight="1">
      <c r="A380" s="18" t="s">
        <v>866</v>
      </c>
      <c r="B380" s="14" t="s">
        <v>867</v>
      </c>
      <c r="C380" s="14" t="str">
        <f t="shared" si="15"/>
        <v>NCBPS09A: SPECIALIST BURN CARE SERVICES (ADULTS)</v>
      </c>
      <c r="D380" s="14" t="s">
        <v>15</v>
      </c>
      <c r="E380" s="14" t="s">
        <v>232</v>
      </c>
      <c r="F380" s="15" t="s">
        <v>27</v>
      </c>
      <c r="G380" s="15" t="s">
        <v>17</v>
      </c>
      <c r="H380" s="14" t="s">
        <v>868</v>
      </c>
      <c r="I380" s="19">
        <v>44652</v>
      </c>
      <c r="J380" s="19"/>
      <c r="K380" s="14">
        <f t="shared" si="16"/>
        <v>1</v>
      </c>
      <c r="L380" s="14" t="s">
        <v>19</v>
      </c>
      <c r="M380" s="14" t="s">
        <v>19</v>
      </c>
      <c r="N380" s="15" t="str">
        <f t="shared" si="17"/>
        <v/>
      </c>
      <c r="O380" s="14" t="s">
        <v>20</v>
      </c>
      <c r="P380" s="37"/>
    </row>
    <row r="381" spans="1:16" ht="14.25" customHeight="1">
      <c r="A381" s="18" t="s">
        <v>869</v>
      </c>
      <c r="B381" s="14" t="s">
        <v>870</v>
      </c>
      <c r="C381" s="14" t="str">
        <f t="shared" si="15"/>
        <v>NCBPS09C: SPECIALIST BURN CARE SERVICES (CHILDREN)</v>
      </c>
      <c r="D381" s="14" t="s">
        <v>15</v>
      </c>
      <c r="E381" s="14" t="s">
        <v>232</v>
      </c>
      <c r="F381" s="15" t="s">
        <v>27</v>
      </c>
      <c r="G381" s="15" t="s">
        <v>17</v>
      </c>
      <c r="H381" s="14" t="s">
        <v>868</v>
      </c>
      <c r="I381" s="19">
        <v>44652</v>
      </c>
      <c r="J381" s="19"/>
      <c r="K381" s="14">
        <f t="shared" si="16"/>
        <v>1</v>
      </c>
      <c r="L381" s="14" t="s">
        <v>19</v>
      </c>
      <c r="M381" s="14" t="s">
        <v>19</v>
      </c>
      <c r="N381" s="15" t="str">
        <f t="shared" si="17"/>
        <v/>
      </c>
      <c r="O381" s="14" t="s">
        <v>20</v>
      </c>
      <c r="P381" s="37"/>
    </row>
    <row r="382" spans="1:16" ht="14.25" customHeight="1">
      <c r="A382" s="18" t="s">
        <v>871</v>
      </c>
      <c r="B382" s="14" t="s">
        <v>872</v>
      </c>
      <c r="C382" s="14" t="str">
        <f t="shared" si="15"/>
        <v>NCBPS23A: SPECIALIST CANCER SERVICES FOR CHILDREN AND YOUNG ADULTS: PAEDIATRIC CANCER</v>
      </c>
      <c r="D382" s="14" t="s">
        <v>15</v>
      </c>
      <c r="E382" s="14" t="s">
        <v>248</v>
      </c>
      <c r="F382" s="15" t="s">
        <v>27</v>
      </c>
      <c r="G382" s="15" t="s">
        <v>17</v>
      </c>
      <c r="H382" s="14" t="s">
        <v>53</v>
      </c>
      <c r="I382" s="19">
        <v>41365</v>
      </c>
      <c r="J382" s="19"/>
      <c r="K382" s="14">
        <f t="shared" si="16"/>
        <v>1</v>
      </c>
      <c r="L382" s="14" t="s">
        <v>29</v>
      </c>
      <c r="M382" s="14" t="s">
        <v>29</v>
      </c>
      <c r="N382" s="15" t="str">
        <f t="shared" si="17"/>
        <v/>
      </c>
      <c r="O382" s="14" t="s">
        <v>20</v>
      </c>
      <c r="P382" s="37"/>
    </row>
    <row r="383" spans="1:16" ht="14.25" customHeight="1">
      <c r="A383" s="20" t="s">
        <v>873</v>
      </c>
      <c r="B383" s="14" t="s">
        <v>874</v>
      </c>
      <c r="C383" s="14" t="str">
        <f t="shared" si="15"/>
        <v>NCBPS23A_TOP: SPECIALIST CANCER SERVICES FOR CHILDREN AND YOUNG ADULTS: PAEDIATRIC CANCER - TOP UP</v>
      </c>
      <c r="D383" s="14" t="s">
        <v>15</v>
      </c>
      <c r="E383" s="14" t="s">
        <v>248</v>
      </c>
      <c r="F383" s="15" t="s">
        <v>27</v>
      </c>
      <c r="G383" s="15"/>
      <c r="H383" s="14" t="s">
        <v>58</v>
      </c>
      <c r="I383" s="19">
        <v>45383</v>
      </c>
      <c r="J383" s="19"/>
      <c r="K383" s="14">
        <f t="shared" si="16"/>
        <v>1</v>
      </c>
      <c r="L383" s="14" t="s">
        <v>40</v>
      </c>
      <c r="M383" s="14" t="s">
        <v>40</v>
      </c>
      <c r="N383" s="15" t="str">
        <f t="shared" si="17"/>
        <v/>
      </c>
      <c r="O383" s="14" t="s">
        <v>20</v>
      </c>
      <c r="P383" s="37"/>
    </row>
    <row r="384" spans="1:16" ht="14.25" customHeight="1">
      <c r="A384" s="18" t="s">
        <v>875</v>
      </c>
      <c r="B384" s="14" t="s">
        <v>876</v>
      </c>
      <c r="C384" s="14" t="str">
        <f t="shared" si="15"/>
        <v>NCBPS01T: SPECIALIST CANCER SERVICES FOR CHILDREN AND YOUNG ADULTS: YOUNG ADULTS</v>
      </c>
      <c r="D384" s="14" t="s">
        <v>15</v>
      </c>
      <c r="E384" s="14" t="s">
        <v>248</v>
      </c>
      <c r="F384" s="15" t="s">
        <v>27</v>
      </c>
      <c r="G384" s="15" t="s">
        <v>17</v>
      </c>
      <c r="H384" s="14" t="s">
        <v>53</v>
      </c>
      <c r="I384" s="19">
        <v>41365</v>
      </c>
      <c r="J384" s="19"/>
      <c r="K384" s="14">
        <f t="shared" si="16"/>
        <v>1</v>
      </c>
      <c r="L384" s="14" t="s">
        <v>29</v>
      </c>
      <c r="M384" s="14" t="s">
        <v>29</v>
      </c>
      <c r="N384" s="15" t="str">
        <f t="shared" ref="N384:N447" si="20">IF(J384&lt;&gt;"","",IF(L384&lt;&gt;M384,"YES",""))</f>
        <v/>
      </c>
      <c r="O384" s="14" t="s">
        <v>20</v>
      </c>
      <c r="P384" s="37"/>
    </row>
    <row r="385" spans="1:16" ht="14.25" customHeight="1">
      <c r="A385" s="20" t="s">
        <v>877</v>
      </c>
      <c r="B385" s="14" t="s">
        <v>878</v>
      </c>
      <c r="C385" s="14" t="str">
        <f t="shared" si="15"/>
        <v>NCBPS01T_TOP: SPECIALIST CANCER SERVICES FOR CHILDREN AND YOUNG ADULTS: YOUNG ADULTS - TOP UP</v>
      </c>
      <c r="D385" s="14" t="s">
        <v>15</v>
      </c>
      <c r="E385" s="14" t="s">
        <v>248</v>
      </c>
      <c r="F385" s="15" t="s">
        <v>27</v>
      </c>
      <c r="G385" s="15"/>
      <c r="H385" s="14" t="s">
        <v>58</v>
      </c>
      <c r="I385" s="19">
        <v>45383</v>
      </c>
      <c r="J385" s="19"/>
      <c r="K385" s="14">
        <f t="shared" si="16"/>
        <v>1</v>
      </c>
      <c r="L385" s="14" t="s">
        <v>40</v>
      </c>
      <c r="M385" s="14" t="s">
        <v>40</v>
      </c>
      <c r="N385" s="15" t="str">
        <f t="shared" si="20"/>
        <v/>
      </c>
      <c r="O385" s="14" t="s">
        <v>20</v>
      </c>
      <c r="P385" s="37"/>
    </row>
    <row r="386" spans="1:16" ht="14.25" customHeight="1">
      <c r="A386" s="18" t="s">
        <v>879</v>
      </c>
      <c r="B386" s="14" t="s">
        <v>880</v>
      </c>
      <c r="C386" s="14" t="str">
        <f t="shared" si="15"/>
        <v>NCBPS27E: SPECIALIST CANCER SERVICES: ADRENAL CANCER (ADULTS)</v>
      </c>
      <c r="D386" s="14" t="s">
        <v>15</v>
      </c>
      <c r="E386" s="14" t="s">
        <v>97</v>
      </c>
      <c r="F386" s="15" t="s">
        <v>27</v>
      </c>
      <c r="G386" s="15" t="s">
        <v>32</v>
      </c>
      <c r="H386" s="14" t="s">
        <v>881</v>
      </c>
      <c r="I386" s="19">
        <v>43922</v>
      </c>
      <c r="J386" s="19"/>
      <c r="K386" s="14">
        <f t="shared" si="16"/>
        <v>1</v>
      </c>
      <c r="L386" s="14" t="s">
        <v>29</v>
      </c>
      <c r="M386" s="14" t="s">
        <v>29</v>
      </c>
      <c r="N386" s="15" t="str">
        <f t="shared" si="20"/>
        <v/>
      </c>
      <c r="O386" s="14" t="s">
        <v>20</v>
      </c>
      <c r="P386" s="37"/>
    </row>
    <row r="387" spans="1:16" ht="14.25" customHeight="1">
      <c r="A387" s="18" t="s">
        <v>882</v>
      </c>
      <c r="B387" s="14" t="s">
        <v>883</v>
      </c>
      <c r="C387" s="14" t="str">
        <f t="shared" si="15"/>
        <v>NCBPS01J: SPECIALIST CANCER SERVICES: ANAL CANCER (ADULTS)</v>
      </c>
      <c r="D387" s="14" t="s">
        <v>15</v>
      </c>
      <c r="E387" s="14" t="s">
        <v>52</v>
      </c>
      <c r="F387" s="15" t="s">
        <v>27</v>
      </c>
      <c r="G387" s="15" t="s">
        <v>32</v>
      </c>
      <c r="H387" s="14" t="s">
        <v>884</v>
      </c>
      <c r="I387" s="19">
        <v>42826</v>
      </c>
      <c r="J387" s="19"/>
      <c r="K387" s="14">
        <f t="shared" si="16"/>
        <v>1</v>
      </c>
      <c r="L387" s="14" t="s">
        <v>29</v>
      </c>
      <c r="M387" s="14" t="s">
        <v>29</v>
      </c>
      <c r="N387" s="15" t="str">
        <f t="shared" si="20"/>
        <v/>
      </c>
      <c r="O387" s="14" t="s">
        <v>20</v>
      </c>
      <c r="P387" s="37"/>
    </row>
    <row r="388" spans="1:16" ht="14.25" customHeight="1">
      <c r="A388" s="18" t="s">
        <v>885</v>
      </c>
      <c r="B388" s="14" t="s">
        <v>886</v>
      </c>
      <c r="C388" s="14" t="str">
        <f t="shared" si="15"/>
        <v>NCBPS01V: SPECIALIST CANCER SERVICES: BILIARY TRACT CANCER (ADULTS)</v>
      </c>
      <c r="D388" s="14" t="s">
        <v>15</v>
      </c>
      <c r="E388" s="14" t="s">
        <v>52</v>
      </c>
      <c r="F388" s="15" t="s">
        <v>27</v>
      </c>
      <c r="G388" s="15" t="s">
        <v>32</v>
      </c>
      <c r="H388" s="14" t="s">
        <v>884</v>
      </c>
      <c r="I388" s="19">
        <v>42826</v>
      </c>
      <c r="J388" s="19"/>
      <c r="K388" s="14">
        <f t="shared" si="16"/>
        <v>1</v>
      </c>
      <c r="L388" s="14" t="s">
        <v>29</v>
      </c>
      <c r="M388" s="14" t="s">
        <v>29</v>
      </c>
      <c r="N388" s="15" t="str">
        <f t="shared" si="20"/>
        <v/>
      </c>
      <c r="O388" s="14" t="s">
        <v>20</v>
      </c>
      <c r="P388" s="37"/>
    </row>
    <row r="389" spans="1:16" ht="14.25" customHeight="1">
      <c r="A389" s="18" t="s">
        <v>887</v>
      </c>
      <c r="B389" s="14" t="s">
        <v>888</v>
      </c>
      <c r="C389" s="14" t="str">
        <f t="shared" si="15"/>
        <v>NCBPS04F: SPECIALIST CANCER SERVICES: GYNAECOLOGICAL CANCER (ADULTS)</v>
      </c>
      <c r="D389" s="14" t="s">
        <v>15</v>
      </c>
      <c r="E389" s="14" t="s">
        <v>52</v>
      </c>
      <c r="F389" s="15" t="s">
        <v>27</v>
      </c>
      <c r="G389" s="15" t="s">
        <v>32</v>
      </c>
      <c r="H389" s="14" t="s">
        <v>53</v>
      </c>
      <c r="I389" s="19">
        <v>42461</v>
      </c>
      <c r="J389" s="19"/>
      <c r="K389" s="14">
        <f t="shared" si="16"/>
        <v>1</v>
      </c>
      <c r="L389" s="14" t="s">
        <v>29</v>
      </c>
      <c r="M389" s="14" t="s">
        <v>29</v>
      </c>
      <c r="N389" s="15" t="str">
        <f t="shared" si="20"/>
        <v/>
      </c>
      <c r="O389" s="14" t="s">
        <v>20</v>
      </c>
      <c r="P389" s="37"/>
    </row>
    <row r="390" spans="1:16" ht="14.25" customHeight="1">
      <c r="A390" s="18" t="s">
        <v>889</v>
      </c>
      <c r="B390" s="14" t="s">
        <v>890</v>
      </c>
      <c r="C390" s="14" t="str">
        <f t="shared" si="15"/>
        <v>NCBPS01M: SPECIALIST CANCER SERVICES: HEAD AND NECK CANCER (ADULTS)</v>
      </c>
      <c r="D390" s="14" t="s">
        <v>15</v>
      </c>
      <c r="E390" s="14" t="s">
        <v>52</v>
      </c>
      <c r="F390" s="15" t="s">
        <v>27</v>
      </c>
      <c r="G390" s="15" t="s">
        <v>32</v>
      </c>
      <c r="H390" s="14" t="s">
        <v>884</v>
      </c>
      <c r="I390" s="19">
        <v>42826</v>
      </c>
      <c r="J390" s="19"/>
      <c r="K390" s="14">
        <f t="shared" si="16"/>
        <v>1</v>
      </c>
      <c r="L390" s="14" t="s">
        <v>29</v>
      </c>
      <c r="M390" s="14" t="s">
        <v>29</v>
      </c>
      <c r="N390" s="15" t="str">
        <f t="shared" si="20"/>
        <v/>
      </c>
      <c r="O390" s="14" t="s">
        <v>20</v>
      </c>
      <c r="P390" s="37"/>
    </row>
    <row r="391" spans="1:16" ht="14.25" customHeight="1">
      <c r="A391" s="20" t="s">
        <v>891</v>
      </c>
      <c r="B391" s="14" t="s">
        <v>892</v>
      </c>
      <c r="C391" s="14" t="str">
        <f t="shared" si="15"/>
        <v>NCBPS01M_TOP: SPECIALIST CANCER SERVICES: HEAD AND NECK CANCER (ADULTS) - TOP UP</v>
      </c>
      <c r="D391" s="14" t="s">
        <v>15</v>
      </c>
      <c r="E391" s="14" t="s">
        <v>52</v>
      </c>
      <c r="F391" s="15" t="s">
        <v>27</v>
      </c>
      <c r="G391" s="15"/>
      <c r="H391" s="14" t="s">
        <v>58</v>
      </c>
      <c r="I391" s="19">
        <v>45383</v>
      </c>
      <c r="J391" s="19"/>
      <c r="K391" s="14">
        <f t="shared" si="16"/>
        <v>1</v>
      </c>
      <c r="L391" s="14" t="s">
        <v>40</v>
      </c>
      <c r="M391" s="14" t="s">
        <v>40</v>
      </c>
      <c r="N391" s="15" t="str">
        <f t="shared" si="20"/>
        <v/>
      </c>
      <c r="O391" s="14" t="s">
        <v>20</v>
      </c>
      <c r="P391" s="37"/>
    </row>
    <row r="392" spans="1:16" ht="14.25" customHeight="1">
      <c r="A392" s="18" t="s">
        <v>893</v>
      </c>
      <c r="B392" s="14" t="s">
        <v>894</v>
      </c>
      <c r="C392" s="14" t="str">
        <f t="shared" si="15"/>
        <v>NCBPS01N: SPECIALIST CANCER SERVICES: KIDNEY, BLADDER AND PROSTATE CANCER (ADULTS)</v>
      </c>
      <c r="D392" s="14" t="s">
        <v>15</v>
      </c>
      <c r="E392" s="14" t="s">
        <v>52</v>
      </c>
      <c r="F392" s="15" t="s">
        <v>27</v>
      </c>
      <c r="G392" s="15" t="s">
        <v>32</v>
      </c>
      <c r="H392" s="14" t="s">
        <v>884</v>
      </c>
      <c r="I392" s="19">
        <v>42826</v>
      </c>
      <c r="J392" s="19"/>
      <c r="K392" s="14">
        <f t="shared" si="16"/>
        <v>1</v>
      </c>
      <c r="L392" s="14" t="s">
        <v>29</v>
      </c>
      <c r="M392" s="14" t="s">
        <v>29</v>
      </c>
      <c r="N392" s="15" t="str">
        <f t="shared" si="20"/>
        <v/>
      </c>
      <c r="O392" s="14" t="s">
        <v>20</v>
      </c>
      <c r="P392" s="37"/>
    </row>
    <row r="393" spans="1:16" ht="14.25" customHeight="1">
      <c r="A393" s="18" t="s">
        <v>895</v>
      </c>
      <c r="B393" s="14" t="s">
        <v>896</v>
      </c>
      <c r="C393" s="14" t="str">
        <f t="shared" ref="C393:C456" si="21">A393&amp;": "&amp;B393</f>
        <v>NCBPS01W: SPECIALIST CANCER SERVICES: LIVER CANCER (ADULTS)</v>
      </c>
      <c r="D393" s="14" t="s">
        <v>15</v>
      </c>
      <c r="E393" s="14" t="s">
        <v>52</v>
      </c>
      <c r="F393" s="15" t="s">
        <v>27</v>
      </c>
      <c r="G393" s="15" t="s">
        <v>32</v>
      </c>
      <c r="H393" s="14" t="s">
        <v>884</v>
      </c>
      <c r="I393" s="19">
        <v>42826</v>
      </c>
      <c r="J393" s="19"/>
      <c r="K393" s="14">
        <f t="shared" ref="K393:K456" si="22">IF(ISBLANK(J393),1,0)</f>
        <v>1</v>
      </c>
      <c r="L393" s="14" t="s">
        <v>29</v>
      </c>
      <c r="M393" s="14" t="s">
        <v>29</v>
      </c>
      <c r="N393" s="15" t="str">
        <f t="shared" si="20"/>
        <v/>
      </c>
      <c r="O393" s="14" t="s">
        <v>20</v>
      </c>
      <c r="P393" s="37"/>
    </row>
    <row r="394" spans="1:16" ht="14.25" customHeight="1">
      <c r="A394" s="18" t="s">
        <v>897</v>
      </c>
      <c r="B394" s="14" t="s">
        <v>898</v>
      </c>
      <c r="C394" s="14" t="str">
        <f t="shared" si="21"/>
        <v>NCBPS01K: SPECIALIST CANCER SERVICES: MALIGNANT MESOTHELIOMA (ADULTS)</v>
      </c>
      <c r="D394" s="14" t="s">
        <v>15</v>
      </c>
      <c r="E394" s="14" t="s">
        <v>52</v>
      </c>
      <c r="F394" s="15" t="s">
        <v>27</v>
      </c>
      <c r="G394" s="15" t="s">
        <v>32</v>
      </c>
      <c r="H394" s="14" t="s">
        <v>53</v>
      </c>
      <c r="I394" s="19">
        <v>42461</v>
      </c>
      <c r="J394" s="19"/>
      <c r="K394" s="14">
        <f t="shared" si="22"/>
        <v>1</v>
      </c>
      <c r="L394" s="14" t="s">
        <v>29</v>
      </c>
      <c r="M394" s="14" t="s">
        <v>29</v>
      </c>
      <c r="N394" s="15" t="str">
        <f t="shared" si="20"/>
        <v/>
      </c>
      <c r="O394" s="14" t="s">
        <v>20</v>
      </c>
      <c r="P394" s="37"/>
    </row>
    <row r="395" spans="1:16" ht="14.25" customHeight="1">
      <c r="A395" s="18" t="s">
        <v>899</v>
      </c>
      <c r="B395" s="14" t="s">
        <v>900</v>
      </c>
      <c r="C395" s="14" t="str">
        <f t="shared" si="21"/>
        <v>NCBPS01U: SPECIALIST CANCER SERVICES: OESOPHAGEAL AND GASTRIC CANCER (ADULTS)</v>
      </c>
      <c r="D395" s="14" t="s">
        <v>15</v>
      </c>
      <c r="E395" s="14" t="s">
        <v>52</v>
      </c>
      <c r="F395" s="15" t="s">
        <v>27</v>
      </c>
      <c r="G395" s="15" t="s">
        <v>32</v>
      </c>
      <c r="H395" s="14" t="s">
        <v>884</v>
      </c>
      <c r="I395" s="19">
        <v>42826</v>
      </c>
      <c r="J395" s="19"/>
      <c r="K395" s="14">
        <f t="shared" si="22"/>
        <v>1</v>
      </c>
      <c r="L395" s="14" t="s">
        <v>29</v>
      </c>
      <c r="M395" s="14" t="s">
        <v>29</v>
      </c>
      <c r="N395" s="15" t="str">
        <f t="shared" si="20"/>
        <v/>
      </c>
      <c r="O395" s="14" t="s">
        <v>20</v>
      </c>
      <c r="P395" s="37"/>
    </row>
    <row r="396" spans="1:16" ht="14.25" customHeight="1">
      <c r="A396" s="20" t="s">
        <v>901</v>
      </c>
      <c r="B396" s="14" t="s">
        <v>902</v>
      </c>
      <c r="C396" s="14" t="str">
        <f t="shared" si="21"/>
        <v>NCBPS01U_TOP: SPECIALIST CANCER SERVICES: OESOPHAGEAL AND GASTRIC CANCER (ADULTS) - TOP UP</v>
      </c>
      <c r="D396" s="14" t="s">
        <v>15</v>
      </c>
      <c r="E396" s="14" t="s">
        <v>52</v>
      </c>
      <c r="F396" s="15" t="s">
        <v>27</v>
      </c>
      <c r="G396" s="15"/>
      <c r="H396" s="14" t="s">
        <v>58</v>
      </c>
      <c r="I396" s="19">
        <v>45383</v>
      </c>
      <c r="J396" s="19"/>
      <c r="K396" s="14">
        <f t="shared" si="22"/>
        <v>1</v>
      </c>
      <c r="L396" s="14" t="s">
        <v>40</v>
      </c>
      <c r="M396" s="14" t="s">
        <v>40</v>
      </c>
      <c r="N396" s="15" t="str">
        <f t="shared" si="20"/>
        <v/>
      </c>
      <c r="O396" s="14" t="s">
        <v>20</v>
      </c>
      <c r="P396" s="37"/>
    </row>
    <row r="397" spans="1:16" ht="14.25" customHeight="1">
      <c r="A397" s="18" t="s">
        <v>903</v>
      </c>
      <c r="B397" s="14" t="s">
        <v>904</v>
      </c>
      <c r="C397" s="14" t="str">
        <f t="shared" si="21"/>
        <v>NCBPS01Y: SPECIALIST CANCER SERVICES: OTHER CANCERS (ADULTS)</v>
      </c>
      <c r="D397" s="14" t="s">
        <v>15</v>
      </c>
      <c r="E397" s="14" t="s">
        <v>52</v>
      </c>
      <c r="F397" s="15" t="s">
        <v>27</v>
      </c>
      <c r="G397" s="15" t="s">
        <v>17</v>
      </c>
      <c r="H397" s="14" t="s">
        <v>53</v>
      </c>
      <c r="I397" s="19">
        <v>41365</v>
      </c>
      <c r="J397" s="19"/>
      <c r="K397" s="14">
        <f t="shared" si="22"/>
        <v>1</v>
      </c>
      <c r="L397" s="14" t="s">
        <v>29</v>
      </c>
      <c r="M397" s="14" t="s">
        <v>29</v>
      </c>
      <c r="N397" s="15" t="str">
        <f t="shared" si="20"/>
        <v/>
      </c>
      <c r="O397" s="14" t="s">
        <v>20</v>
      </c>
      <c r="P397" s="37"/>
    </row>
    <row r="398" spans="1:16" ht="14.25" customHeight="1">
      <c r="A398" s="20" t="s">
        <v>905</v>
      </c>
      <c r="B398" s="14" t="s">
        <v>906</v>
      </c>
      <c r="C398" s="14" t="str">
        <f t="shared" si="21"/>
        <v>NCBPS01Y_TOP: SPECIALIST CANCER SERVICES: OTHER CANCERS (ADULTS) - TOP UP</v>
      </c>
      <c r="D398" s="14" t="s">
        <v>15</v>
      </c>
      <c r="E398" s="14" t="s">
        <v>52</v>
      </c>
      <c r="F398" s="15" t="s">
        <v>27</v>
      </c>
      <c r="G398" s="15"/>
      <c r="H398" s="14" t="s">
        <v>58</v>
      </c>
      <c r="I398" s="19">
        <v>45383</v>
      </c>
      <c r="J398" s="19"/>
      <c r="K398" s="14">
        <f t="shared" si="22"/>
        <v>1</v>
      </c>
      <c r="L398" s="14" t="s">
        <v>40</v>
      </c>
      <c r="M398" s="14" t="s">
        <v>40</v>
      </c>
      <c r="N398" s="15" t="str">
        <f t="shared" si="20"/>
        <v/>
      </c>
      <c r="O398" s="14" t="s">
        <v>20</v>
      </c>
      <c r="P398" s="37"/>
    </row>
    <row r="399" spans="1:16" ht="14.25" customHeight="1">
      <c r="A399" s="18" t="s">
        <v>907</v>
      </c>
      <c r="B399" s="14" t="s">
        <v>908</v>
      </c>
      <c r="C399" s="14" t="str">
        <f t="shared" si="21"/>
        <v>NCBPS19V: SPECIALIST CANCER SERVICES: PANCREATIC CANCER (ADULTS)</v>
      </c>
      <c r="D399" s="14" t="s">
        <v>15</v>
      </c>
      <c r="E399" s="14" t="s">
        <v>52</v>
      </c>
      <c r="F399" s="15" t="s">
        <v>27</v>
      </c>
      <c r="G399" s="15" t="s">
        <v>32</v>
      </c>
      <c r="H399" s="14" t="s">
        <v>884</v>
      </c>
      <c r="I399" s="19">
        <v>42826</v>
      </c>
      <c r="J399" s="19"/>
      <c r="K399" s="14">
        <f t="shared" si="22"/>
        <v>1</v>
      </c>
      <c r="L399" s="14" t="s">
        <v>29</v>
      </c>
      <c r="M399" s="14" t="s">
        <v>29</v>
      </c>
      <c r="N399" s="15" t="str">
        <f t="shared" si="20"/>
        <v/>
      </c>
      <c r="O399" s="14" t="s">
        <v>20</v>
      </c>
      <c r="P399" s="37"/>
    </row>
    <row r="400" spans="1:16" ht="14.25" customHeight="1">
      <c r="A400" s="20" t="s">
        <v>909</v>
      </c>
      <c r="B400" s="14" t="s">
        <v>910</v>
      </c>
      <c r="C400" s="14" t="str">
        <f t="shared" si="21"/>
        <v>NCBPS19V_TOP: SPECIALIST CANCER SERVICES: PANCREATIC CANCER (ADULTS) - TOP UP</v>
      </c>
      <c r="D400" s="14" t="s">
        <v>15</v>
      </c>
      <c r="E400" s="14" t="s">
        <v>52</v>
      </c>
      <c r="F400" s="15" t="s">
        <v>27</v>
      </c>
      <c r="G400" s="15"/>
      <c r="H400" s="14" t="s">
        <v>58</v>
      </c>
      <c r="I400" s="19">
        <v>45383</v>
      </c>
      <c r="J400" s="19"/>
      <c r="K400" s="14">
        <f t="shared" si="22"/>
        <v>1</v>
      </c>
      <c r="L400" s="14" t="s">
        <v>40</v>
      </c>
      <c r="M400" s="14" t="s">
        <v>40</v>
      </c>
      <c r="N400" s="15" t="str">
        <f t="shared" si="20"/>
        <v/>
      </c>
      <c r="O400" s="14" t="s">
        <v>20</v>
      </c>
      <c r="P400" s="37"/>
    </row>
    <row r="401" spans="1:16" ht="14.25" customHeight="1">
      <c r="A401" s="18" t="s">
        <v>911</v>
      </c>
      <c r="B401" s="14" t="s">
        <v>912</v>
      </c>
      <c r="C401" s="14" t="str">
        <f t="shared" si="21"/>
        <v>NCBPS01X: SPECIALIST CANCER SERVICES: PENILE CANCER (ADULTS)</v>
      </c>
      <c r="D401" s="14" t="s">
        <v>15</v>
      </c>
      <c r="E401" s="14" t="s">
        <v>52</v>
      </c>
      <c r="F401" s="15" t="s">
        <v>27</v>
      </c>
      <c r="G401" s="15" t="s">
        <v>32</v>
      </c>
      <c r="H401" s="14" t="s">
        <v>884</v>
      </c>
      <c r="I401" s="19">
        <v>42826</v>
      </c>
      <c r="J401" s="19"/>
      <c r="K401" s="14">
        <f t="shared" si="22"/>
        <v>1</v>
      </c>
      <c r="L401" s="14" t="s">
        <v>93</v>
      </c>
      <c r="M401" s="14" t="s">
        <v>29</v>
      </c>
      <c r="N401" s="15" t="str">
        <f t="shared" si="20"/>
        <v>YES</v>
      </c>
      <c r="O401" s="14" t="s">
        <v>20</v>
      </c>
      <c r="P401" s="37" t="s">
        <v>1038</v>
      </c>
    </row>
    <row r="402" spans="1:16" ht="14.25" customHeight="1">
      <c r="A402" s="20" t="s">
        <v>913</v>
      </c>
      <c r="B402" s="14" t="s">
        <v>914</v>
      </c>
      <c r="C402" s="14" t="str">
        <f t="shared" si="21"/>
        <v>NCBPS01X_TOP: SPECIALIST CANCER SERVICES: PENILE CANCER (ADULTS) - TOP UP</v>
      </c>
      <c r="D402" s="14" t="s">
        <v>15</v>
      </c>
      <c r="E402" s="14" t="s">
        <v>52</v>
      </c>
      <c r="F402" s="15" t="s">
        <v>27</v>
      </c>
      <c r="G402" s="15"/>
      <c r="H402" s="14" t="s">
        <v>58</v>
      </c>
      <c r="I402" s="19">
        <v>45383</v>
      </c>
      <c r="J402" s="19"/>
      <c r="K402" s="14">
        <f t="shared" si="22"/>
        <v>1</v>
      </c>
      <c r="L402" s="14" t="s">
        <v>40</v>
      </c>
      <c r="M402" s="14" t="s">
        <v>40</v>
      </c>
      <c r="N402" s="15" t="str">
        <f t="shared" si="20"/>
        <v/>
      </c>
      <c r="O402" s="14" t="s">
        <v>20</v>
      </c>
      <c r="P402" s="37"/>
    </row>
    <row r="403" spans="1:16" ht="14.25" customHeight="1">
      <c r="A403" s="18" t="s">
        <v>915</v>
      </c>
      <c r="B403" s="14" t="s">
        <v>916</v>
      </c>
      <c r="C403" s="14" t="str">
        <f t="shared" si="21"/>
        <v>NCBPS01Q: SPECIALIST CANCER SERVICES: RARE BRAIN AND CNS CANCER (ADULTS)</v>
      </c>
      <c r="D403" s="14" t="s">
        <v>15</v>
      </c>
      <c r="E403" s="14" t="s">
        <v>52</v>
      </c>
      <c r="F403" s="15" t="s">
        <v>27</v>
      </c>
      <c r="G403" s="15" t="s">
        <v>32</v>
      </c>
      <c r="H403" s="14" t="s">
        <v>884</v>
      </c>
      <c r="I403" s="19">
        <v>42826</v>
      </c>
      <c r="J403" s="19"/>
      <c r="K403" s="14">
        <f t="shared" si="22"/>
        <v>1</v>
      </c>
      <c r="L403" s="14" t="s">
        <v>29</v>
      </c>
      <c r="M403" s="14" t="s">
        <v>29</v>
      </c>
      <c r="N403" s="15" t="str">
        <f t="shared" si="20"/>
        <v/>
      </c>
      <c r="O403" s="14" t="s">
        <v>20</v>
      </c>
      <c r="P403" s="37"/>
    </row>
    <row r="404" spans="1:16" ht="14.25" customHeight="1">
      <c r="A404" s="18" t="s">
        <v>917</v>
      </c>
      <c r="B404" s="14" t="s">
        <v>918</v>
      </c>
      <c r="C404" s="14" t="str">
        <f t="shared" si="21"/>
        <v>NCBPS24Y: SPECIALIST CANCER SERVICES: SKIN CANCER (ADULTS)</v>
      </c>
      <c r="D404" s="14" t="s">
        <v>15</v>
      </c>
      <c r="E404" s="14" t="s">
        <v>52</v>
      </c>
      <c r="F404" s="15" t="s">
        <v>27</v>
      </c>
      <c r="G404" s="15" t="s">
        <v>17</v>
      </c>
      <c r="H404" s="14" t="s">
        <v>884</v>
      </c>
      <c r="I404" s="19">
        <v>42826</v>
      </c>
      <c r="J404" s="19"/>
      <c r="K404" s="14">
        <f t="shared" si="22"/>
        <v>1</v>
      </c>
      <c r="L404" s="14" t="s">
        <v>29</v>
      </c>
      <c r="M404" s="14" t="s">
        <v>29</v>
      </c>
      <c r="N404" s="15" t="str">
        <f t="shared" si="20"/>
        <v/>
      </c>
      <c r="O404" s="14" t="s">
        <v>20</v>
      </c>
      <c r="P404" s="37"/>
    </row>
    <row r="405" spans="1:16" ht="14.25" customHeight="1">
      <c r="A405" s="18" t="s">
        <v>919</v>
      </c>
      <c r="B405" s="14" t="s">
        <v>920</v>
      </c>
      <c r="C405" s="14" t="str">
        <f t="shared" si="21"/>
        <v>NCBPS01L: SPECIALIST CANCER SERVICES: SOFT CELL CANCER (ADULTS)</v>
      </c>
      <c r="D405" s="14" t="s">
        <v>15</v>
      </c>
      <c r="E405" s="14" t="s">
        <v>52</v>
      </c>
      <c r="F405" s="15" t="s">
        <v>27</v>
      </c>
      <c r="G405" s="15" t="s">
        <v>32</v>
      </c>
      <c r="H405" s="14" t="s">
        <v>921</v>
      </c>
      <c r="I405" s="19">
        <v>42461</v>
      </c>
      <c r="J405" s="19"/>
      <c r="K405" s="14">
        <f t="shared" si="22"/>
        <v>1</v>
      </c>
      <c r="L405" s="14" t="s">
        <v>93</v>
      </c>
      <c r="M405" s="14" t="s">
        <v>19</v>
      </c>
      <c r="N405" s="15" t="str">
        <f t="shared" si="20"/>
        <v>YES</v>
      </c>
      <c r="O405" s="14" t="s">
        <v>20</v>
      </c>
      <c r="P405" s="37" t="s">
        <v>1038</v>
      </c>
    </row>
    <row r="406" spans="1:16" ht="14.25" customHeight="1">
      <c r="A406" s="20" t="s">
        <v>922</v>
      </c>
      <c r="B406" s="14" t="s">
        <v>923</v>
      </c>
      <c r="C406" s="14" t="str">
        <f t="shared" si="21"/>
        <v>NCBPS01L_TOP: SPECIALIST CANCER SERVICES: SOFT CELL CANCER (ADULTS) - TOP UP</v>
      </c>
      <c r="D406" s="14" t="s">
        <v>15</v>
      </c>
      <c r="E406" s="14" t="s">
        <v>52</v>
      </c>
      <c r="F406" s="15" t="s">
        <v>27</v>
      </c>
      <c r="G406" s="15"/>
      <c r="H406" s="14" t="s">
        <v>58</v>
      </c>
      <c r="I406" s="19">
        <v>45383</v>
      </c>
      <c r="J406" s="19"/>
      <c r="K406" s="14">
        <f t="shared" si="22"/>
        <v>1</v>
      </c>
      <c r="L406" s="14" t="s">
        <v>40</v>
      </c>
      <c r="M406" s="14" t="s">
        <v>40</v>
      </c>
      <c r="N406" s="15" t="str">
        <f t="shared" si="20"/>
        <v/>
      </c>
      <c r="O406" s="14" t="s">
        <v>20</v>
      </c>
      <c r="P406" s="37"/>
    </row>
    <row r="407" spans="1:16" ht="14.25" customHeight="1">
      <c r="A407" s="18" t="s">
        <v>924</v>
      </c>
      <c r="B407" s="14" t="s">
        <v>925</v>
      </c>
      <c r="C407" s="14" t="str">
        <f t="shared" si="21"/>
        <v>NCBPS01Z: SPECIALIST CANCER SERVICES: TESTICULAR CANCER (ADULTS)</v>
      </c>
      <c r="D407" s="14" t="s">
        <v>15</v>
      </c>
      <c r="E407" s="14" t="s">
        <v>52</v>
      </c>
      <c r="F407" s="15" t="s">
        <v>27</v>
      </c>
      <c r="G407" s="15" t="s">
        <v>32</v>
      </c>
      <c r="H407" s="14" t="s">
        <v>884</v>
      </c>
      <c r="I407" s="19">
        <v>42826</v>
      </c>
      <c r="J407" s="19"/>
      <c r="K407" s="14">
        <f t="shared" si="22"/>
        <v>1</v>
      </c>
      <c r="L407" s="14" t="s">
        <v>29</v>
      </c>
      <c r="M407" s="14" t="s">
        <v>29</v>
      </c>
      <c r="N407" s="15" t="str">
        <f t="shared" si="20"/>
        <v/>
      </c>
      <c r="O407" s="14" t="s">
        <v>20</v>
      </c>
      <c r="P407" s="37"/>
    </row>
    <row r="408" spans="1:16" ht="14.25" customHeight="1">
      <c r="A408" s="20" t="s">
        <v>926</v>
      </c>
      <c r="B408" s="14" t="s">
        <v>927</v>
      </c>
      <c r="C408" s="14" t="str">
        <f t="shared" si="21"/>
        <v>NCBPS01Z_TOP: SPECIALIST CANCER SERVICES: TESTICULAR CANCER (ADULTS) - TOP UP</v>
      </c>
      <c r="D408" s="14" t="s">
        <v>15</v>
      </c>
      <c r="E408" s="14" t="s">
        <v>52</v>
      </c>
      <c r="F408" s="15" t="s">
        <v>27</v>
      </c>
      <c r="G408" s="15"/>
      <c r="H408" s="14" t="s">
        <v>58</v>
      </c>
      <c r="I408" s="19">
        <v>45383</v>
      </c>
      <c r="J408" s="19"/>
      <c r="K408" s="14">
        <f t="shared" si="22"/>
        <v>1</v>
      </c>
      <c r="L408" s="14" t="s">
        <v>40</v>
      </c>
      <c r="M408" s="14" t="s">
        <v>40</v>
      </c>
      <c r="N408" s="15" t="str">
        <f t="shared" si="20"/>
        <v/>
      </c>
      <c r="O408" s="14" t="s">
        <v>20</v>
      </c>
      <c r="P408" s="37"/>
    </row>
    <row r="409" spans="1:16" ht="14.25" customHeight="1">
      <c r="A409" s="18" t="s">
        <v>928</v>
      </c>
      <c r="B409" s="14" t="s">
        <v>929</v>
      </c>
      <c r="C409" s="14" t="str">
        <f t="shared" si="21"/>
        <v>NCBPS33B: SPECIALIST COLORECTAL SURGERY SERVICES: COMPLEX INFLAMMATORY BOWEL DISEASE (ADULTS)</v>
      </c>
      <c r="D409" s="14" t="s">
        <v>15</v>
      </c>
      <c r="E409" s="14" t="s">
        <v>207</v>
      </c>
      <c r="F409" s="15" t="s">
        <v>27</v>
      </c>
      <c r="G409" s="15" t="s">
        <v>32</v>
      </c>
      <c r="H409" s="14" t="s">
        <v>53</v>
      </c>
      <c r="I409" s="19">
        <v>41365</v>
      </c>
      <c r="J409" s="19"/>
      <c r="K409" s="14">
        <f t="shared" si="22"/>
        <v>1</v>
      </c>
      <c r="L409" s="14" t="s">
        <v>29</v>
      </c>
      <c r="M409" s="14" t="s">
        <v>29</v>
      </c>
      <c r="N409" s="15" t="str">
        <f t="shared" si="20"/>
        <v/>
      </c>
      <c r="O409" s="14" t="s">
        <v>20</v>
      </c>
      <c r="P409" s="37"/>
    </row>
    <row r="410" spans="1:16" ht="14.25" customHeight="1">
      <c r="A410" s="18" t="s">
        <v>930</v>
      </c>
      <c r="B410" s="14" t="s">
        <v>931</v>
      </c>
      <c r="C410" s="14" t="str">
        <f t="shared" si="21"/>
        <v>NCBPS33A: SPECIALIST COLORECTAL SURGERY SERVICES: COMPLEX SURGERY FOR INCONTINENCE (ADULTS)</v>
      </c>
      <c r="D410" s="14" t="s">
        <v>15</v>
      </c>
      <c r="E410" s="14" t="s">
        <v>207</v>
      </c>
      <c r="F410" s="15" t="s">
        <v>27</v>
      </c>
      <c r="G410" s="15" t="s">
        <v>32</v>
      </c>
      <c r="H410" s="14" t="s">
        <v>53</v>
      </c>
      <c r="I410" s="19">
        <v>41365</v>
      </c>
      <c r="J410" s="19"/>
      <c r="K410" s="14">
        <f t="shared" si="22"/>
        <v>1</v>
      </c>
      <c r="L410" s="14" t="s">
        <v>29</v>
      </c>
      <c r="M410" s="14" t="s">
        <v>29</v>
      </c>
      <c r="N410" s="15" t="str">
        <f t="shared" si="20"/>
        <v/>
      </c>
      <c r="O410" s="14" t="s">
        <v>20</v>
      </c>
      <c r="P410" s="37"/>
    </row>
    <row r="411" spans="1:16" ht="14.25" customHeight="1">
      <c r="A411" s="18" t="s">
        <v>932</v>
      </c>
      <c r="B411" s="14" t="s">
        <v>933</v>
      </c>
      <c r="C411" s="14" t="str">
        <f t="shared" si="21"/>
        <v>NCBPS33R: SPECIALIST COLORECTAL SURGERY SERVICES: RECTOPEXY MESH REMOVAL (ADULTS)</v>
      </c>
      <c r="D411" s="14" t="s">
        <v>15</v>
      </c>
      <c r="E411" s="14" t="s">
        <v>207</v>
      </c>
      <c r="F411" s="15" t="s">
        <v>27</v>
      </c>
      <c r="G411" s="15"/>
      <c r="H411" s="14" t="s">
        <v>934</v>
      </c>
      <c r="I411" s="19">
        <v>45017</v>
      </c>
      <c r="J411" s="19"/>
      <c r="K411" s="14">
        <f t="shared" si="22"/>
        <v>1</v>
      </c>
      <c r="L411" s="14" t="s">
        <v>93</v>
      </c>
      <c r="M411" s="14" t="s">
        <v>19</v>
      </c>
      <c r="N411" s="15" t="str">
        <f t="shared" si="20"/>
        <v>YES</v>
      </c>
      <c r="O411" s="14" t="s">
        <v>20</v>
      </c>
      <c r="P411" s="37" t="s">
        <v>1038</v>
      </c>
    </row>
    <row r="412" spans="1:16" ht="14.25" customHeight="1">
      <c r="A412" s="18" t="s">
        <v>935</v>
      </c>
      <c r="B412" s="14" t="s">
        <v>936</v>
      </c>
      <c r="C412" s="14" t="str">
        <f t="shared" si="21"/>
        <v>NCBPS33C: SPECIALIST COLORECTAL SURGERY SERVICES: TRANSANAL ENDOSCOPIC MICROSURGERY (ADULTS)</v>
      </c>
      <c r="D412" s="14" t="s">
        <v>15</v>
      </c>
      <c r="E412" s="14" t="s">
        <v>207</v>
      </c>
      <c r="F412" s="15" t="s">
        <v>27</v>
      </c>
      <c r="G412" s="15" t="s">
        <v>32</v>
      </c>
      <c r="H412" s="14" t="s">
        <v>53</v>
      </c>
      <c r="I412" s="19">
        <v>41365</v>
      </c>
      <c r="J412" s="19"/>
      <c r="K412" s="14">
        <f t="shared" si="22"/>
        <v>1</v>
      </c>
      <c r="L412" s="14" t="s">
        <v>29</v>
      </c>
      <c r="M412" s="14" t="s">
        <v>29</v>
      </c>
      <c r="N412" s="15" t="str">
        <f t="shared" si="20"/>
        <v/>
      </c>
      <c r="O412" s="14" t="s">
        <v>20</v>
      </c>
      <c r="P412" s="37"/>
    </row>
    <row r="413" spans="1:16" ht="14.25" customHeight="1">
      <c r="A413" s="20" t="s">
        <v>937</v>
      </c>
      <c r="B413" s="14" t="s">
        <v>938</v>
      </c>
      <c r="C413" s="14" t="str">
        <f t="shared" si="21"/>
        <v>NCBPS33C_TOP: SPECIALIST COLORECTAL SURGERY SERVICES: TRANSANAL ENDOSCOPIC MICROSURGERY (ADULTS) - TOP UP</v>
      </c>
      <c r="D413" s="14" t="s">
        <v>15</v>
      </c>
      <c r="E413" s="14" t="s">
        <v>207</v>
      </c>
      <c r="F413" s="15" t="s">
        <v>27</v>
      </c>
      <c r="G413" s="15"/>
      <c r="H413" s="14" t="s">
        <v>58</v>
      </c>
      <c r="I413" s="19">
        <v>45383</v>
      </c>
      <c r="J413" s="19"/>
      <c r="K413" s="14">
        <f t="shared" si="22"/>
        <v>1</v>
      </c>
      <c r="L413" s="14" t="s">
        <v>40</v>
      </c>
      <c r="M413" s="14" t="s">
        <v>40</v>
      </c>
      <c r="N413" s="15" t="str">
        <f t="shared" si="20"/>
        <v/>
      </c>
      <c r="O413" s="14" t="s">
        <v>20</v>
      </c>
      <c r="P413" s="37"/>
    </row>
    <row r="414" spans="1:16" ht="14.25" customHeight="1">
      <c r="A414" s="18" t="s">
        <v>939</v>
      </c>
      <c r="B414" s="14" t="s">
        <v>940</v>
      </c>
      <c r="C414" s="14" t="str">
        <f t="shared" si="21"/>
        <v>NCBPS23P: SPECIALIST DENTISTRY SERVICES FOR CHILDREN</v>
      </c>
      <c r="D414" s="14" t="s">
        <v>15</v>
      </c>
      <c r="E414" s="14" t="s">
        <v>214</v>
      </c>
      <c r="F414" s="15" t="s">
        <v>27</v>
      </c>
      <c r="G414" s="15" t="s">
        <v>17</v>
      </c>
      <c r="H414" s="14" t="s">
        <v>941</v>
      </c>
      <c r="I414" s="19">
        <v>41365</v>
      </c>
      <c r="J414" s="19"/>
      <c r="K414" s="14">
        <f t="shared" si="22"/>
        <v>1</v>
      </c>
      <c r="L414" s="14" t="s">
        <v>29</v>
      </c>
      <c r="M414" s="14" t="s">
        <v>29</v>
      </c>
      <c r="N414" s="15" t="str">
        <f t="shared" si="20"/>
        <v/>
      </c>
      <c r="O414" s="14" t="s">
        <v>20</v>
      </c>
      <c r="P414" s="37"/>
    </row>
    <row r="415" spans="1:16" ht="14.25" customHeight="1">
      <c r="A415" s="18" t="s">
        <v>942</v>
      </c>
      <c r="B415" s="14" t="s">
        <v>940</v>
      </c>
      <c r="C415" s="14" t="str">
        <f t="shared" si="21"/>
        <v>NCBPS23C: SPECIALIST DENTISTRY SERVICES FOR CHILDREN</v>
      </c>
      <c r="D415" s="14" t="s">
        <v>15</v>
      </c>
      <c r="E415" s="14" t="s">
        <v>214</v>
      </c>
      <c r="F415" s="15" t="s">
        <v>27</v>
      </c>
      <c r="G415" s="15"/>
      <c r="H415" s="14" t="s">
        <v>943</v>
      </c>
      <c r="I415" s="19">
        <v>41365</v>
      </c>
      <c r="J415" s="19">
        <v>43555</v>
      </c>
      <c r="K415" s="14">
        <f t="shared" si="22"/>
        <v>0</v>
      </c>
      <c r="L415" s="14" t="s">
        <v>23</v>
      </c>
      <c r="M415" s="14" t="s">
        <v>23</v>
      </c>
      <c r="N415" s="15" t="str">
        <f t="shared" si="20"/>
        <v/>
      </c>
      <c r="O415" s="14" t="s">
        <v>20</v>
      </c>
      <c r="P415" s="37"/>
    </row>
    <row r="416" spans="1:16" ht="14.25" customHeight="1">
      <c r="A416" s="20" t="s">
        <v>944</v>
      </c>
      <c r="B416" s="14" t="s">
        <v>945</v>
      </c>
      <c r="C416" s="14" t="str">
        <f t="shared" si="21"/>
        <v>NCBPS23P_TOP: SPECIALIST DENTISTRY SERVICES FOR CHILDREN - TOP UP</v>
      </c>
      <c r="D416" s="14" t="s">
        <v>15</v>
      </c>
      <c r="E416" s="14" t="s">
        <v>214</v>
      </c>
      <c r="F416" s="15" t="s">
        <v>27</v>
      </c>
      <c r="G416" s="15"/>
      <c r="H416" s="14" t="s">
        <v>58</v>
      </c>
      <c r="I416" s="19">
        <v>45383</v>
      </c>
      <c r="J416" s="19"/>
      <c r="K416" s="14">
        <f t="shared" si="22"/>
        <v>1</v>
      </c>
      <c r="L416" s="14" t="s">
        <v>40</v>
      </c>
      <c r="M416" s="14" t="s">
        <v>40</v>
      </c>
      <c r="N416" s="15" t="str">
        <f t="shared" si="20"/>
        <v/>
      </c>
      <c r="O416" s="14" t="s">
        <v>20</v>
      </c>
      <c r="P416" s="37"/>
    </row>
    <row r="417" spans="1:16" ht="14.25" customHeight="1">
      <c r="A417" s="18" t="s">
        <v>946</v>
      </c>
      <c r="B417" s="14" t="s">
        <v>947</v>
      </c>
      <c r="C417" s="14" t="str">
        <f t="shared" si="21"/>
        <v>NCBPS24Z: SPECIALIST DERMATOLOGY SERVICES (ADULTS AND CHILDREN)</v>
      </c>
      <c r="D417" s="14" t="s">
        <v>15</v>
      </c>
      <c r="E417" s="14" t="s">
        <v>331</v>
      </c>
      <c r="F417" s="15" t="s">
        <v>27</v>
      </c>
      <c r="G417" s="15" t="s">
        <v>17</v>
      </c>
      <c r="H417" s="14" t="s">
        <v>53</v>
      </c>
      <c r="I417" s="19">
        <v>41365</v>
      </c>
      <c r="J417" s="19"/>
      <c r="K417" s="14">
        <f t="shared" si="22"/>
        <v>1</v>
      </c>
      <c r="L417" s="14" t="s">
        <v>29</v>
      </c>
      <c r="M417" s="14" t="s">
        <v>29</v>
      </c>
      <c r="N417" s="15" t="str">
        <f t="shared" si="20"/>
        <v/>
      </c>
      <c r="O417" s="14" t="s">
        <v>20</v>
      </c>
      <c r="P417" s="37"/>
    </row>
    <row r="418" spans="1:16" ht="14.25" customHeight="1">
      <c r="A418" s="18" t="s">
        <v>948</v>
      </c>
      <c r="B418" s="14" t="s">
        <v>949</v>
      </c>
      <c r="C418" s="14" t="str">
        <f t="shared" si="21"/>
        <v>NCBPS23D: SPECIALIST EAR, NOSE AND THROAT SERVICES FOR CHILDREN</v>
      </c>
      <c r="D418" s="14" t="s">
        <v>15</v>
      </c>
      <c r="E418" s="14" t="s">
        <v>129</v>
      </c>
      <c r="F418" s="15" t="s">
        <v>27</v>
      </c>
      <c r="G418" s="15" t="s">
        <v>17</v>
      </c>
      <c r="H418" s="14"/>
      <c r="I418" s="19">
        <v>41365</v>
      </c>
      <c r="J418" s="19"/>
      <c r="K418" s="14">
        <f t="shared" si="22"/>
        <v>1</v>
      </c>
      <c r="L418" s="14" t="s">
        <v>29</v>
      </c>
      <c r="M418" s="14" t="s">
        <v>29</v>
      </c>
      <c r="N418" s="15" t="str">
        <f t="shared" si="20"/>
        <v/>
      </c>
      <c r="O418" s="14" t="s">
        <v>20</v>
      </c>
      <c r="P418" s="37"/>
    </row>
    <row r="419" spans="1:16" ht="14.25" customHeight="1">
      <c r="A419" s="20" t="s">
        <v>950</v>
      </c>
      <c r="B419" s="14" t="s">
        <v>951</v>
      </c>
      <c r="C419" s="14" t="str">
        <f t="shared" si="21"/>
        <v>NCBPS23D_TOP: SPECIALIST EAR, NOSE AND THROAT SERVICES FOR CHILDREN - TOP UP</v>
      </c>
      <c r="D419" s="14" t="s">
        <v>15</v>
      </c>
      <c r="E419" s="14" t="s">
        <v>129</v>
      </c>
      <c r="F419" s="15" t="s">
        <v>27</v>
      </c>
      <c r="G419" s="15"/>
      <c r="H419" s="14" t="s">
        <v>58</v>
      </c>
      <c r="I419" s="19">
        <v>45383</v>
      </c>
      <c r="J419" s="19"/>
      <c r="K419" s="14">
        <f t="shared" si="22"/>
        <v>1</v>
      </c>
      <c r="L419" s="14" t="s">
        <v>40</v>
      </c>
      <c r="M419" s="14" t="s">
        <v>40</v>
      </c>
      <c r="N419" s="15" t="str">
        <f t="shared" si="20"/>
        <v/>
      </c>
      <c r="O419" s="14" t="s">
        <v>20</v>
      </c>
      <c r="P419" s="37"/>
    </row>
    <row r="420" spans="1:16" ht="14.25" customHeight="1">
      <c r="A420" s="18" t="s">
        <v>952</v>
      </c>
      <c r="B420" s="14" t="s">
        <v>953</v>
      </c>
      <c r="C420" s="14" t="str">
        <f t="shared" si="21"/>
        <v>NCBPS23E: SPECIALIST ENDOCRINOLOGY AND DIABETES SERVICES FOR CHILDREN</v>
      </c>
      <c r="D420" s="14" t="s">
        <v>15</v>
      </c>
      <c r="E420" s="14" t="s">
        <v>190</v>
      </c>
      <c r="F420" s="15" t="s">
        <v>27</v>
      </c>
      <c r="G420" s="15" t="s">
        <v>17</v>
      </c>
      <c r="H420" s="14"/>
      <c r="I420" s="19">
        <v>41365</v>
      </c>
      <c r="J420" s="19"/>
      <c r="K420" s="14">
        <f t="shared" si="22"/>
        <v>1</v>
      </c>
      <c r="L420" s="14" t="s">
        <v>29</v>
      </c>
      <c r="M420" s="14" t="s">
        <v>29</v>
      </c>
      <c r="N420" s="15" t="str">
        <f t="shared" si="20"/>
        <v/>
      </c>
      <c r="O420" s="14" t="s">
        <v>20</v>
      </c>
      <c r="P420" s="37"/>
    </row>
    <row r="421" spans="1:16" ht="14.25" customHeight="1">
      <c r="A421" s="18" t="s">
        <v>954</v>
      </c>
      <c r="B421" s="14" t="s">
        <v>955</v>
      </c>
      <c r="C421" s="14" t="str">
        <f t="shared" si="21"/>
        <v>NCBPS05E: SPECIALIST ENVIRONMENTAL CONTROLS (ADULTS AND CHILDREN)</v>
      </c>
      <c r="D421" s="14" t="s">
        <v>91</v>
      </c>
      <c r="E421" s="14" t="s">
        <v>389</v>
      </c>
      <c r="F421" s="15" t="s">
        <v>27</v>
      </c>
      <c r="G421" s="15"/>
      <c r="H421" s="14" t="s">
        <v>28</v>
      </c>
      <c r="I421" s="19">
        <v>41365</v>
      </c>
      <c r="J421" s="19"/>
      <c r="K421" s="14">
        <f t="shared" si="22"/>
        <v>1</v>
      </c>
      <c r="L421" s="14" t="s">
        <v>93</v>
      </c>
      <c r="M421" s="14" t="s">
        <v>29</v>
      </c>
      <c r="N421" s="15" t="str">
        <f t="shared" si="20"/>
        <v>YES</v>
      </c>
      <c r="O421" s="14" t="s">
        <v>20</v>
      </c>
      <c r="P421" s="37" t="s">
        <v>1038</v>
      </c>
    </row>
    <row r="422" spans="1:16" ht="14.25" customHeight="1">
      <c r="A422" s="18" t="s">
        <v>956</v>
      </c>
      <c r="B422" s="14" t="s">
        <v>957</v>
      </c>
      <c r="C422" s="14" t="str">
        <f t="shared" si="21"/>
        <v>NCBPS23F: SPECIALIST GASTROENTEROLOGY, HEPATOLOGY AND NUTRITIONAL SUPPORT SERVICES FOR CHILDREN</v>
      </c>
      <c r="D422" s="14" t="s">
        <v>15</v>
      </c>
      <c r="E422" s="14" t="s">
        <v>190</v>
      </c>
      <c r="F422" s="15" t="s">
        <v>27</v>
      </c>
      <c r="G422" s="15" t="s">
        <v>17</v>
      </c>
      <c r="H422" s="14"/>
      <c r="I422" s="19">
        <v>41365</v>
      </c>
      <c r="J422" s="19"/>
      <c r="K422" s="14">
        <f t="shared" si="22"/>
        <v>1</v>
      </c>
      <c r="L422" s="14" t="s">
        <v>29</v>
      </c>
      <c r="M422" s="14" t="s">
        <v>29</v>
      </c>
      <c r="N422" s="15" t="str">
        <f t="shared" si="20"/>
        <v/>
      </c>
      <c r="O422" s="14" t="s">
        <v>20</v>
      </c>
      <c r="P422" s="37"/>
    </row>
    <row r="423" spans="1:16" ht="14.25" customHeight="1">
      <c r="A423" s="20" t="s">
        <v>958</v>
      </c>
      <c r="B423" s="14" t="s">
        <v>959</v>
      </c>
      <c r="C423" s="14" t="str">
        <f t="shared" si="21"/>
        <v>NCBPS23F_TOP: SPECIALIST GASTROENTEROLOGY, HEPATOLOGY AND NUTRITIONAL SUPPORT SERVICES FOR CHILDREN - TOP UP</v>
      </c>
      <c r="D423" s="14" t="s">
        <v>15</v>
      </c>
      <c r="E423" s="14" t="s">
        <v>190</v>
      </c>
      <c r="F423" s="15" t="s">
        <v>27</v>
      </c>
      <c r="G423" s="15"/>
      <c r="H423" s="14" t="s">
        <v>58</v>
      </c>
      <c r="I423" s="19">
        <v>45383</v>
      </c>
      <c r="J423" s="19"/>
      <c r="K423" s="14">
        <f t="shared" si="22"/>
        <v>1</v>
      </c>
      <c r="L423" s="14" t="s">
        <v>40</v>
      </c>
      <c r="M423" s="14" t="s">
        <v>40</v>
      </c>
      <c r="N423" s="15" t="str">
        <f t="shared" si="20"/>
        <v/>
      </c>
      <c r="O423" s="14" t="s">
        <v>20</v>
      </c>
      <c r="P423" s="37"/>
    </row>
    <row r="424" spans="1:16" ht="14.25" customHeight="1">
      <c r="A424" s="18" t="s">
        <v>960</v>
      </c>
      <c r="B424" s="14" t="s">
        <v>961</v>
      </c>
      <c r="C424" s="14" t="str">
        <f t="shared" si="21"/>
        <v>NCBPS23H: SPECIALIST HAEMATOLOGY SERVICES FOR CHILDREN</v>
      </c>
      <c r="D424" s="14" t="s">
        <v>15</v>
      </c>
      <c r="E424" s="14" t="s">
        <v>190</v>
      </c>
      <c r="F424" s="15" t="s">
        <v>27</v>
      </c>
      <c r="G424" s="15" t="s">
        <v>17</v>
      </c>
      <c r="H424" s="14"/>
      <c r="I424" s="19">
        <v>41365</v>
      </c>
      <c r="J424" s="19"/>
      <c r="K424" s="14">
        <f t="shared" si="22"/>
        <v>1</v>
      </c>
      <c r="L424" s="14" t="s">
        <v>29</v>
      </c>
      <c r="M424" s="14" t="s">
        <v>29</v>
      </c>
      <c r="N424" s="15" t="str">
        <f t="shared" si="20"/>
        <v/>
      </c>
      <c r="O424" s="14" t="s">
        <v>20</v>
      </c>
      <c r="P424" s="37"/>
    </row>
    <row r="425" spans="1:16" ht="14.25" customHeight="1">
      <c r="A425" s="20" t="s">
        <v>962</v>
      </c>
      <c r="B425" s="14" t="s">
        <v>963</v>
      </c>
      <c r="C425" s="14" t="str">
        <f t="shared" si="21"/>
        <v>NCBPS23H_TOP: SPECIALIST HAEMATOLOGY SERVICES FOR CHILDREN - TOP UP</v>
      </c>
      <c r="D425" s="14" t="s">
        <v>15</v>
      </c>
      <c r="E425" s="14" t="s">
        <v>190</v>
      </c>
      <c r="F425" s="15" t="s">
        <v>27</v>
      </c>
      <c r="G425" s="15"/>
      <c r="H425" s="14" t="s">
        <v>58</v>
      </c>
      <c r="I425" s="19">
        <v>45383</v>
      </c>
      <c r="J425" s="19"/>
      <c r="K425" s="14">
        <f t="shared" si="22"/>
        <v>1</v>
      </c>
      <c r="L425" s="14" t="s">
        <v>40</v>
      </c>
      <c r="M425" s="14" t="s">
        <v>40</v>
      </c>
      <c r="N425" s="15" t="str">
        <f t="shared" si="20"/>
        <v/>
      </c>
      <c r="O425" s="14" t="s">
        <v>20</v>
      </c>
      <c r="P425" s="37"/>
    </row>
    <row r="426" spans="1:16" ht="14.25" customHeight="1">
      <c r="A426" s="18" t="s">
        <v>964</v>
      </c>
      <c r="B426" s="14" t="s">
        <v>965</v>
      </c>
      <c r="C426" s="14" t="str">
        <f t="shared" si="21"/>
        <v>NCBPS38Y: SPECIALIST HAEMOGLOBINOPATHIES TEAMS (SHTS)</v>
      </c>
      <c r="D426" s="14" t="s">
        <v>15</v>
      </c>
      <c r="E426" s="14" t="s">
        <v>383</v>
      </c>
      <c r="F426" s="15" t="s">
        <v>27</v>
      </c>
      <c r="G426" s="15"/>
      <c r="H426" s="14" t="s">
        <v>36</v>
      </c>
      <c r="I426" s="19">
        <v>45383</v>
      </c>
      <c r="J426" s="19"/>
      <c r="K426" s="14">
        <f t="shared" si="22"/>
        <v>1</v>
      </c>
      <c r="L426" s="14" t="s">
        <v>40</v>
      </c>
      <c r="M426" s="14" t="s">
        <v>40</v>
      </c>
      <c r="N426" s="15" t="str">
        <f t="shared" si="20"/>
        <v/>
      </c>
      <c r="O426" s="14" t="s">
        <v>20</v>
      </c>
      <c r="P426" s="37"/>
    </row>
    <row r="427" spans="1:16" ht="14.25" customHeight="1">
      <c r="A427" s="18" t="s">
        <v>966</v>
      </c>
      <c r="B427" s="14" t="s">
        <v>967</v>
      </c>
      <c r="C427" s="14" t="str">
        <f t="shared" si="21"/>
        <v>NCBPS38S: SPECIALIST HAEMOGLOBINOPATHY SERVICES: SICKLE CELL ANAEMIA (ADULTS AND CHILDREN)</v>
      </c>
      <c r="D427" s="14" t="s">
        <v>15</v>
      </c>
      <c r="E427" s="14" t="s">
        <v>383</v>
      </c>
      <c r="F427" s="15" t="s">
        <v>27</v>
      </c>
      <c r="G427" s="15" t="s">
        <v>32</v>
      </c>
      <c r="H427" s="14" t="s">
        <v>53</v>
      </c>
      <c r="I427" s="19">
        <v>41365</v>
      </c>
      <c r="J427" s="19"/>
      <c r="K427" s="14">
        <f t="shared" si="22"/>
        <v>1</v>
      </c>
      <c r="L427" s="14" t="s">
        <v>93</v>
      </c>
      <c r="M427" s="14" t="s">
        <v>29</v>
      </c>
      <c r="N427" s="15" t="str">
        <f t="shared" si="20"/>
        <v>YES</v>
      </c>
      <c r="O427" s="14" t="s">
        <v>20</v>
      </c>
      <c r="P427" s="37" t="s">
        <v>1038</v>
      </c>
    </row>
    <row r="428" spans="1:16" ht="14.25" customHeight="1">
      <c r="A428" s="20" t="s">
        <v>968</v>
      </c>
      <c r="B428" s="14" t="s">
        <v>969</v>
      </c>
      <c r="C428" s="14" t="str">
        <f t="shared" si="21"/>
        <v>NCBPS38S_TOP: SPECIALIST HAEMOGLOBINOPATHY SERVICES: SICKLE CELL ANAEMIA (ADULTS AND CHILDREN) - TOP UP</v>
      </c>
      <c r="D428" s="14" t="s">
        <v>15</v>
      </c>
      <c r="E428" s="14" t="s">
        <v>383</v>
      </c>
      <c r="F428" s="15" t="s">
        <v>27</v>
      </c>
      <c r="G428" s="15"/>
      <c r="H428" s="14" t="s">
        <v>58</v>
      </c>
      <c r="I428" s="19">
        <v>45383</v>
      </c>
      <c r="J428" s="19"/>
      <c r="K428" s="14">
        <f t="shared" si="22"/>
        <v>1</v>
      </c>
      <c r="L428" s="14" t="s">
        <v>40</v>
      </c>
      <c r="M428" s="14" t="s">
        <v>40</v>
      </c>
      <c r="N428" s="15" t="str">
        <f t="shared" si="20"/>
        <v/>
      </c>
      <c r="O428" s="14" t="s">
        <v>20</v>
      </c>
      <c r="P428" s="37"/>
    </row>
    <row r="429" spans="1:16" ht="14.25" customHeight="1">
      <c r="A429" s="18" t="s">
        <v>970</v>
      </c>
      <c r="B429" s="14" t="s">
        <v>971</v>
      </c>
      <c r="C429" s="14" t="str">
        <f t="shared" si="21"/>
        <v>NCBPS38T: SPECIALIST HAEMOGLOBINOPATHY SERVICES: THALASSEMIA (ADULTS AND CHILDREN)</v>
      </c>
      <c r="D429" s="14" t="s">
        <v>15</v>
      </c>
      <c r="E429" s="14" t="s">
        <v>383</v>
      </c>
      <c r="F429" s="15" t="s">
        <v>27</v>
      </c>
      <c r="G429" s="15" t="s">
        <v>32</v>
      </c>
      <c r="H429" s="14" t="s">
        <v>53</v>
      </c>
      <c r="I429" s="19">
        <v>41365</v>
      </c>
      <c r="J429" s="19"/>
      <c r="K429" s="14">
        <f t="shared" si="22"/>
        <v>1</v>
      </c>
      <c r="L429" s="14" t="s">
        <v>93</v>
      </c>
      <c r="M429" s="14" t="s">
        <v>29</v>
      </c>
      <c r="N429" s="15" t="str">
        <f t="shared" si="20"/>
        <v>YES</v>
      </c>
      <c r="O429" s="14" t="s">
        <v>20</v>
      </c>
      <c r="P429" s="37" t="s">
        <v>1038</v>
      </c>
    </row>
    <row r="430" spans="1:16" ht="14.25" customHeight="1">
      <c r="A430" s="18" t="s">
        <v>972</v>
      </c>
      <c r="B430" s="14" t="s">
        <v>973</v>
      </c>
      <c r="C430" s="14" t="str">
        <f t="shared" si="21"/>
        <v>NCBPS16X: SPECIALIST IMMUNOLOGY SERVICES FOR ADULTS WITH DEFICIENT IMMUNE SYSTEMS</v>
      </c>
      <c r="D430" s="14" t="s">
        <v>15</v>
      </c>
      <c r="E430" s="14" t="s">
        <v>311</v>
      </c>
      <c r="F430" s="15" t="s">
        <v>27</v>
      </c>
      <c r="G430" s="15" t="s">
        <v>17</v>
      </c>
      <c r="H430" s="14" t="s">
        <v>974</v>
      </c>
      <c r="I430" s="19">
        <v>43556</v>
      </c>
      <c r="J430" s="19"/>
      <c r="K430" s="14">
        <f t="shared" si="22"/>
        <v>1</v>
      </c>
      <c r="L430" s="14" t="s">
        <v>93</v>
      </c>
      <c r="M430" s="14" t="s">
        <v>29</v>
      </c>
      <c r="N430" s="15" t="str">
        <f t="shared" si="20"/>
        <v>YES</v>
      </c>
      <c r="O430" s="14" t="s">
        <v>20</v>
      </c>
      <c r="P430" s="37" t="s">
        <v>1038</v>
      </c>
    </row>
    <row r="431" spans="1:16" ht="14.25" customHeight="1">
      <c r="A431" s="18" t="s">
        <v>975</v>
      </c>
      <c r="B431" s="14" t="s">
        <v>976</v>
      </c>
      <c r="C431" s="14" t="str">
        <f t="shared" si="21"/>
        <v>NCBPS16Y: SPECIALIST IMMUNOLOGY SERVICES FOR CHILDREN WITH DEFICIENT IMMUNE SYSTEMS</v>
      </c>
      <c r="D431" s="14" t="s">
        <v>15</v>
      </c>
      <c r="E431" s="14" t="s">
        <v>311</v>
      </c>
      <c r="F431" s="15" t="s">
        <v>27</v>
      </c>
      <c r="G431" s="15" t="s">
        <v>17</v>
      </c>
      <c r="H431" s="14" t="s">
        <v>974</v>
      </c>
      <c r="I431" s="19">
        <v>43556</v>
      </c>
      <c r="J431" s="19"/>
      <c r="K431" s="14">
        <f t="shared" si="22"/>
        <v>1</v>
      </c>
      <c r="L431" s="14" t="s">
        <v>93</v>
      </c>
      <c r="M431" s="14" t="s">
        <v>29</v>
      </c>
      <c r="N431" s="15" t="str">
        <f t="shared" si="20"/>
        <v>YES</v>
      </c>
      <c r="O431" s="14" t="s">
        <v>20</v>
      </c>
      <c r="P431" s="37" t="s">
        <v>1038</v>
      </c>
    </row>
    <row r="432" spans="1:16" ht="14.25" customHeight="1">
      <c r="A432" s="18" t="s">
        <v>977</v>
      </c>
      <c r="B432" s="14" t="s">
        <v>978</v>
      </c>
      <c r="C432" s="14" t="str">
        <f t="shared" si="21"/>
        <v>NCBPS16Z: SPECIALIST IMMUNOLOGY SERVICES FOR PATIENTS WITH DEFICIENT IMMUNE SYSTEMS</v>
      </c>
      <c r="D432" s="14" t="s">
        <v>15</v>
      </c>
      <c r="E432" s="14" t="s">
        <v>311</v>
      </c>
      <c r="F432" s="15" t="s">
        <v>27</v>
      </c>
      <c r="G432" s="15"/>
      <c r="H432" s="14" t="s">
        <v>979</v>
      </c>
      <c r="I432" s="19">
        <v>41365</v>
      </c>
      <c r="J432" s="19">
        <v>43555</v>
      </c>
      <c r="K432" s="14">
        <f t="shared" si="22"/>
        <v>0</v>
      </c>
      <c r="L432" s="14" t="s">
        <v>23</v>
      </c>
      <c r="M432" s="14" t="s">
        <v>23</v>
      </c>
      <c r="N432" s="15" t="str">
        <f t="shared" si="20"/>
        <v/>
      </c>
      <c r="O432" s="14" t="s">
        <v>20</v>
      </c>
      <c r="P432" s="37"/>
    </row>
    <row r="433" spans="1:16" ht="14.25" customHeight="1">
      <c r="A433" s="18" t="s">
        <v>980</v>
      </c>
      <c r="B433" s="14" t="s">
        <v>981</v>
      </c>
      <c r="C433" s="14" t="str">
        <f t="shared" si="21"/>
        <v>NCBPS04G: SPECIALIST MATERNITY CARE FOR ADULTS DIAGNOSED WITH ABNORMALLY INVASIVE PLACENTA</v>
      </c>
      <c r="D433" s="14" t="s">
        <v>15</v>
      </c>
      <c r="E433" s="14" t="s">
        <v>286</v>
      </c>
      <c r="F433" s="15" t="s">
        <v>27</v>
      </c>
      <c r="G433" s="15" t="s">
        <v>32</v>
      </c>
      <c r="H433" s="14" t="s">
        <v>982</v>
      </c>
      <c r="I433" s="19">
        <v>43556</v>
      </c>
      <c r="J433" s="19"/>
      <c r="K433" s="14">
        <f t="shared" si="22"/>
        <v>1</v>
      </c>
      <c r="L433" s="14" t="s">
        <v>29</v>
      </c>
      <c r="M433" s="14" t="s">
        <v>29</v>
      </c>
      <c r="N433" s="15" t="str">
        <f t="shared" si="20"/>
        <v/>
      </c>
      <c r="O433" s="14" t="s">
        <v>20</v>
      </c>
      <c r="P433" s="37"/>
    </row>
    <row r="434" spans="1:16" ht="14.25" customHeight="1">
      <c r="A434" s="18" t="s">
        <v>983</v>
      </c>
      <c r="B434" s="14" t="s">
        <v>984</v>
      </c>
      <c r="C434" s="14" t="str">
        <f t="shared" si="21"/>
        <v>NCBPS22D: SPECIALIST MENTAL HEALTH SERVICES FOR DEAF ADULTS</v>
      </c>
      <c r="D434" s="14" t="s">
        <v>91</v>
      </c>
      <c r="E434" s="14" t="s">
        <v>92</v>
      </c>
      <c r="F434" s="15" t="s">
        <v>27</v>
      </c>
      <c r="G434" s="15"/>
      <c r="H434" s="14" t="s">
        <v>28</v>
      </c>
      <c r="I434" s="19">
        <v>41365</v>
      </c>
      <c r="J434" s="19"/>
      <c r="K434" s="14">
        <f t="shared" si="22"/>
        <v>1</v>
      </c>
      <c r="L434" s="14" t="s">
        <v>93</v>
      </c>
      <c r="M434" s="14" t="s">
        <v>19</v>
      </c>
      <c r="N434" s="15" t="str">
        <f t="shared" si="20"/>
        <v>YES</v>
      </c>
      <c r="O434" s="14" t="s">
        <v>94</v>
      </c>
      <c r="P434" s="37" t="s">
        <v>1038</v>
      </c>
    </row>
    <row r="435" spans="1:16" ht="14.25" customHeight="1">
      <c r="A435" s="18" t="s">
        <v>985</v>
      </c>
      <c r="B435" s="14" t="s">
        <v>986</v>
      </c>
      <c r="C435" s="14" t="str">
        <f t="shared" si="21"/>
        <v>NCBPS36Z: SPECIALIST METABOLIC DISORDER SERVICES (ADULTS AND CHILDREN)</v>
      </c>
      <c r="D435" s="14" t="s">
        <v>15</v>
      </c>
      <c r="E435" s="14" t="s">
        <v>184</v>
      </c>
      <c r="F435" s="15" t="s">
        <v>27</v>
      </c>
      <c r="G435" s="15" t="s">
        <v>98</v>
      </c>
      <c r="H435" s="14" t="s">
        <v>53</v>
      </c>
      <c r="I435" s="19">
        <v>41365</v>
      </c>
      <c r="J435" s="19"/>
      <c r="K435" s="14">
        <f t="shared" si="22"/>
        <v>1</v>
      </c>
      <c r="L435" s="14" t="s">
        <v>29</v>
      </c>
      <c r="M435" s="14" t="s">
        <v>29</v>
      </c>
      <c r="N435" s="15" t="str">
        <f t="shared" si="20"/>
        <v/>
      </c>
      <c r="O435" s="14" t="s">
        <v>20</v>
      </c>
      <c r="P435" s="37"/>
    </row>
    <row r="436" spans="1:16" ht="14.25" customHeight="1">
      <c r="A436" s="18" t="s">
        <v>987</v>
      </c>
      <c r="B436" s="14" t="s">
        <v>988</v>
      </c>
      <c r="C436" s="14" t="str">
        <f t="shared" si="21"/>
        <v>NCBPS35Z: SPECIALIST MORBID OBESITY SERVICES FOR CHILDREN</v>
      </c>
      <c r="D436" s="14" t="s">
        <v>15</v>
      </c>
      <c r="E436" s="14" t="s">
        <v>214</v>
      </c>
      <c r="F436" s="15" t="s">
        <v>27</v>
      </c>
      <c r="G436" s="15" t="s">
        <v>32</v>
      </c>
      <c r="H436" s="14" t="s">
        <v>989</v>
      </c>
      <c r="I436" s="19">
        <v>41365</v>
      </c>
      <c r="J436" s="19"/>
      <c r="K436" s="14">
        <f t="shared" si="22"/>
        <v>1</v>
      </c>
      <c r="L436" s="14" t="s">
        <v>29</v>
      </c>
      <c r="M436" s="14" t="s">
        <v>29</v>
      </c>
      <c r="N436" s="15" t="str">
        <f t="shared" si="20"/>
        <v/>
      </c>
      <c r="O436" s="14" t="s">
        <v>20</v>
      </c>
      <c r="P436" s="37"/>
    </row>
    <row r="437" spans="1:16" ht="14.25" customHeight="1">
      <c r="A437" s="20" t="s">
        <v>990</v>
      </c>
      <c r="B437" s="14" t="s">
        <v>991</v>
      </c>
      <c r="C437" s="14" t="str">
        <f t="shared" si="21"/>
        <v>NCBPS35Z_TOP: SPECIALIST MORBID OBESITY SERVICES FOR CHILDREN - TOP UP</v>
      </c>
      <c r="D437" s="14" t="s">
        <v>15</v>
      </c>
      <c r="E437" s="14" t="s">
        <v>214</v>
      </c>
      <c r="F437" s="15" t="s">
        <v>27</v>
      </c>
      <c r="G437" s="15"/>
      <c r="H437" s="14" t="s">
        <v>58</v>
      </c>
      <c r="I437" s="19">
        <v>45383</v>
      </c>
      <c r="J437" s="19"/>
      <c r="K437" s="14">
        <f t="shared" si="22"/>
        <v>1</v>
      </c>
      <c r="L437" s="14" t="s">
        <v>40</v>
      </c>
      <c r="M437" s="14" t="s">
        <v>40</v>
      </c>
      <c r="N437" s="15" t="str">
        <f t="shared" si="20"/>
        <v/>
      </c>
      <c r="O437" s="14" t="s">
        <v>20</v>
      </c>
      <c r="P437" s="37"/>
    </row>
    <row r="438" spans="1:16" ht="14.25" customHeight="1">
      <c r="A438" s="18" t="s">
        <v>992</v>
      </c>
      <c r="B438" s="14" t="s">
        <v>993</v>
      </c>
      <c r="C438" s="14" t="str">
        <f t="shared" si="21"/>
        <v>NCBPS23M: SPECIALIST NEUROSCIENCE SERVICES FOR CHILDREN</v>
      </c>
      <c r="D438" s="14" t="s">
        <v>15</v>
      </c>
      <c r="E438" s="14" t="s">
        <v>195</v>
      </c>
      <c r="F438" s="15" t="s">
        <v>27</v>
      </c>
      <c r="G438" s="15" t="s">
        <v>17</v>
      </c>
      <c r="H438" s="14"/>
      <c r="I438" s="19">
        <v>41365</v>
      </c>
      <c r="J438" s="19"/>
      <c r="K438" s="14">
        <f t="shared" si="22"/>
        <v>1</v>
      </c>
      <c r="L438" s="14" t="s">
        <v>29</v>
      </c>
      <c r="M438" s="14" t="s">
        <v>29</v>
      </c>
      <c r="N438" s="15" t="str">
        <f t="shared" si="20"/>
        <v/>
      </c>
      <c r="O438" s="14" t="s">
        <v>20</v>
      </c>
      <c r="P438" s="37"/>
    </row>
    <row r="439" spans="1:16" ht="14.25" customHeight="1">
      <c r="A439" s="20" t="s">
        <v>994</v>
      </c>
      <c r="B439" s="14" t="s">
        <v>995</v>
      </c>
      <c r="C439" s="14" t="str">
        <f t="shared" si="21"/>
        <v>NCBPS23M_TOP: SPECIALIST NEUROSCIENCE SERVICES FOR CHILDREN - TOP UP</v>
      </c>
      <c r="D439" s="14" t="s">
        <v>15</v>
      </c>
      <c r="E439" s="14" t="s">
        <v>195</v>
      </c>
      <c r="F439" s="15" t="s">
        <v>27</v>
      </c>
      <c r="G439" s="15"/>
      <c r="H439" s="14" t="s">
        <v>58</v>
      </c>
      <c r="I439" s="19">
        <v>45383</v>
      </c>
      <c r="J439" s="19"/>
      <c r="K439" s="14">
        <f t="shared" si="22"/>
        <v>1</v>
      </c>
      <c r="L439" s="14" t="s">
        <v>40</v>
      </c>
      <c r="M439" s="14" t="s">
        <v>40</v>
      </c>
      <c r="N439" s="15" t="str">
        <f t="shared" si="20"/>
        <v/>
      </c>
      <c r="O439" s="14" t="s">
        <v>20</v>
      </c>
      <c r="P439" s="37"/>
    </row>
    <row r="440" spans="1:16" ht="14.25" customHeight="1">
      <c r="A440" s="18" t="s">
        <v>996</v>
      </c>
      <c r="B440" s="14" t="s">
        <v>997</v>
      </c>
      <c r="C440" s="14" t="str">
        <f t="shared" si="21"/>
        <v>NCBPS37D: SPECIALIST OPHTHALMOLOGY RETINAL GENE THERAPY</v>
      </c>
      <c r="D440" s="14" t="s">
        <v>15</v>
      </c>
      <c r="E440" s="14" t="s">
        <v>129</v>
      </c>
      <c r="F440" s="15" t="s">
        <v>17</v>
      </c>
      <c r="G440" s="15"/>
      <c r="H440" s="14"/>
      <c r="I440" s="19">
        <v>43922</v>
      </c>
      <c r="J440" s="19"/>
      <c r="K440" s="14">
        <f t="shared" si="22"/>
        <v>1</v>
      </c>
      <c r="L440" s="14" t="s">
        <v>19</v>
      </c>
      <c r="M440" s="14" t="s">
        <v>19</v>
      </c>
      <c r="N440" s="15" t="str">
        <f t="shared" si="20"/>
        <v/>
      </c>
      <c r="O440" s="14" t="s">
        <v>20</v>
      </c>
      <c r="P440" s="37"/>
    </row>
    <row r="441" spans="1:16" ht="14.25" customHeight="1">
      <c r="A441" s="18" t="s">
        <v>998</v>
      </c>
      <c r="B441" s="14" t="s">
        <v>999</v>
      </c>
      <c r="C441" s="14" t="str">
        <f t="shared" si="21"/>
        <v>NCBPS23N: SPECIALIST OPHTHALMOLOGY SERVICES FOR CHILDREN</v>
      </c>
      <c r="D441" s="14" t="s">
        <v>15</v>
      </c>
      <c r="E441" s="14" t="s">
        <v>129</v>
      </c>
      <c r="F441" s="15" t="s">
        <v>27</v>
      </c>
      <c r="G441" s="15" t="s">
        <v>17</v>
      </c>
      <c r="H441" s="14"/>
      <c r="I441" s="19">
        <v>41365</v>
      </c>
      <c r="J441" s="19"/>
      <c r="K441" s="14">
        <f t="shared" si="22"/>
        <v>1</v>
      </c>
      <c r="L441" s="14" t="s">
        <v>29</v>
      </c>
      <c r="M441" s="14" t="s">
        <v>29</v>
      </c>
      <c r="N441" s="15" t="str">
        <f t="shared" si="20"/>
        <v/>
      </c>
      <c r="O441" s="14" t="s">
        <v>20</v>
      </c>
      <c r="P441" s="37"/>
    </row>
    <row r="442" spans="1:16" ht="14.25" customHeight="1">
      <c r="A442" s="20" t="s">
        <v>1000</v>
      </c>
      <c r="B442" s="14" t="s">
        <v>1001</v>
      </c>
      <c r="C442" s="14" t="str">
        <f t="shared" si="21"/>
        <v>NCBPS23N_TOP: SPECIALIST OPHTHALMOLOGY SERVICES FOR CHILDREN - TOP UP</v>
      </c>
      <c r="D442" s="14" t="s">
        <v>15</v>
      </c>
      <c r="E442" s="14" t="s">
        <v>129</v>
      </c>
      <c r="F442" s="15" t="s">
        <v>27</v>
      </c>
      <c r="G442" s="15"/>
      <c r="H442" s="14" t="s">
        <v>58</v>
      </c>
      <c r="I442" s="19">
        <v>45383</v>
      </c>
      <c r="J442" s="19"/>
      <c r="K442" s="14">
        <f t="shared" si="22"/>
        <v>1</v>
      </c>
      <c r="L442" s="14" t="s">
        <v>40</v>
      </c>
      <c r="M442" s="14" t="s">
        <v>40</v>
      </c>
      <c r="N442" s="15" t="str">
        <f t="shared" si="20"/>
        <v/>
      </c>
      <c r="O442" s="14" t="s">
        <v>20</v>
      </c>
      <c r="P442" s="37"/>
    </row>
    <row r="443" spans="1:16" ht="14.25" customHeight="1">
      <c r="A443" s="18" t="s">
        <v>1002</v>
      </c>
      <c r="B443" s="14" t="s">
        <v>1003</v>
      </c>
      <c r="C443" s="14" t="str">
        <f t="shared" si="21"/>
        <v>NCBPS23Q: SPECIALIST ORTHOPAEDIC SERVICES FOR CHILDREN</v>
      </c>
      <c r="D443" s="14" t="s">
        <v>15</v>
      </c>
      <c r="E443" s="14" t="s">
        <v>214</v>
      </c>
      <c r="F443" s="15" t="s">
        <v>27</v>
      </c>
      <c r="G443" s="15" t="s">
        <v>17</v>
      </c>
      <c r="H443" s="14"/>
      <c r="I443" s="19">
        <v>41365</v>
      </c>
      <c r="J443" s="19"/>
      <c r="K443" s="14">
        <f t="shared" si="22"/>
        <v>1</v>
      </c>
      <c r="L443" s="14" t="s">
        <v>29</v>
      </c>
      <c r="M443" s="14" t="s">
        <v>29</v>
      </c>
      <c r="N443" s="15" t="str">
        <f t="shared" si="20"/>
        <v/>
      </c>
      <c r="O443" s="14" t="s">
        <v>20</v>
      </c>
      <c r="P443" s="37"/>
    </row>
    <row r="444" spans="1:16" ht="14.25" customHeight="1">
      <c r="A444" s="20" t="s">
        <v>1004</v>
      </c>
      <c r="B444" s="14" t="s">
        <v>1005</v>
      </c>
      <c r="C444" s="14" t="str">
        <f t="shared" si="21"/>
        <v>NCBPS23Q_TOP: SPECIALIST ORTHOPAEDIC SERVICES FOR CHILDREN - TOP UP</v>
      </c>
      <c r="D444" s="14" t="s">
        <v>15</v>
      </c>
      <c r="E444" s="14" t="s">
        <v>214</v>
      </c>
      <c r="F444" s="15" t="s">
        <v>27</v>
      </c>
      <c r="G444" s="15"/>
      <c r="H444" s="14" t="s">
        <v>58</v>
      </c>
      <c r="I444" s="19">
        <v>45383</v>
      </c>
      <c r="J444" s="19"/>
      <c r="K444" s="14">
        <f t="shared" si="22"/>
        <v>1</v>
      </c>
      <c r="L444" s="14" t="s">
        <v>40</v>
      </c>
      <c r="M444" s="14" t="s">
        <v>40</v>
      </c>
      <c r="N444" s="15" t="str">
        <f t="shared" si="20"/>
        <v/>
      </c>
      <c r="O444" s="14" t="s">
        <v>20</v>
      </c>
      <c r="P444" s="37"/>
    </row>
    <row r="445" spans="1:16" ht="14.25" customHeight="1">
      <c r="A445" s="18" t="s">
        <v>1006</v>
      </c>
      <c r="B445" s="14" t="s">
        <v>1007</v>
      </c>
      <c r="C445" s="14" t="str">
        <f t="shared" si="21"/>
        <v>NCBPSC23: SPECIALIST PAEDIATRIC LIVER DISEASE SERVICE</v>
      </c>
      <c r="D445" s="14" t="s">
        <v>15</v>
      </c>
      <c r="E445" s="14" t="s">
        <v>190</v>
      </c>
      <c r="F445" s="15" t="s">
        <v>17</v>
      </c>
      <c r="G445" s="15"/>
      <c r="H445" s="14"/>
      <c r="I445" s="19">
        <v>41365</v>
      </c>
      <c r="J445" s="19"/>
      <c r="K445" s="14">
        <f t="shared" si="22"/>
        <v>1</v>
      </c>
      <c r="L445" s="14" t="s">
        <v>19</v>
      </c>
      <c r="M445" s="14" t="s">
        <v>19</v>
      </c>
      <c r="N445" s="15" t="str">
        <f t="shared" si="20"/>
        <v/>
      </c>
      <c r="O445" s="14" t="s">
        <v>20</v>
      </c>
      <c r="P445" s="37"/>
    </row>
    <row r="446" spans="1:16" ht="14.25" customHeight="1">
      <c r="A446" s="18" t="s">
        <v>1008</v>
      </c>
      <c r="B446" s="14" t="s">
        <v>1009</v>
      </c>
      <c r="C446" s="14" t="str">
        <f t="shared" si="21"/>
        <v>NCBPS23X: SPECIALIST PAEDIATRIC SURGERY SERVICES</v>
      </c>
      <c r="D446" s="14" t="s">
        <v>15</v>
      </c>
      <c r="E446" s="14" t="s">
        <v>214</v>
      </c>
      <c r="F446" s="15" t="s">
        <v>27</v>
      </c>
      <c r="G446" s="15" t="s">
        <v>17</v>
      </c>
      <c r="H446" s="14"/>
      <c r="I446" s="19">
        <v>41365</v>
      </c>
      <c r="J446" s="19"/>
      <c r="K446" s="14">
        <f t="shared" si="22"/>
        <v>1</v>
      </c>
      <c r="L446" s="14" t="s">
        <v>29</v>
      </c>
      <c r="M446" s="14" t="s">
        <v>29</v>
      </c>
      <c r="N446" s="15" t="str">
        <f t="shared" si="20"/>
        <v/>
      </c>
      <c r="O446" s="14" t="s">
        <v>20</v>
      </c>
      <c r="P446" s="37"/>
    </row>
    <row r="447" spans="1:16" ht="14.25" customHeight="1">
      <c r="A447" s="18" t="s">
        <v>1010</v>
      </c>
      <c r="B447" s="14" t="s">
        <v>1011</v>
      </c>
      <c r="C447" s="14" t="str">
        <f t="shared" si="21"/>
        <v>NCBPS73X: SPECIALIST PAEDIATRIC SURGERY SERVICES - GYNAECOLOGY</v>
      </c>
      <c r="D447" s="14" t="s">
        <v>15</v>
      </c>
      <c r="E447" s="14" t="s">
        <v>214</v>
      </c>
      <c r="F447" s="15" t="s">
        <v>27</v>
      </c>
      <c r="G447" s="15" t="s">
        <v>229</v>
      </c>
      <c r="H447" s="14" t="s">
        <v>36</v>
      </c>
      <c r="I447" s="19">
        <v>45383</v>
      </c>
      <c r="J447" s="19"/>
      <c r="K447" s="14">
        <f t="shared" si="22"/>
        <v>1</v>
      </c>
      <c r="L447" s="14" t="s">
        <v>29</v>
      </c>
      <c r="M447" s="14" t="s">
        <v>29</v>
      </c>
      <c r="N447" s="15" t="str">
        <f t="shared" si="20"/>
        <v/>
      </c>
      <c r="O447" s="14" t="s">
        <v>20</v>
      </c>
      <c r="P447" s="37"/>
    </row>
    <row r="448" spans="1:16" ht="14.25" customHeight="1">
      <c r="A448" s="20" t="s">
        <v>1012</v>
      </c>
      <c r="B448" s="14" t="s">
        <v>1013</v>
      </c>
      <c r="C448" s="14" t="str">
        <f t="shared" si="21"/>
        <v>NCBPS73X_TOP: SPECIALIST PAEDIATRIC SURGERY SERVICES - GYNAECOLOGY - TOP UP</v>
      </c>
      <c r="D448" s="14" t="s">
        <v>15</v>
      </c>
      <c r="E448" s="14" t="s">
        <v>214</v>
      </c>
      <c r="F448" s="15" t="s">
        <v>27</v>
      </c>
      <c r="G448" s="15"/>
      <c r="H448" s="14" t="s">
        <v>58</v>
      </c>
      <c r="I448" s="19">
        <v>45383</v>
      </c>
      <c r="J448" s="19"/>
      <c r="K448" s="14">
        <f t="shared" si="22"/>
        <v>1</v>
      </c>
      <c r="L448" s="14" t="s">
        <v>40</v>
      </c>
      <c r="M448" s="14" t="s">
        <v>40</v>
      </c>
      <c r="N448" s="15" t="str">
        <f t="shared" ref="N448:N511" si="23">IF(J448&lt;&gt;"","",IF(L448&lt;&gt;M448,"YES",""))</f>
        <v/>
      </c>
      <c r="O448" s="14" t="s">
        <v>20</v>
      </c>
      <c r="P448" s="37"/>
    </row>
    <row r="449" spans="1:16" ht="14.25" customHeight="1">
      <c r="A449" s="20" t="s">
        <v>1014</v>
      </c>
      <c r="B449" s="14" t="s">
        <v>1015</v>
      </c>
      <c r="C449" s="14" t="str">
        <f t="shared" si="21"/>
        <v>NCBPS23X_TOP: SPECIALIST PAEDIATRIC SURGERY SERVICES - TOP UP</v>
      </c>
      <c r="D449" s="14" t="s">
        <v>15</v>
      </c>
      <c r="E449" s="14" t="s">
        <v>214</v>
      </c>
      <c r="F449" s="15" t="s">
        <v>27</v>
      </c>
      <c r="G449" s="15"/>
      <c r="H449" s="14" t="s">
        <v>58</v>
      </c>
      <c r="I449" s="19">
        <v>45383</v>
      </c>
      <c r="J449" s="19"/>
      <c r="K449" s="14">
        <f t="shared" si="22"/>
        <v>1</v>
      </c>
      <c r="L449" s="14" t="s">
        <v>40</v>
      </c>
      <c r="M449" s="14" t="s">
        <v>40</v>
      </c>
      <c r="N449" s="15" t="str">
        <f t="shared" si="23"/>
        <v/>
      </c>
      <c r="O449" s="14" t="s">
        <v>20</v>
      </c>
      <c r="P449" s="37"/>
    </row>
    <row r="450" spans="1:16" ht="14.25" customHeight="1">
      <c r="A450" s="18" t="s">
        <v>1016</v>
      </c>
      <c r="B450" s="14" t="s">
        <v>1017</v>
      </c>
      <c r="C450" s="14" t="str">
        <f t="shared" si="21"/>
        <v>NCBPS23Z: SPECIALIST PAEDIATRIC UROLOGY SERVICES</v>
      </c>
      <c r="D450" s="14" t="s">
        <v>15</v>
      </c>
      <c r="E450" s="14" t="s">
        <v>214</v>
      </c>
      <c r="F450" s="15" t="s">
        <v>27</v>
      </c>
      <c r="G450" s="15" t="s">
        <v>17</v>
      </c>
      <c r="H450" s="14"/>
      <c r="I450" s="19">
        <v>41365</v>
      </c>
      <c r="J450" s="19"/>
      <c r="K450" s="14">
        <f t="shared" si="22"/>
        <v>1</v>
      </c>
      <c r="L450" s="14" t="s">
        <v>29</v>
      </c>
      <c r="M450" s="14" t="s">
        <v>29</v>
      </c>
      <c r="N450" s="15" t="str">
        <f t="shared" si="23"/>
        <v/>
      </c>
      <c r="O450" s="14" t="s">
        <v>20</v>
      </c>
      <c r="P450" s="37"/>
    </row>
    <row r="451" spans="1:16" ht="14.25" customHeight="1">
      <c r="A451" s="20" t="s">
        <v>1018</v>
      </c>
      <c r="B451" s="14" t="s">
        <v>1019</v>
      </c>
      <c r="C451" s="14" t="str">
        <f t="shared" si="21"/>
        <v>NCBPS23Z_TOP: SPECIALIST PAEDIATRIC UROLOGY SERVICES - TOP UP</v>
      </c>
      <c r="D451" s="14" t="s">
        <v>15</v>
      </c>
      <c r="E451" s="14" t="s">
        <v>214</v>
      </c>
      <c r="F451" s="15" t="s">
        <v>27</v>
      </c>
      <c r="G451" s="15"/>
      <c r="H451" s="14" t="s">
        <v>58</v>
      </c>
      <c r="I451" s="19">
        <v>45383</v>
      </c>
      <c r="J451" s="19"/>
      <c r="K451" s="14">
        <f t="shared" si="22"/>
        <v>1</v>
      </c>
      <c r="L451" s="14" t="s">
        <v>40</v>
      </c>
      <c r="M451" s="14" t="s">
        <v>40</v>
      </c>
      <c r="N451" s="15" t="str">
        <f t="shared" si="23"/>
        <v/>
      </c>
      <c r="O451" s="14" t="s">
        <v>20</v>
      </c>
      <c r="P451" s="37"/>
    </row>
    <row r="452" spans="1:16" ht="14.25" customHeight="1">
      <c r="A452" s="18" t="s">
        <v>1020</v>
      </c>
      <c r="B452" s="14" t="s">
        <v>1021</v>
      </c>
      <c r="C452" s="14" t="str">
        <f t="shared" si="21"/>
        <v>NCBPS23Y: SPECIALIST PAIN MANAGEMENT SERVICES FOR CHILDREN</v>
      </c>
      <c r="D452" s="14" t="s">
        <v>15</v>
      </c>
      <c r="E452" s="14" t="s">
        <v>214</v>
      </c>
      <c r="F452" s="15" t="s">
        <v>27</v>
      </c>
      <c r="G452" s="15" t="s">
        <v>17</v>
      </c>
      <c r="H452" s="14" t="s">
        <v>53</v>
      </c>
      <c r="I452" s="19">
        <v>41365</v>
      </c>
      <c r="J452" s="19"/>
      <c r="K452" s="14">
        <f t="shared" si="22"/>
        <v>1</v>
      </c>
      <c r="L452" s="14" t="s">
        <v>29</v>
      </c>
      <c r="M452" s="14" t="s">
        <v>29</v>
      </c>
      <c r="N452" s="15" t="str">
        <f t="shared" si="23"/>
        <v/>
      </c>
      <c r="O452" s="14" t="s">
        <v>20</v>
      </c>
      <c r="P452" s="37"/>
    </row>
    <row r="453" spans="1:16" ht="14.25" customHeight="1">
      <c r="A453" s="18" t="s">
        <v>1022</v>
      </c>
      <c r="B453" s="14" t="s">
        <v>1023</v>
      </c>
      <c r="C453" s="14" t="str">
        <f t="shared" si="21"/>
        <v>NCBPSE23: SPECIALIST PALLIATIVE CARE SERVICES FOR CHILDREN AND YOUNG ADULTS</v>
      </c>
      <c r="D453" s="14" t="s">
        <v>15</v>
      </c>
      <c r="E453" s="14" t="s">
        <v>190</v>
      </c>
      <c r="F453" s="15" t="s">
        <v>27</v>
      </c>
      <c r="G453" s="15"/>
      <c r="H453" s="14" t="s">
        <v>53</v>
      </c>
      <c r="I453" s="19">
        <v>41365</v>
      </c>
      <c r="J453" s="19"/>
      <c r="K453" s="14">
        <f t="shared" si="22"/>
        <v>1</v>
      </c>
      <c r="L453" s="14" t="s">
        <v>29</v>
      </c>
      <c r="M453" s="14" t="s">
        <v>29</v>
      </c>
      <c r="N453" s="15" t="str">
        <f t="shared" si="23"/>
        <v/>
      </c>
      <c r="O453" s="14" t="s">
        <v>20</v>
      </c>
      <c r="P453" s="37"/>
    </row>
    <row r="454" spans="1:16" ht="14.25" customHeight="1">
      <c r="A454" s="18" t="s">
        <v>1024</v>
      </c>
      <c r="B454" s="14" t="s">
        <v>1025</v>
      </c>
      <c r="C454" s="14" t="str">
        <f t="shared" si="21"/>
        <v>NCBPS22P: SPECIALIST PERINATAL MENTAL HEALTH SERVICES (ADULTS AND ADOLESCENTS)</v>
      </c>
      <c r="D454" s="14" t="s">
        <v>91</v>
      </c>
      <c r="E454" s="14" t="s">
        <v>1026</v>
      </c>
      <c r="F454" s="15" t="s">
        <v>27</v>
      </c>
      <c r="G454" s="15"/>
      <c r="H454" s="14" t="s">
        <v>53</v>
      </c>
      <c r="I454" s="19">
        <v>41365</v>
      </c>
      <c r="J454" s="19"/>
      <c r="K454" s="14">
        <f t="shared" si="22"/>
        <v>1</v>
      </c>
      <c r="L454" s="14" t="s">
        <v>93</v>
      </c>
      <c r="M454" s="14" t="s">
        <v>29</v>
      </c>
      <c r="N454" s="15" t="str">
        <f t="shared" si="23"/>
        <v>YES</v>
      </c>
      <c r="O454" s="14" t="s">
        <v>94</v>
      </c>
      <c r="P454" s="37" t="s">
        <v>1038</v>
      </c>
    </row>
    <row r="455" spans="1:16" ht="14.25" customHeight="1">
      <c r="A455" s="18" t="s">
        <v>1027</v>
      </c>
      <c r="B455" s="14" t="s">
        <v>1028</v>
      </c>
      <c r="C455" s="14" t="str">
        <f t="shared" si="21"/>
        <v>NCBPS23R: SPECIALIST PLASTIC SURGERY SERVICES FOR CHILDREN</v>
      </c>
      <c r="D455" s="14" t="s">
        <v>15</v>
      </c>
      <c r="E455" s="14" t="s">
        <v>214</v>
      </c>
      <c r="F455" s="15" t="s">
        <v>27</v>
      </c>
      <c r="G455" s="15" t="s">
        <v>17</v>
      </c>
      <c r="H455" s="14"/>
      <c r="I455" s="19">
        <v>41365</v>
      </c>
      <c r="J455" s="19"/>
      <c r="K455" s="14">
        <f t="shared" si="22"/>
        <v>1</v>
      </c>
      <c r="L455" s="14" t="s">
        <v>29</v>
      </c>
      <c r="M455" s="14" t="s">
        <v>29</v>
      </c>
      <c r="N455" s="15" t="str">
        <f t="shared" si="23"/>
        <v/>
      </c>
      <c r="O455" s="14" t="s">
        <v>20</v>
      </c>
      <c r="P455" s="37"/>
    </row>
    <row r="456" spans="1:16" ht="14.25" customHeight="1">
      <c r="A456" s="20" t="s">
        <v>1029</v>
      </c>
      <c r="B456" s="14" t="s">
        <v>1030</v>
      </c>
      <c r="C456" s="14" t="str">
        <f t="shared" si="21"/>
        <v>NCBPS23R_TOP: SPECIALIST PLASTIC SURGERY SERVICES FOR CHILDREN - TOP UP</v>
      </c>
      <c r="D456" s="14" t="s">
        <v>15</v>
      </c>
      <c r="E456" s="14" t="s">
        <v>214</v>
      </c>
      <c r="F456" s="15" t="s">
        <v>27</v>
      </c>
      <c r="G456" s="15"/>
      <c r="H456" s="14" t="s">
        <v>58</v>
      </c>
      <c r="I456" s="19">
        <v>45383</v>
      </c>
      <c r="J456" s="19"/>
      <c r="K456" s="14">
        <f t="shared" si="22"/>
        <v>1</v>
      </c>
      <c r="L456" s="14" t="s">
        <v>40</v>
      </c>
      <c r="M456" s="14" t="s">
        <v>40</v>
      </c>
      <c r="N456" s="15" t="str">
        <f t="shared" si="23"/>
        <v/>
      </c>
      <c r="O456" s="14" t="s">
        <v>20</v>
      </c>
      <c r="P456" s="37"/>
    </row>
    <row r="457" spans="1:16" ht="14.25" customHeight="1">
      <c r="A457" s="18" t="s">
        <v>1031</v>
      </c>
      <c r="B457" s="14" t="s">
        <v>1032</v>
      </c>
      <c r="C457" s="14" t="str">
        <f t="shared" ref="C457:C512" si="24">A457&amp;": "&amp;B457</f>
        <v>NCBPS07Z: SPECIALIST REHABILITATION SERVICES FOR PATIENTS WITH HIGHLY COMPLEX NEEDS (ADULTS AND CHILDREN)</v>
      </c>
      <c r="D457" s="14" t="s">
        <v>15</v>
      </c>
      <c r="E457" s="14" t="s">
        <v>389</v>
      </c>
      <c r="F457" s="15" t="s">
        <v>27</v>
      </c>
      <c r="G457" s="15"/>
      <c r="H457" s="14" t="s">
        <v>53</v>
      </c>
      <c r="I457" s="19">
        <v>41365</v>
      </c>
      <c r="J457" s="19"/>
      <c r="K457" s="14">
        <f t="shared" ref="K457:K514" si="25">IF(ISBLANK(J457),1,0)</f>
        <v>1</v>
      </c>
      <c r="L457" s="14" t="s">
        <v>29</v>
      </c>
      <c r="M457" s="14" t="s">
        <v>29</v>
      </c>
      <c r="N457" s="15" t="str">
        <f t="shared" si="23"/>
        <v/>
      </c>
      <c r="O457" s="14" t="s">
        <v>20</v>
      </c>
      <c r="P457" s="37"/>
    </row>
    <row r="458" spans="1:16" ht="14.25" customHeight="1">
      <c r="A458" s="18" t="s">
        <v>1033</v>
      </c>
      <c r="B458" s="14" t="s">
        <v>1034</v>
      </c>
      <c r="C458" s="14" t="str">
        <f t="shared" si="24"/>
        <v>NCBPS23S: SPECIALIST RENAL SERVICES FOR CHILDREN</v>
      </c>
      <c r="D458" s="14" t="s">
        <v>15</v>
      </c>
      <c r="E458" s="14" t="s">
        <v>190</v>
      </c>
      <c r="F458" s="15" t="s">
        <v>27</v>
      </c>
      <c r="G458" s="15" t="s">
        <v>17</v>
      </c>
      <c r="H458" s="14"/>
      <c r="I458" s="19">
        <v>41365</v>
      </c>
      <c r="J458" s="19"/>
      <c r="K458" s="14">
        <f t="shared" si="25"/>
        <v>1</v>
      </c>
      <c r="L458" s="14" t="s">
        <v>29</v>
      </c>
      <c r="M458" s="14" t="s">
        <v>29</v>
      </c>
      <c r="N458" s="15" t="str">
        <f t="shared" si="23"/>
        <v/>
      </c>
      <c r="O458" s="14" t="s">
        <v>20</v>
      </c>
      <c r="P458" s="37"/>
    </row>
    <row r="459" spans="1:16" ht="14.25" customHeight="1">
      <c r="A459" s="18" t="s">
        <v>1035</v>
      </c>
      <c r="B459" s="14" t="s">
        <v>1036</v>
      </c>
      <c r="C459" s="14" t="str">
        <f t="shared" si="24"/>
        <v>NCBPS73D: SPECIALIST RENAL SERVICES FOR CHILDREN: RENAL DIALYSIS</v>
      </c>
      <c r="D459" s="14" t="s">
        <v>15</v>
      </c>
      <c r="E459" s="14" t="s">
        <v>190</v>
      </c>
      <c r="F459" s="15" t="s">
        <v>27</v>
      </c>
      <c r="G459" s="15" t="s">
        <v>27</v>
      </c>
      <c r="H459" s="14" t="s">
        <v>1037</v>
      </c>
      <c r="I459" s="19">
        <v>45383</v>
      </c>
      <c r="J459" s="19"/>
      <c r="K459" s="14">
        <f t="shared" si="25"/>
        <v>1</v>
      </c>
      <c r="L459" s="14" t="s">
        <v>19</v>
      </c>
      <c r="M459" s="14" t="s">
        <v>19</v>
      </c>
      <c r="N459" s="15" t="str">
        <f t="shared" si="23"/>
        <v/>
      </c>
      <c r="O459" s="14" t="s">
        <v>20</v>
      </c>
      <c r="P459" s="37"/>
    </row>
    <row r="460" spans="1:16" ht="14.25" customHeight="1">
      <c r="A460" s="18" t="s">
        <v>1039</v>
      </c>
      <c r="B460" s="14" t="s">
        <v>1040</v>
      </c>
      <c r="C460" s="14" t="str">
        <f t="shared" si="24"/>
        <v>NCBPS29R: SPECIALIST RESPIRATORY SERVICES</v>
      </c>
      <c r="D460" s="14" t="s">
        <v>15</v>
      </c>
      <c r="E460" s="14" t="s">
        <v>16</v>
      </c>
      <c r="F460" s="15" t="s">
        <v>27</v>
      </c>
      <c r="G460" s="15"/>
      <c r="H460" s="14" t="s">
        <v>1041</v>
      </c>
      <c r="I460" s="19">
        <v>41365</v>
      </c>
      <c r="J460" s="19">
        <v>42460</v>
      </c>
      <c r="K460" s="14">
        <f t="shared" si="25"/>
        <v>0</v>
      </c>
      <c r="L460" s="14" t="s">
        <v>23</v>
      </c>
      <c r="M460" s="14" t="s">
        <v>23</v>
      </c>
      <c r="N460" s="15" t="str">
        <f t="shared" si="23"/>
        <v/>
      </c>
      <c r="O460" s="14" t="s">
        <v>20</v>
      </c>
      <c r="P460" s="37"/>
    </row>
    <row r="461" spans="1:16" ht="14.25" customHeight="1">
      <c r="A461" s="18" t="s">
        <v>1042</v>
      </c>
      <c r="B461" s="14" t="s">
        <v>1043</v>
      </c>
      <c r="C461" s="14" t="str">
        <f t="shared" si="24"/>
        <v>NCBPS23T: SPECIALIST RESPIRATORY SERVICES FOR CHILDREN</v>
      </c>
      <c r="D461" s="14" t="s">
        <v>15</v>
      </c>
      <c r="E461" s="14" t="s">
        <v>190</v>
      </c>
      <c r="F461" s="15" t="s">
        <v>27</v>
      </c>
      <c r="G461" s="15" t="s">
        <v>17</v>
      </c>
      <c r="H461" s="14"/>
      <c r="I461" s="19">
        <v>41365</v>
      </c>
      <c r="J461" s="19"/>
      <c r="K461" s="14">
        <f t="shared" si="25"/>
        <v>1</v>
      </c>
      <c r="L461" s="14" t="s">
        <v>29</v>
      </c>
      <c r="M461" s="14" t="s">
        <v>29</v>
      </c>
      <c r="N461" s="15" t="str">
        <f t="shared" si="23"/>
        <v/>
      </c>
      <c r="O461" s="14" t="s">
        <v>20</v>
      </c>
      <c r="P461" s="37"/>
    </row>
    <row r="462" spans="1:16" ht="14.25" customHeight="1">
      <c r="A462" s="20" t="s">
        <v>1044</v>
      </c>
      <c r="B462" s="14" t="s">
        <v>1045</v>
      </c>
      <c r="C462" s="14" t="str">
        <f t="shared" si="24"/>
        <v>NCBPS23T_TOP: SPECIALIST RESPIRATORY SERVICES FOR CHILDREN - TOP UP</v>
      </c>
      <c r="D462" s="14" t="s">
        <v>15</v>
      </c>
      <c r="E462" s="14" t="s">
        <v>190</v>
      </c>
      <c r="F462" s="15" t="s">
        <v>27</v>
      </c>
      <c r="G462" s="15"/>
      <c r="H462" s="14" t="s">
        <v>58</v>
      </c>
      <c r="I462" s="19">
        <v>45383</v>
      </c>
      <c r="J462" s="19"/>
      <c r="K462" s="14">
        <f t="shared" si="25"/>
        <v>1</v>
      </c>
      <c r="L462" s="14" t="s">
        <v>40</v>
      </c>
      <c r="M462" s="14" t="s">
        <v>40</v>
      </c>
      <c r="N462" s="15" t="str">
        <f t="shared" si="23"/>
        <v/>
      </c>
      <c r="O462" s="14" t="s">
        <v>20</v>
      </c>
      <c r="P462" s="37"/>
    </row>
    <row r="463" spans="1:16" ht="14.25" customHeight="1">
      <c r="A463" s="18" t="s">
        <v>1046</v>
      </c>
      <c r="B463" s="14" t="s">
        <v>1047</v>
      </c>
      <c r="C463" s="14" t="str">
        <f t="shared" si="24"/>
        <v>NCBPS23W: SPECIALIST RHEUMATOLOGY SERVICES FOR CHILDREN</v>
      </c>
      <c r="D463" s="14" t="s">
        <v>15</v>
      </c>
      <c r="E463" s="14" t="s">
        <v>190</v>
      </c>
      <c r="F463" s="15" t="s">
        <v>27</v>
      </c>
      <c r="G463" s="15" t="s">
        <v>17</v>
      </c>
      <c r="H463" s="14"/>
      <c r="I463" s="19">
        <v>41365</v>
      </c>
      <c r="J463" s="19"/>
      <c r="K463" s="14">
        <f t="shared" si="25"/>
        <v>1</v>
      </c>
      <c r="L463" s="14" t="s">
        <v>29</v>
      </c>
      <c r="M463" s="14" t="s">
        <v>29</v>
      </c>
      <c r="N463" s="15" t="str">
        <f t="shared" si="23"/>
        <v/>
      </c>
      <c r="O463" s="14" t="s">
        <v>20</v>
      </c>
      <c r="P463" s="37"/>
    </row>
    <row r="464" spans="1:16" ht="14.25" customHeight="1">
      <c r="A464" s="18" t="s">
        <v>1048</v>
      </c>
      <c r="B464" s="14" t="s">
        <v>1049</v>
      </c>
      <c r="C464" s="14" t="str">
        <f t="shared" si="24"/>
        <v>NCBPS18A: SPECIALIST SERVICES FOR ADULTS WITH INFECTIOUS DISEASES</v>
      </c>
      <c r="D464" s="14" t="s">
        <v>15</v>
      </c>
      <c r="E464" s="14" t="s">
        <v>46</v>
      </c>
      <c r="F464" s="15" t="s">
        <v>27</v>
      </c>
      <c r="G464" s="15" t="s">
        <v>32</v>
      </c>
      <c r="H464" s="14" t="s">
        <v>28</v>
      </c>
      <c r="I464" s="19">
        <v>41365</v>
      </c>
      <c r="J464" s="19"/>
      <c r="K464" s="14">
        <f t="shared" si="25"/>
        <v>1</v>
      </c>
      <c r="L464" s="14" t="s">
        <v>29</v>
      </c>
      <c r="M464" s="14" t="s">
        <v>29</v>
      </c>
      <c r="N464" s="15" t="str">
        <f t="shared" si="23"/>
        <v/>
      </c>
      <c r="O464" s="14" t="s">
        <v>20</v>
      </c>
      <c r="P464" s="37"/>
    </row>
    <row r="465" spans="1:16" ht="14.25" customHeight="1">
      <c r="A465" s="18" t="s">
        <v>1050</v>
      </c>
      <c r="B465" s="14" t="s">
        <v>1051</v>
      </c>
      <c r="C465" s="14" t="str">
        <f t="shared" si="24"/>
        <v>NCBPS18T: SPECIALIST SERVICES FOR ADULTS WITH INFECTIOUS DISEASES: TROPICAL DISEASES</v>
      </c>
      <c r="D465" s="14" t="s">
        <v>15</v>
      </c>
      <c r="E465" s="14" t="s">
        <v>46</v>
      </c>
      <c r="F465" s="15" t="s">
        <v>27</v>
      </c>
      <c r="G465" s="15" t="s">
        <v>32</v>
      </c>
      <c r="H465" s="14" t="s">
        <v>1052</v>
      </c>
      <c r="I465" s="19">
        <v>43556</v>
      </c>
      <c r="J465" s="19"/>
      <c r="K465" s="14">
        <f t="shared" si="25"/>
        <v>1</v>
      </c>
      <c r="L465" s="14" t="s">
        <v>93</v>
      </c>
      <c r="M465" s="14" t="s">
        <v>19</v>
      </c>
      <c r="N465" s="15" t="str">
        <f t="shared" si="23"/>
        <v>YES</v>
      </c>
      <c r="O465" s="14" t="s">
        <v>20</v>
      </c>
      <c r="P465" s="37" t="s">
        <v>1038</v>
      </c>
    </row>
    <row r="466" spans="1:16" ht="14.25" customHeight="1">
      <c r="A466" s="18" t="s">
        <v>1053</v>
      </c>
      <c r="B466" s="14" t="s">
        <v>1054</v>
      </c>
      <c r="C466" s="14" t="str">
        <f t="shared" si="24"/>
        <v>NCBPS18C: SPECIALIST SERVICES FOR CHILDREN WITH INFECTIOUS DISEASES</v>
      </c>
      <c r="D466" s="14" t="s">
        <v>15</v>
      </c>
      <c r="E466" s="14" t="s">
        <v>190</v>
      </c>
      <c r="F466" s="15" t="s">
        <v>27</v>
      </c>
      <c r="G466" s="15" t="s">
        <v>32</v>
      </c>
      <c r="H466" s="14"/>
      <c r="I466" s="19">
        <v>41365</v>
      </c>
      <c r="J466" s="19"/>
      <c r="K466" s="14">
        <f t="shared" si="25"/>
        <v>1</v>
      </c>
      <c r="L466" s="14" t="s">
        <v>29</v>
      </c>
      <c r="M466" s="14" t="s">
        <v>29</v>
      </c>
      <c r="N466" s="15" t="str">
        <f t="shared" si="23"/>
        <v/>
      </c>
      <c r="O466" s="14" t="s">
        <v>20</v>
      </c>
      <c r="P466" s="37"/>
    </row>
    <row r="467" spans="1:16" ht="14.25" customHeight="1">
      <c r="A467" s="18" t="s">
        <v>1055</v>
      </c>
      <c r="B467" s="14" t="s">
        <v>1056</v>
      </c>
      <c r="C467" s="14" t="str">
        <f t="shared" si="24"/>
        <v>NCBPS14C: SPECIALIST SERVICES FOR CHILDREN WITH INFECTIOUS DISEASES: HIV</v>
      </c>
      <c r="D467" s="14" t="s">
        <v>15</v>
      </c>
      <c r="E467" s="14" t="s">
        <v>165</v>
      </c>
      <c r="F467" s="15" t="s">
        <v>27</v>
      </c>
      <c r="G467" s="15" t="s">
        <v>32</v>
      </c>
      <c r="H467" s="14" t="s">
        <v>1057</v>
      </c>
      <c r="I467" s="19">
        <v>43556</v>
      </c>
      <c r="J467" s="19"/>
      <c r="K467" s="14">
        <f t="shared" si="25"/>
        <v>1</v>
      </c>
      <c r="L467" s="14" t="s">
        <v>19</v>
      </c>
      <c r="M467" s="14" t="s">
        <v>19</v>
      </c>
      <c r="N467" s="15" t="str">
        <f t="shared" si="23"/>
        <v/>
      </c>
      <c r="O467" s="14" t="s">
        <v>20</v>
      </c>
      <c r="P467" s="37"/>
    </row>
    <row r="468" spans="1:16" ht="14.25" customHeight="1">
      <c r="A468" s="18" t="s">
        <v>1058</v>
      </c>
      <c r="B468" s="14" t="s">
        <v>1059</v>
      </c>
      <c r="C468" s="14" t="str">
        <f t="shared" si="24"/>
        <v>NCBPS19B: SPECIALIST SERVICES FOR COMPLEX BILIARY DISEASES IN ADULTS</v>
      </c>
      <c r="D468" s="14" t="s">
        <v>15</v>
      </c>
      <c r="E468" s="14" t="s">
        <v>1060</v>
      </c>
      <c r="F468" s="15" t="s">
        <v>27</v>
      </c>
      <c r="G468" s="15" t="s">
        <v>32</v>
      </c>
      <c r="H468" s="14" t="s">
        <v>36</v>
      </c>
      <c r="I468" s="19">
        <v>45383</v>
      </c>
      <c r="J468" s="19"/>
      <c r="K468" s="14">
        <f t="shared" si="25"/>
        <v>1</v>
      </c>
      <c r="L468" s="14" t="s">
        <v>29</v>
      </c>
      <c r="M468" s="14" t="s">
        <v>29</v>
      </c>
      <c r="N468" s="15" t="str">
        <f t="shared" si="23"/>
        <v/>
      </c>
      <c r="O468" s="14" t="s">
        <v>20</v>
      </c>
      <c r="P468" s="37"/>
    </row>
    <row r="469" spans="1:16" ht="14.25" customHeight="1">
      <c r="A469" s="20" t="s">
        <v>1061</v>
      </c>
      <c r="B469" s="14" t="s">
        <v>1062</v>
      </c>
      <c r="C469" s="14" t="str">
        <f t="shared" si="24"/>
        <v>NCBPS19B_TOP: SPECIALIST SERVICES FOR COMPLEX BILIARY DISEASES IN ADULTS - TOP UP</v>
      </c>
      <c r="D469" s="14" t="s">
        <v>15</v>
      </c>
      <c r="E469" s="14" t="s">
        <v>1060</v>
      </c>
      <c r="F469" s="15" t="s">
        <v>27</v>
      </c>
      <c r="G469" s="15"/>
      <c r="H469" s="14" t="s">
        <v>58</v>
      </c>
      <c r="I469" s="19">
        <v>45383</v>
      </c>
      <c r="J469" s="19"/>
      <c r="K469" s="14">
        <f t="shared" si="25"/>
        <v>1</v>
      </c>
      <c r="L469" s="14" t="s">
        <v>40</v>
      </c>
      <c r="M469" s="14" t="s">
        <v>40</v>
      </c>
      <c r="N469" s="15" t="str">
        <f t="shared" si="23"/>
        <v/>
      </c>
      <c r="O469" s="14" t="s">
        <v>20</v>
      </c>
      <c r="P469" s="37"/>
    </row>
    <row r="470" spans="1:16" ht="14.25" customHeight="1">
      <c r="A470" s="18" t="s">
        <v>1063</v>
      </c>
      <c r="B470" s="14" t="s">
        <v>1064</v>
      </c>
      <c r="C470" s="14" t="str">
        <f t="shared" si="24"/>
        <v>NCBPS19L: SPECIALIST SERVICES FOR COMPLEX LIVER DISEASES IN ADULTS</v>
      </c>
      <c r="D470" s="14" t="s">
        <v>15</v>
      </c>
      <c r="E470" s="14" t="s">
        <v>1060</v>
      </c>
      <c r="F470" s="15" t="s">
        <v>27</v>
      </c>
      <c r="G470" s="15" t="s">
        <v>32</v>
      </c>
      <c r="H470" s="14" t="s">
        <v>1065</v>
      </c>
      <c r="I470" s="19">
        <v>43922</v>
      </c>
      <c r="J470" s="19"/>
      <c r="K470" s="14">
        <f t="shared" si="25"/>
        <v>1</v>
      </c>
      <c r="L470" s="14" t="s">
        <v>29</v>
      </c>
      <c r="M470" s="14" t="s">
        <v>29</v>
      </c>
      <c r="N470" s="15" t="str">
        <f t="shared" si="23"/>
        <v/>
      </c>
      <c r="O470" s="14" t="s">
        <v>20</v>
      </c>
      <c r="P470" s="37"/>
    </row>
    <row r="471" spans="1:16" ht="14.25" customHeight="1">
      <c r="A471" s="20" t="s">
        <v>1066</v>
      </c>
      <c r="B471" s="14" t="s">
        <v>1067</v>
      </c>
      <c r="C471" s="14" t="str">
        <f t="shared" si="24"/>
        <v>NCBPS19L_TOP: SPECIALIST SERVICES FOR COMPLEX LIVER DISEASES IN ADULTS - TOP UP</v>
      </c>
      <c r="D471" s="14" t="s">
        <v>15</v>
      </c>
      <c r="E471" s="14" t="s">
        <v>1060</v>
      </c>
      <c r="F471" s="15" t="s">
        <v>27</v>
      </c>
      <c r="G471" s="15"/>
      <c r="H471" s="14" t="s">
        <v>58</v>
      </c>
      <c r="I471" s="19">
        <v>45383</v>
      </c>
      <c r="J471" s="19"/>
      <c r="K471" s="14">
        <f t="shared" si="25"/>
        <v>1</v>
      </c>
      <c r="L471" s="14" t="s">
        <v>40</v>
      </c>
      <c r="M471" s="14" t="s">
        <v>40</v>
      </c>
      <c r="N471" s="15" t="str">
        <f t="shared" si="23"/>
        <v/>
      </c>
      <c r="O471" s="14" t="s">
        <v>20</v>
      </c>
      <c r="P471" s="37"/>
    </row>
    <row r="472" spans="1:16" ht="14.25" customHeight="1">
      <c r="A472" s="18" t="s">
        <v>1068</v>
      </c>
      <c r="B472" s="14" t="s">
        <v>1069</v>
      </c>
      <c r="C472" s="14" t="str">
        <f t="shared" si="24"/>
        <v>NCBPS19Z: SPECIALIST SERVICES FOR COMPLEX LIVER, BILIARY AND PANCREATIC DISEASES IN ADULTS</v>
      </c>
      <c r="D472" s="14" t="s">
        <v>15</v>
      </c>
      <c r="E472" s="14" t="s">
        <v>1060</v>
      </c>
      <c r="F472" s="15" t="s">
        <v>27</v>
      </c>
      <c r="G472" s="15" t="s">
        <v>17</v>
      </c>
      <c r="H472" s="14"/>
      <c r="I472" s="19">
        <v>41365</v>
      </c>
      <c r="J472" s="19"/>
      <c r="K472" s="14">
        <f t="shared" si="25"/>
        <v>1</v>
      </c>
      <c r="L472" s="14" t="s">
        <v>29</v>
      </c>
      <c r="M472" s="14" t="s">
        <v>29</v>
      </c>
      <c r="N472" s="15" t="str">
        <f t="shared" si="23"/>
        <v/>
      </c>
      <c r="O472" s="14" t="s">
        <v>20</v>
      </c>
      <c r="P472" s="37"/>
    </row>
    <row r="473" spans="1:16" ht="14.25" customHeight="1">
      <c r="A473" s="20" t="s">
        <v>1070</v>
      </c>
      <c r="B473" s="14" t="s">
        <v>1071</v>
      </c>
      <c r="C473" s="14" t="str">
        <f t="shared" si="24"/>
        <v>NCBPS19Z_TOP: SPECIALIST SERVICES FOR COMPLEX LIVER, BILIARY AND PANCREATIC DISEASES IN ADULTS - TOP UP</v>
      </c>
      <c r="D473" s="14" t="s">
        <v>15</v>
      </c>
      <c r="E473" s="14" t="s">
        <v>1060</v>
      </c>
      <c r="F473" s="15" t="s">
        <v>27</v>
      </c>
      <c r="G473" s="15"/>
      <c r="H473" s="14" t="s">
        <v>58</v>
      </c>
      <c r="I473" s="19">
        <v>45383</v>
      </c>
      <c r="J473" s="19"/>
      <c r="K473" s="14">
        <f t="shared" si="25"/>
        <v>1</v>
      </c>
      <c r="L473" s="14" t="s">
        <v>40</v>
      </c>
      <c r="M473" s="14" t="s">
        <v>40</v>
      </c>
      <c r="N473" s="15" t="str">
        <f t="shared" si="23"/>
        <v/>
      </c>
      <c r="O473" s="14" t="s">
        <v>20</v>
      </c>
      <c r="P473" s="37"/>
    </row>
    <row r="474" spans="1:16" ht="14.25" customHeight="1">
      <c r="A474" s="18" t="s">
        <v>1072</v>
      </c>
      <c r="B474" s="14" t="s">
        <v>1073</v>
      </c>
      <c r="C474" s="14" t="str">
        <f t="shared" si="24"/>
        <v>NCBPS19P: SPECIALIST SERVICES FOR COMPLEX PANCREATIC DISEASES IN ADULTS</v>
      </c>
      <c r="D474" s="14" t="s">
        <v>15</v>
      </c>
      <c r="E474" s="14" t="s">
        <v>1060</v>
      </c>
      <c r="F474" s="15" t="s">
        <v>27</v>
      </c>
      <c r="G474" s="15" t="s">
        <v>32</v>
      </c>
      <c r="H474" s="14" t="s">
        <v>1065</v>
      </c>
      <c r="I474" s="19">
        <v>43922</v>
      </c>
      <c r="J474" s="19"/>
      <c r="K474" s="14">
        <f t="shared" si="25"/>
        <v>1</v>
      </c>
      <c r="L474" s="14" t="s">
        <v>29</v>
      </c>
      <c r="M474" s="14" t="s">
        <v>29</v>
      </c>
      <c r="N474" s="15" t="str">
        <f t="shared" si="23"/>
        <v/>
      </c>
      <c r="O474" s="14" t="s">
        <v>20</v>
      </c>
      <c r="P474" s="37"/>
    </row>
    <row r="475" spans="1:16" ht="14.25" customHeight="1">
      <c r="A475" s="20" t="s">
        <v>1074</v>
      </c>
      <c r="B475" s="14" t="s">
        <v>1075</v>
      </c>
      <c r="C475" s="14" t="str">
        <f t="shared" si="24"/>
        <v>NCBPS19P_TOP: SPECIALIST SERVICES FOR COMPLEX PANCREATIC DISEASES IN ADULTS - TOP UP</v>
      </c>
      <c r="D475" s="14" t="s">
        <v>15</v>
      </c>
      <c r="E475" s="14" t="s">
        <v>1060</v>
      </c>
      <c r="F475" s="15" t="s">
        <v>27</v>
      </c>
      <c r="G475" s="15"/>
      <c r="H475" s="14" t="s">
        <v>58</v>
      </c>
      <c r="I475" s="19">
        <v>45383</v>
      </c>
      <c r="J475" s="19"/>
      <c r="K475" s="14">
        <f t="shared" si="25"/>
        <v>1</v>
      </c>
      <c r="L475" s="14" t="s">
        <v>40</v>
      </c>
      <c r="M475" s="14" t="s">
        <v>40</v>
      </c>
      <c r="N475" s="15" t="str">
        <f t="shared" si="23"/>
        <v/>
      </c>
      <c r="O475" s="14" t="s">
        <v>20</v>
      </c>
      <c r="P475" s="37"/>
    </row>
    <row r="476" spans="1:16" ht="14.25" customHeight="1">
      <c r="A476" s="18" t="s">
        <v>1076</v>
      </c>
      <c r="B476" s="14" t="s">
        <v>1077</v>
      </c>
      <c r="C476" s="14" t="str">
        <f t="shared" si="24"/>
        <v>NCBPS03Z: SPECIALIST SERVICES FOR HAEMOPHILIA AND OTHER RELATED BLEEDING DISORDERS</v>
      </c>
      <c r="D476" s="14" t="s">
        <v>15</v>
      </c>
      <c r="E476" s="14" t="s">
        <v>239</v>
      </c>
      <c r="F476" s="15" t="s">
        <v>27</v>
      </c>
      <c r="G476" s="15"/>
      <c r="H476" s="14" t="s">
        <v>1078</v>
      </c>
      <c r="I476" s="19">
        <v>41365</v>
      </c>
      <c r="J476" s="19">
        <v>44651</v>
      </c>
      <c r="K476" s="14">
        <f t="shared" si="25"/>
        <v>0</v>
      </c>
      <c r="L476" s="14" t="s">
        <v>23</v>
      </c>
      <c r="M476" s="14" t="s">
        <v>23</v>
      </c>
      <c r="N476" s="15" t="str">
        <f t="shared" si="23"/>
        <v/>
      </c>
      <c r="O476" s="14" t="s">
        <v>20</v>
      </c>
      <c r="P476" s="37"/>
    </row>
    <row r="477" spans="1:16" ht="14.25" customHeight="1">
      <c r="A477" s="18" t="s">
        <v>1079</v>
      </c>
      <c r="B477" s="14" t="s">
        <v>1080</v>
      </c>
      <c r="C477" s="14" t="str">
        <f t="shared" si="24"/>
        <v>NCBPS03X: SPECIALIST SERVICES FOR HAEMOPHILIA AND OTHER RELATED BLEEDING DISORDERS (ADULTS)</v>
      </c>
      <c r="D477" s="14" t="s">
        <v>15</v>
      </c>
      <c r="E477" s="14" t="s">
        <v>239</v>
      </c>
      <c r="F477" s="15" t="s">
        <v>27</v>
      </c>
      <c r="G477" s="15" t="s">
        <v>17</v>
      </c>
      <c r="H477" s="14" t="s">
        <v>1081</v>
      </c>
      <c r="I477" s="19">
        <v>44652</v>
      </c>
      <c r="J477" s="19"/>
      <c r="K477" s="14">
        <f t="shared" si="25"/>
        <v>1</v>
      </c>
      <c r="L477" s="14" t="s">
        <v>29</v>
      </c>
      <c r="M477" s="14" t="s">
        <v>29</v>
      </c>
      <c r="N477" s="15" t="str">
        <f t="shared" si="23"/>
        <v/>
      </c>
      <c r="O477" s="14" t="s">
        <v>20</v>
      </c>
      <c r="P477" s="37"/>
    </row>
    <row r="478" spans="1:16" ht="14.25" customHeight="1">
      <c r="A478" s="20" t="s">
        <v>1082</v>
      </c>
      <c r="B478" s="14" t="s">
        <v>1083</v>
      </c>
      <c r="C478" s="14" t="str">
        <f t="shared" si="24"/>
        <v>NCBPS03X_TOP: SPECIALIST SERVICES FOR HAEMOPHILIA AND OTHER RELATED BLEEDING DISORDERS (ADULTS) - TOP UP</v>
      </c>
      <c r="D478" s="14" t="s">
        <v>15</v>
      </c>
      <c r="E478" s="14" t="s">
        <v>239</v>
      </c>
      <c r="F478" s="15" t="s">
        <v>27</v>
      </c>
      <c r="G478" s="15"/>
      <c r="H478" s="14" t="s">
        <v>58</v>
      </c>
      <c r="I478" s="19">
        <v>45383</v>
      </c>
      <c r="J478" s="19"/>
      <c r="K478" s="14">
        <f t="shared" si="25"/>
        <v>1</v>
      </c>
      <c r="L478" s="14" t="s">
        <v>40</v>
      </c>
      <c r="M478" s="14" t="s">
        <v>40</v>
      </c>
      <c r="N478" s="15" t="str">
        <f t="shared" si="23"/>
        <v/>
      </c>
      <c r="O478" s="14" t="s">
        <v>20</v>
      </c>
      <c r="P478" s="37"/>
    </row>
    <row r="479" spans="1:16" ht="14.25" customHeight="1">
      <c r="A479" s="18" t="s">
        <v>1084</v>
      </c>
      <c r="B479" s="14" t="s">
        <v>1085</v>
      </c>
      <c r="C479" s="14" t="str">
        <f t="shared" si="24"/>
        <v>NCBPS03Y: SPECIALIST SERVICES FOR HAEMOPHILIA AND OTHER RELATED BLEEDING DISORDERS (CHILRDREN)</v>
      </c>
      <c r="D479" s="14" t="s">
        <v>15</v>
      </c>
      <c r="E479" s="14" t="s">
        <v>239</v>
      </c>
      <c r="F479" s="15" t="s">
        <v>27</v>
      </c>
      <c r="G479" s="15" t="s">
        <v>17</v>
      </c>
      <c r="H479" s="14" t="s">
        <v>1081</v>
      </c>
      <c r="I479" s="19">
        <v>44652</v>
      </c>
      <c r="J479" s="19"/>
      <c r="K479" s="14">
        <f t="shared" si="25"/>
        <v>1</v>
      </c>
      <c r="L479" s="14" t="s">
        <v>29</v>
      </c>
      <c r="M479" s="14" t="s">
        <v>29</v>
      </c>
      <c r="N479" s="15" t="str">
        <f t="shared" si="23"/>
        <v/>
      </c>
      <c r="O479" s="14" t="s">
        <v>20</v>
      </c>
      <c r="P479" s="37"/>
    </row>
    <row r="480" spans="1:16" ht="14.25" customHeight="1">
      <c r="A480" s="20" t="s">
        <v>1086</v>
      </c>
      <c r="B480" s="14" t="s">
        <v>1087</v>
      </c>
      <c r="C480" s="14" t="str">
        <f t="shared" si="24"/>
        <v>NCBPS03Y_TOP: SPECIALIST SERVICES FOR HAEMOPHILIA AND OTHER RELATED BLEEDING DISORDERS (CHILRDREN) - TOP UP</v>
      </c>
      <c r="D480" s="14" t="s">
        <v>15</v>
      </c>
      <c r="E480" s="14" t="s">
        <v>239</v>
      </c>
      <c r="F480" s="15" t="s">
        <v>27</v>
      </c>
      <c r="G480" s="15"/>
      <c r="H480" s="14" t="s">
        <v>58</v>
      </c>
      <c r="I480" s="19">
        <v>45383</v>
      </c>
      <c r="J480" s="19"/>
      <c r="K480" s="14">
        <f t="shared" si="25"/>
        <v>1</v>
      </c>
      <c r="L480" s="14" t="s">
        <v>40</v>
      </c>
      <c r="M480" s="14" t="s">
        <v>40</v>
      </c>
      <c r="N480" s="15" t="str">
        <f t="shared" si="23"/>
        <v/>
      </c>
      <c r="O480" s="14" t="s">
        <v>20</v>
      </c>
      <c r="P480" s="37"/>
    </row>
    <row r="481" spans="1:16" ht="14.25" customHeight="1">
      <c r="A481" s="18" t="s">
        <v>1088</v>
      </c>
      <c r="B481" s="14" t="s">
        <v>1089</v>
      </c>
      <c r="C481" s="14" t="str">
        <f t="shared" si="24"/>
        <v>NCBPS14Z: SPECIALIST SERVICES FOR PATIENTS INFECTED WITH HIV</v>
      </c>
      <c r="D481" s="14" t="s">
        <v>15</v>
      </c>
      <c r="E481" s="14" t="s">
        <v>165</v>
      </c>
      <c r="F481" s="15" t="s">
        <v>27</v>
      </c>
      <c r="G481" s="15"/>
      <c r="H481" s="14" t="s">
        <v>1090</v>
      </c>
      <c r="I481" s="19">
        <v>41365</v>
      </c>
      <c r="J481" s="19">
        <v>43555</v>
      </c>
      <c r="K481" s="14">
        <f t="shared" si="25"/>
        <v>0</v>
      </c>
      <c r="L481" s="14" t="s">
        <v>23</v>
      </c>
      <c r="M481" s="14" t="s">
        <v>23</v>
      </c>
      <c r="N481" s="15" t="str">
        <f t="shared" si="23"/>
        <v/>
      </c>
      <c r="O481" s="14" t="s">
        <v>20</v>
      </c>
      <c r="P481" s="37"/>
    </row>
    <row r="482" spans="1:16" ht="14.25" customHeight="1">
      <c r="A482" s="18" t="s">
        <v>1091</v>
      </c>
      <c r="B482" s="14" t="s">
        <v>1092</v>
      </c>
      <c r="C482" s="14" t="str">
        <f t="shared" si="24"/>
        <v>NCBPS22T: SPECIALIST SERVICES FOR SEVERE PERSONALITY DISORDER IN ADULTS</v>
      </c>
      <c r="D482" s="14" t="s">
        <v>91</v>
      </c>
      <c r="E482" s="14" t="s">
        <v>92</v>
      </c>
      <c r="F482" s="15" t="s">
        <v>27</v>
      </c>
      <c r="G482" s="15"/>
      <c r="H482" s="14" t="s">
        <v>28</v>
      </c>
      <c r="I482" s="19">
        <v>41365</v>
      </c>
      <c r="J482" s="19"/>
      <c r="K482" s="14">
        <f t="shared" si="25"/>
        <v>1</v>
      </c>
      <c r="L482" s="14" t="s">
        <v>93</v>
      </c>
      <c r="M482" s="14" t="s">
        <v>19</v>
      </c>
      <c r="N482" s="15" t="str">
        <f t="shared" si="23"/>
        <v>YES</v>
      </c>
      <c r="O482" s="14" t="s">
        <v>94</v>
      </c>
      <c r="P482" s="37" t="s">
        <v>1038</v>
      </c>
    </row>
    <row r="483" spans="1:16" ht="14.25" customHeight="1">
      <c r="A483" s="18" t="s">
        <v>1093</v>
      </c>
      <c r="B483" s="14" t="s">
        <v>1094</v>
      </c>
      <c r="C483" s="14" t="str">
        <f t="shared" si="24"/>
        <v>NCBPS05W: SPECIALIST WHEELCHAIR SERVICE</v>
      </c>
      <c r="D483" s="14" t="s">
        <v>15</v>
      </c>
      <c r="E483" s="14" t="s">
        <v>389</v>
      </c>
      <c r="F483" s="15" t="s">
        <v>27</v>
      </c>
      <c r="G483" s="15"/>
      <c r="H483" s="14" t="s">
        <v>1041</v>
      </c>
      <c r="I483" s="19">
        <v>41365</v>
      </c>
      <c r="J483" s="19">
        <v>42460</v>
      </c>
      <c r="K483" s="14">
        <f t="shared" si="25"/>
        <v>0</v>
      </c>
      <c r="L483" s="14" t="s">
        <v>23</v>
      </c>
      <c r="M483" s="14" t="s">
        <v>23</v>
      </c>
      <c r="N483" s="15" t="str">
        <f t="shared" si="23"/>
        <v/>
      </c>
      <c r="O483" s="14" t="s">
        <v>20</v>
      </c>
      <c r="P483" s="37"/>
    </row>
    <row r="484" spans="1:16" ht="14.25" customHeight="1">
      <c r="A484" s="18" t="s">
        <v>1095</v>
      </c>
      <c r="B484" s="14" t="s">
        <v>1096</v>
      </c>
      <c r="C484" s="14" t="str">
        <f t="shared" si="24"/>
        <v>NCBPS06M: SPINAL CORD INJURY NETWORK</v>
      </c>
      <c r="D484" s="14" t="s">
        <v>15</v>
      </c>
      <c r="E484" s="14" t="s">
        <v>279</v>
      </c>
      <c r="F484" s="15" t="s">
        <v>27</v>
      </c>
      <c r="G484" s="15"/>
      <c r="H484" s="14" t="s">
        <v>39</v>
      </c>
      <c r="I484" s="19">
        <v>44652</v>
      </c>
      <c r="J484" s="19"/>
      <c r="K484" s="14">
        <f t="shared" si="25"/>
        <v>1</v>
      </c>
      <c r="L484" s="14" t="s">
        <v>40</v>
      </c>
      <c r="M484" s="14" t="s">
        <v>40</v>
      </c>
      <c r="N484" s="15" t="str">
        <f t="shared" si="23"/>
        <v/>
      </c>
      <c r="O484" s="14" t="s">
        <v>20</v>
      </c>
      <c r="P484" s="37"/>
    </row>
    <row r="485" spans="1:16" ht="14.25" customHeight="1">
      <c r="A485" s="18" t="s">
        <v>1097</v>
      </c>
      <c r="B485" s="14" t="s">
        <v>1098</v>
      </c>
      <c r="C485" s="14" t="str">
        <f t="shared" si="24"/>
        <v>NCBPS06A: SPINAL CORD INJURY SERVICES (ADULTS AND CHILDREN)</v>
      </c>
      <c r="D485" s="14" t="s">
        <v>15</v>
      </c>
      <c r="E485" s="14" t="s">
        <v>279</v>
      </c>
      <c r="F485" s="15" t="s">
        <v>27</v>
      </c>
      <c r="G485" s="15" t="s">
        <v>17</v>
      </c>
      <c r="H485" s="14" t="s">
        <v>53</v>
      </c>
      <c r="I485" s="19">
        <v>41365</v>
      </c>
      <c r="J485" s="19"/>
      <c r="K485" s="14">
        <f t="shared" si="25"/>
        <v>1</v>
      </c>
      <c r="L485" s="14" t="s">
        <v>93</v>
      </c>
      <c r="M485" s="14" t="s">
        <v>19</v>
      </c>
      <c r="N485" s="15" t="str">
        <f t="shared" si="23"/>
        <v>YES</v>
      </c>
      <c r="O485" s="14" t="s">
        <v>20</v>
      </c>
      <c r="P485" s="37" t="s">
        <v>1038</v>
      </c>
    </row>
    <row r="486" spans="1:16" ht="14.25" customHeight="1">
      <c r="A486" s="18" t="s">
        <v>1099</v>
      </c>
      <c r="B486" s="14" t="s">
        <v>1100</v>
      </c>
      <c r="C486" s="14" t="str">
        <f t="shared" si="24"/>
        <v>NCBPS08M: SPINAL MUSCULAR ATROPHY: GENE THERAPY</v>
      </c>
      <c r="D486" s="14" t="s">
        <v>15</v>
      </c>
      <c r="E486" s="14" t="s">
        <v>195</v>
      </c>
      <c r="F486" s="15" t="s">
        <v>27</v>
      </c>
      <c r="G486" s="15"/>
      <c r="H486" s="14" t="s">
        <v>791</v>
      </c>
      <c r="I486" s="19">
        <v>43922</v>
      </c>
      <c r="J486" s="19"/>
      <c r="K486" s="14">
        <f t="shared" si="25"/>
        <v>1</v>
      </c>
      <c r="L486" s="14" t="s">
        <v>19</v>
      </c>
      <c r="M486" s="14" t="s">
        <v>19</v>
      </c>
      <c r="N486" s="15" t="str">
        <f t="shared" si="23"/>
        <v/>
      </c>
      <c r="O486" s="14" t="s">
        <v>20</v>
      </c>
      <c r="P486" s="37"/>
    </row>
    <row r="487" spans="1:16" ht="14.25" customHeight="1">
      <c r="A487" s="18" t="s">
        <v>1101</v>
      </c>
      <c r="B487" s="14" t="s">
        <v>1102</v>
      </c>
      <c r="C487" s="14" t="str">
        <f t="shared" si="24"/>
        <v>NCBPS06N: SPINAL SURGERY NETWORK</v>
      </c>
      <c r="D487" s="14" t="s">
        <v>15</v>
      </c>
      <c r="E487" s="14" t="s">
        <v>279</v>
      </c>
      <c r="F487" s="15" t="s">
        <v>27</v>
      </c>
      <c r="G487" s="15"/>
      <c r="H487" s="14" t="s">
        <v>39</v>
      </c>
      <c r="I487" s="19">
        <v>44652</v>
      </c>
      <c r="J487" s="19"/>
      <c r="K487" s="14">
        <f t="shared" si="25"/>
        <v>1</v>
      </c>
      <c r="L487" s="14" t="s">
        <v>40</v>
      </c>
      <c r="M487" s="14" t="s">
        <v>40</v>
      </c>
      <c r="N487" s="15" t="str">
        <f t="shared" si="23"/>
        <v/>
      </c>
      <c r="O487" s="14" t="s">
        <v>20</v>
      </c>
      <c r="P487" s="37"/>
    </row>
    <row r="488" spans="1:16" ht="14.25" customHeight="1">
      <c r="A488" s="18" t="s">
        <v>1103</v>
      </c>
      <c r="B488" s="14" t="s">
        <v>1104</v>
      </c>
      <c r="C488" s="14" t="str">
        <f t="shared" si="24"/>
        <v>NCBPSP23: STEM CELL TRANSPLANTATION SERVICE FOR JUVENILE IDIOPATHIC ARTHRITIS AND RELATED CONNECTIVE TISSUE DISORDERS (CHILDREN)</v>
      </c>
      <c r="D488" s="14" t="s">
        <v>15</v>
      </c>
      <c r="E488" s="14" t="s">
        <v>380</v>
      </c>
      <c r="F488" s="15" t="s">
        <v>27</v>
      </c>
      <c r="G488" s="15"/>
      <c r="H488" s="14" t="s">
        <v>53</v>
      </c>
      <c r="I488" s="19">
        <v>41365</v>
      </c>
      <c r="J488" s="19"/>
      <c r="K488" s="14">
        <f t="shared" si="25"/>
        <v>1</v>
      </c>
      <c r="L488" s="14" t="s">
        <v>19</v>
      </c>
      <c r="M488" s="14" t="s">
        <v>19</v>
      </c>
      <c r="N488" s="15" t="str">
        <f t="shared" si="23"/>
        <v/>
      </c>
      <c r="O488" s="14" t="s">
        <v>20</v>
      </c>
      <c r="P488" s="37"/>
    </row>
    <row r="489" spans="1:16" ht="14.25" customHeight="1">
      <c r="A489" s="18" t="s">
        <v>1105</v>
      </c>
      <c r="B489" s="14" t="s">
        <v>1106</v>
      </c>
      <c r="C489" s="14" t="str">
        <f t="shared" si="24"/>
        <v>NCBPS01S: STEREOTACTIC RADIOSURGERY/RADIOTHERAPY</v>
      </c>
      <c r="D489" s="14" t="s">
        <v>15</v>
      </c>
      <c r="E489" s="14" t="s">
        <v>52</v>
      </c>
      <c r="F489" s="15" t="s">
        <v>27</v>
      </c>
      <c r="G489" s="15"/>
      <c r="H489" s="14" t="s">
        <v>1107</v>
      </c>
      <c r="I489" s="19">
        <v>41365</v>
      </c>
      <c r="J489" s="19"/>
      <c r="K489" s="14">
        <f t="shared" si="25"/>
        <v>1</v>
      </c>
      <c r="L489" s="14" t="s">
        <v>93</v>
      </c>
      <c r="M489" s="14" t="s">
        <v>29</v>
      </c>
      <c r="N489" s="15" t="str">
        <f t="shared" si="23"/>
        <v>YES</v>
      </c>
      <c r="O489" s="14" t="s">
        <v>20</v>
      </c>
      <c r="P489" s="37" t="s">
        <v>1038</v>
      </c>
    </row>
    <row r="490" spans="1:16" ht="14.25" customHeight="1">
      <c r="A490" s="18" t="s">
        <v>1108</v>
      </c>
      <c r="B490" s="14" t="s">
        <v>1109</v>
      </c>
      <c r="C490" s="14" t="str">
        <f t="shared" si="24"/>
        <v>NCBPS43S: STEVENS-JOHNSON SYNDROME AND TOXIC EPIDERMAL NECROLYSIS (SJS-TEN)</v>
      </c>
      <c r="D490" s="14" t="s">
        <v>15</v>
      </c>
      <c r="E490" s="14" t="s">
        <v>331</v>
      </c>
      <c r="F490" s="15" t="s">
        <v>17</v>
      </c>
      <c r="G490" s="15"/>
      <c r="H490" s="14" t="s">
        <v>105</v>
      </c>
      <c r="I490" s="19">
        <v>43922</v>
      </c>
      <c r="J490" s="19"/>
      <c r="K490" s="14">
        <f t="shared" si="25"/>
        <v>1</v>
      </c>
      <c r="L490" s="14" t="s">
        <v>19</v>
      </c>
      <c r="M490" s="14" t="s">
        <v>19</v>
      </c>
      <c r="N490" s="15" t="str">
        <f t="shared" si="23"/>
        <v/>
      </c>
      <c r="O490" s="14" t="s">
        <v>20</v>
      </c>
      <c r="P490" s="37"/>
    </row>
    <row r="491" spans="1:16" ht="14.25" customHeight="1">
      <c r="A491" s="18" t="s">
        <v>1110</v>
      </c>
      <c r="B491" s="14" t="s">
        <v>1111</v>
      </c>
      <c r="C491" s="14" t="str">
        <f t="shared" si="24"/>
        <v>NCBPS20C: STICKLER SYNDROME SERVICE (ADULTS AND CHILDREN)</v>
      </c>
      <c r="D491" s="14" t="s">
        <v>15</v>
      </c>
      <c r="E491" s="14" t="s">
        <v>261</v>
      </c>
      <c r="F491" s="15" t="s">
        <v>17</v>
      </c>
      <c r="G491" s="15"/>
      <c r="H491" s="14" t="s">
        <v>53</v>
      </c>
      <c r="I491" s="19">
        <v>41365</v>
      </c>
      <c r="J491" s="19"/>
      <c r="K491" s="14">
        <f t="shared" si="25"/>
        <v>1</v>
      </c>
      <c r="L491" s="14" t="s">
        <v>19</v>
      </c>
      <c r="M491" s="14" t="s">
        <v>19</v>
      </c>
      <c r="N491" s="15" t="str">
        <f t="shared" si="23"/>
        <v/>
      </c>
      <c r="O491" s="14" t="s">
        <v>20</v>
      </c>
      <c r="P491" s="37"/>
    </row>
    <row r="492" spans="1:16" ht="14.25" customHeight="1">
      <c r="A492" s="18" t="s">
        <v>1112</v>
      </c>
      <c r="B492" s="14" t="s">
        <v>1113</v>
      </c>
      <c r="C492" s="14" t="str">
        <f t="shared" si="24"/>
        <v>NCBPH12Z: TD-IPV-TEENAGE BOOSTER IMMUNISATION PROGRAMME</v>
      </c>
      <c r="D492" s="14" t="s">
        <v>245</v>
      </c>
      <c r="E492" s="14" t="s">
        <v>23</v>
      </c>
      <c r="F492" s="15" t="s">
        <v>23</v>
      </c>
      <c r="G492" s="15" t="s">
        <v>27</v>
      </c>
      <c r="H492" s="14"/>
      <c r="I492" s="19">
        <v>43922</v>
      </c>
      <c r="J492" s="19"/>
      <c r="K492" s="14">
        <f t="shared" si="25"/>
        <v>1</v>
      </c>
      <c r="L492" s="14" t="s">
        <v>23</v>
      </c>
      <c r="M492" s="14" t="s">
        <v>23</v>
      </c>
      <c r="N492" s="15" t="str">
        <f t="shared" si="23"/>
        <v/>
      </c>
      <c r="O492" s="14" t="s">
        <v>23</v>
      </c>
      <c r="P492" s="37"/>
    </row>
    <row r="493" spans="1:16" ht="14.25" customHeight="1">
      <c r="A493" s="18" t="s">
        <v>1114</v>
      </c>
      <c r="B493" s="14" t="s">
        <v>1115</v>
      </c>
      <c r="C493" s="14" t="str">
        <f t="shared" si="24"/>
        <v>NCBPS61Z: TESTICULAR CANCER SURGERY (ADULTS)</v>
      </c>
      <c r="D493" s="14" t="s">
        <v>15</v>
      </c>
      <c r="E493" s="14" t="s">
        <v>52</v>
      </c>
      <c r="F493" s="15" t="s">
        <v>27</v>
      </c>
      <c r="G493" s="15" t="s">
        <v>32</v>
      </c>
      <c r="H493" s="14" t="s">
        <v>36</v>
      </c>
      <c r="I493" s="19">
        <v>45383</v>
      </c>
      <c r="J493" s="19"/>
      <c r="K493" s="14">
        <f t="shared" si="25"/>
        <v>1</v>
      </c>
      <c r="L493" s="14" t="s">
        <v>29</v>
      </c>
      <c r="M493" s="14" t="s">
        <v>29</v>
      </c>
      <c r="N493" s="15" t="str">
        <f t="shared" si="23"/>
        <v/>
      </c>
      <c r="O493" s="14" t="s">
        <v>20</v>
      </c>
      <c r="P493" s="37"/>
    </row>
    <row r="494" spans="1:16" ht="14.25" customHeight="1">
      <c r="A494" s="20" t="s">
        <v>1116</v>
      </c>
      <c r="B494" s="14" t="s">
        <v>1117</v>
      </c>
      <c r="C494" s="14" t="str">
        <f t="shared" si="24"/>
        <v>NCBPS61Z_TOP: TESTICULAR CANCER SURGERY (ADULTS) - TOP UP</v>
      </c>
      <c r="D494" s="14" t="s">
        <v>15</v>
      </c>
      <c r="E494" s="14" t="s">
        <v>52</v>
      </c>
      <c r="F494" s="15" t="s">
        <v>27</v>
      </c>
      <c r="G494" s="15"/>
      <c r="H494" s="14" t="s">
        <v>58</v>
      </c>
      <c r="I494" s="19">
        <v>45383</v>
      </c>
      <c r="J494" s="19"/>
      <c r="K494" s="14">
        <f t="shared" si="25"/>
        <v>1</v>
      </c>
      <c r="L494" s="14" t="s">
        <v>40</v>
      </c>
      <c r="M494" s="14" t="s">
        <v>40</v>
      </c>
      <c r="N494" s="15" t="str">
        <f t="shared" si="23"/>
        <v/>
      </c>
      <c r="O494" s="14" t="s">
        <v>20</v>
      </c>
      <c r="P494" s="37"/>
    </row>
    <row r="495" spans="1:16" ht="14.25" customHeight="1">
      <c r="A495" s="18" t="s">
        <v>1118</v>
      </c>
      <c r="B495" s="14" t="s">
        <v>1119</v>
      </c>
      <c r="C495" s="14" t="str">
        <f t="shared" si="24"/>
        <v>NCBPS38W: THALASSEMIA HAEMOGLOBINOPATHIES COORDINATING CENTRES (THCCS)</v>
      </c>
      <c r="D495" s="14" t="s">
        <v>15</v>
      </c>
      <c r="E495" s="14" t="s">
        <v>383</v>
      </c>
      <c r="F495" s="15" t="s">
        <v>27</v>
      </c>
      <c r="G495" s="15"/>
      <c r="H495" s="14" t="s">
        <v>36</v>
      </c>
      <c r="I495" s="19">
        <v>45383</v>
      </c>
      <c r="J495" s="19"/>
      <c r="K495" s="14">
        <f t="shared" si="25"/>
        <v>1</v>
      </c>
      <c r="L495" s="14" t="s">
        <v>40</v>
      </c>
      <c r="M495" s="14" t="s">
        <v>40</v>
      </c>
      <c r="N495" s="15" t="str">
        <f t="shared" si="23"/>
        <v/>
      </c>
      <c r="O495" s="14" t="s">
        <v>20</v>
      </c>
      <c r="P495" s="37"/>
    </row>
    <row r="496" spans="1:16" ht="14.25" customHeight="1">
      <c r="A496" s="18" t="s">
        <v>1120</v>
      </c>
      <c r="B496" s="14" t="s">
        <v>1121</v>
      </c>
      <c r="C496" s="14" t="str">
        <f t="shared" si="24"/>
        <v>NCBPS03T: THROMBOTIC THROMBOCYTOPENIC PURPURA</v>
      </c>
      <c r="D496" s="14" t="s">
        <v>15</v>
      </c>
      <c r="E496" s="14" t="s">
        <v>239</v>
      </c>
      <c r="F496" s="15" t="s">
        <v>17</v>
      </c>
      <c r="G496" s="15"/>
      <c r="H496" s="14" t="s">
        <v>105</v>
      </c>
      <c r="I496" s="19">
        <v>43922</v>
      </c>
      <c r="J496" s="19"/>
      <c r="K496" s="14">
        <f t="shared" si="25"/>
        <v>1</v>
      </c>
      <c r="L496" s="14" t="s">
        <v>19</v>
      </c>
      <c r="M496" s="14" t="s">
        <v>19</v>
      </c>
      <c r="N496" s="15" t="str">
        <f t="shared" si="23"/>
        <v/>
      </c>
      <c r="O496" s="14" t="s">
        <v>20</v>
      </c>
      <c r="P496" s="37"/>
    </row>
    <row r="497" spans="1:16" ht="14.25" customHeight="1">
      <c r="A497" s="18" t="s">
        <v>1122</v>
      </c>
      <c r="B497" s="14" t="s">
        <v>1123</v>
      </c>
      <c r="C497" s="14" t="str">
        <f t="shared" si="24"/>
        <v>NCBPS23V: TIER 4 CHILDREN AND YOUNG PEOPLE'S MENTAL HEALTH SERVICE (ASD)</v>
      </c>
      <c r="D497" s="14" t="s">
        <v>91</v>
      </c>
      <c r="E497" s="14" t="s">
        <v>1124</v>
      </c>
      <c r="F497" s="15" t="s">
        <v>27</v>
      </c>
      <c r="G497" s="15"/>
      <c r="H497" s="14" t="s">
        <v>53</v>
      </c>
      <c r="I497" s="19">
        <v>43191</v>
      </c>
      <c r="J497" s="19"/>
      <c r="K497" s="14">
        <f t="shared" si="25"/>
        <v>1</v>
      </c>
      <c r="L497" s="14" t="s">
        <v>93</v>
      </c>
      <c r="M497" s="14" t="s">
        <v>29</v>
      </c>
      <c r="N497" s="15" t="str">
        <f t="shared" si="23"/>
        <v>YES</v>
      </c>
      <c r="O497" s="14" t="s">
        <v>94</v>
      </c>
      <c r="P497" s="37" t="s">
        <v>1038</v>
      </c>
    </row>
    <row r="498" spans="1:16" ht="14.25" customHeight="1">
      <c r="A498" s="18" t="s">
        <v>1125</v>
      </c>
      <c r="B498" s="14" t="s">
        <v>1126</v>
      </c>
      <c r="C498" s="14" t="str">
        <f t="shared" si="24"/>
        <v>NCBPS24E: TIER 4 CHILDREN AND YOUNG PEOPLE'S MENTAL HEALTH SERVICE (CHILDRENS SERVICES)</v>
      </c>
      <c r="D498" s="14" t="s">
        <v>91</v>
      </c>
      <c r="E498" s="14" t="s">
        <v>1124</v>
      </c>
      <c r="F498" s="15" t="s">
        <v>27</v>
      </c>
      <c r="G498" s="15"/>
      <c r="H498" s="14" t="s">
        <v>1127</v>
      </c>
      <c r="I498" s="19">
        <v>43922</v>
      </c>
      <c r="J498" s="19"/>
      <c r="K498" s="14">
        <f t="shared" si="25"/>
        <v>1</v>
      </c>
      <c r="L498" s="14" t="s">
        <v>93</v>
      </c>
      <c r="M498" s="14" t="s">
        <v>19</v>
      </c>
      <c r="N498" s="15" t="str">
        <f t="shared" si="23"/>
        <v>YES</v>
      </c>
      <c r="O498" s="14" t="s">
        <v>94</v>
      </c>
      <c r="P498" s="37" t="s">
        <v>1038</v>
      </c>
    </row>
    <row r="499" spans="1:16" ht="14.25" customHeight="1">
      <c r="A499" s="18" t="s">
        <v>1128</v>
      </c>
      <c r="B499" s="14" t="s">
        <v>1129</v>
      </c>
      <c r="C499" s="14" t="str">
        <f t="shared" si="24"/>
        <v>NCBPS22B: TIER 4 CHILDREN AND YOUNG PEOPLE'S MENTAL HEALTH SERVICE (DEAF CHILD)</v>
      </c>
      <c r="D499" s="14" t="s">
        <v>91</v>
      </c>
      <c r="E499" s="14" t="s">
        <v>1124</v>
      </c>
      <c r="F499" s="15" t="s">
        <v>27</v>
      </c>
      <c r="G499" s="15"/>
      <c r="H499" s="14" t="s">
        <v>53</v>
      </c>
      <c r="I499" s="19">
        <v>41365</v>
      </c>
      <c r="J499" s="19"/>
      <c r="K499" s="14">
        <f t="shared" si="25"/>
        <v>1</v>
      </c>
      <c r="L499" s="14" t="s">
        <v>19</v>
      </c>
      <c r="M499" s="14" t="s">
        <v>19</v>
      </c>
      <c r="N499" s="15" t="str">
        <f t="shared" si="23"/>
        <v/>
      </c>
      <c r="O499" s="14" t="s">
        <v>94</v>
      </c>
      <c r="P499" s="37"/>
    </row>
    <row r="500" spans="1:16" ht="14.25" customHeight="1">
      <c r="A500" s="18" t="s">
        <v>1130</v>
      </c>
      <c r="B500" s="14" t="s">
        <v>1131</v>
      </c>
      <c r="C500" s="14" t="str">
        <f t="shared" si="24"/>
        <v>NCBPS23K: TIER 4 CHILDREN AND YOUNG PEOPLE'S MENTAL HEALTH SERVICE (GENERAL ADOLESCENT INCLUDING EATING DISORDERS)</v>
      </c>
      <c r="D500" s="14" t="s">
        <v>91</v>
      </c>
      <c r="E500" s="14" t="s">
        <v>1124</v>
      </c>
      <c r="F500" s="15" t="s">
        <v>27</v>
      </c>
      <c r="G500" s="15"/>
      <c r="H500" s="14" t="s">
        <v>53</v>
      </c>
      <c r="I500" s="19">
        <v>41365</v>
      </c>
      <c r="J500" s="19"/>
      <c r="K500" s="14">
        <f t="shared" si="25"/>
        <v>1</v>
      </c>
      <c r="L500" s="14" t="s">
        <v>93</v>
      </c>
      <c r="M500" s="14" t="s">
        <v>29</v>
      </c>
      <c r="N500" s="15" t="str">
        <f t="shared" si="23"/>
        <v>YES</v>
      </c>
      <c r="O500" s="14" t="s">
        <v>94</v>
      </c>
      <c r="P500" s="37" t="s">
        <v>1038</v>
      </c>
    </row>
    <row r="501" spans="1:16" ht="14.25" customHeight="1">
      <c r="A501" s="18" t="s">
        <v>1132</v>
      </c>
      <c r="B501" s="14" t="s">
        <v>1133</v>
      </c>
      <c r="C501" s="14" t="str">
        <f t="shared" si="24"/>
        <v>NCBPS23U: TIER 4 CHILDREN AND YOUNG PEOPLE'S MENTAL HEALTH SERVICE (LD)</v>
      </c>
      <c r="D501" s="14" t="s">
        <v>91</v>
      </c>
      <c r="E501" s="14" t="s">
        <v>1124</v>
      </c>
      <c r="F501" s="15" t="s">
        <v>27</v>
      </c>
      <c r="G501" s="15"/>
      <c r="H501" s="14" t="s">
        <v>53</v>
      </c>
      <c r="I501" s="19">
        <v>43191</v>
      </c>
      <c r="J501" s="19"/>
      <c r="K501" s="14">
        <f t="shared" si="25"/>
        <v>1</v>
      </c>
      <c r="L501" s="14" t="s">
        <v>93</v>
      </c>
      <c r="M501" s="14" t="s">
        <v>29</v>
      </c>
      <c r="N501" s="15" t="str">
        <f t="shared" si="23"/>
        <v>YES</v>
      </c>
      <c r="O501" s="14" t="s">
        <v>94</v>
      </c>
      <c r="P501" s="37" t="s">
        <v>1038</v>
      </c>
    </row>
    <row r="502" spans="1:16" ht="14.25" customHeight="1">
      <c r="A502" s="18" t="s">
        <v>1134</v>
      </c>
      <c r="B502" s="14" t="s">
        <v>1135</v>
      </c>
      <c r="C502" s="14" t="str">
        <f t="shared" si="24"/>
        <v>NCBPS23L: TIER 4 CHILDREN AND YOUNG PEOPLE'S MENTAL HEALTH SERVICE (LOW SECURE)</v>
      </c>
      <c r="D502" s="14" t="s">
        <v>91</v>
      </c>
      <c r="E502" s="14" t="s">
        <v>1124</v>
      </c>
      <c r="F502" s="15" t="s">
        <v>27</v>
      </c>
      <c r="G502" s="15"/>
      <c r="H502" s="14" t="s">
        <v>53</v>
      </c>
      <c r="I502" s="19">
        <v>43191</v>
      </c>
      <c r="J502" s="19"/>
      <c r="K502" s="14">
        <f t="shared" si="25"/>
        <v>1</v>
      </c>
      <c r="L502" s="14" t="s">
        <v>93</v>
      </c>
      <c r="M502" s="14" t="s">
        <v>29</v>
      </c>
      <c r="N502" s="15" t="str">
        <f t="shared" si="23"/>
        <v>YES</v>
      </c>
      <c r="O502" s="14" t="s">
        <v>94</v>
      </c>
      <c r="P502" s="37" t="s">
        <v>1038</v>
      </c>
    </row>
    <row r="503" spans="1:16" ht="14.25" customHeight="1">
      <c r="A503" s="18" t="s">
        <v>1136</v>
      </c>
      <c r="B503" s="14" t="s">
        <v>1137</v>
      </c>
      <c r="C503" s="14" t="str">
        <f t="shared" si="24"/>
        <v>NCBPS22C: TIER 4 CHILDREN AND YOUNG PEOPLE'S MENTAL HEALTH SERVICE (MEDIUM SECURE)</v>
      </c>
      <c r="D503" s="14" t="s">
        <v>91</v>
      </c>
      <c r="E503" s="14" t="s">
        <v>1124</v>
      </c>
      <c r="F503" s="15" t="s">
        <v>27</v>
      </c>
      <c r="G503" s="15"/>
      <c r="H503" s="14" t="s">
        <v>53</v>
      </c>
      <c r="I503" s="19">
        <v>41365</v>
      </c>
      <c r="J503" s="19"/>
      <c r="K503" s="14">
        <f t="shared" si="25"/>
        <v>1</v>
      </c>
      <c r="L503" s="14" t="s">
        <v>93</v>
      </c>
      <c r="M503" s="14" t="s">
        <v>19</v>
      </c>
      <c r="N503" s="15" t="str">
        <f t="shared" si="23"/>
        <v>YES</v>
      </c>
      <c r="O503" s="14" t="s">
        <v>94</v>
      </c>
      <c r="P503" s="37" t="s">
        <v>1038</v>
      </c>
    </row>
    <row r="504" spans="1:16" ht="14.25" customHeight="1">
      <c r="A504" s="18" t="s">
        <v>1138</v>
      </c>
      <c r="B504" s="14" t="s">
        <v>1139</v>
      </c>
      <c r="C504" s="14" t="str">
        <f t="shared" si="24"/>
        <v>NCBPS23O: TIER 4 CHILDREN AND YOUNG PEOPLE'S MENTAL HEALTH SERVICE (PICU)</v>
      </c>
      <c r="D504" s="14" t="s">
        <v>91</v>
      </c>
      <c r="E504" s="14" t="s">
        <v>1124</v>
      </c>
      <c r="F504" s="15" t="s">
        <v>27</v>
      </c>
      <c r="G504" s="15"/>
      <c r="H504" s="14" t="s">
        <v>53</v>
      </c>
      <c r="I504" s="19">
        <v>43191</v>
      </c>
      <c r="J504" s="19"/>
      <c r="K504" s="14">
        <f t="shared" si="25"/>
        <v>1</v>
      </c>
      <c r="L504" s="14" t="s">
        <v>93</v>
      </c>
      <c r="M504" s="14" t="s">
        <v>29</v>
      </c>
      <c r="N504" s="15" t="str">
        <f t="shared" si="23"/>
        <v>YES</v>
      </c>
      <c r="O504" s="14" t="s">
        <v>94</v>
      </c>
      <c r="P504" s="37" t="s">
        <v>1038</v>
      </c>
    </row>
    <row r="505" spans="1:16" ht="14.25" customHeight="1">
      <c r="A505" s="18" t="s">
        <v>1140</v>
      </c>
      <c r="B505" s="14" t="s">
        <v>1141</v>
      </c>
      <c r="C505" s="14" t="str">
        <f t="shared" si="24"/>
        <v>NCBPS24C: TIER 4 SPECIALIST SECURE FORENSIC MENTAL HEALTH SERVICES FOR YOUNG PEOPLE</v>
      </c>
      <c r="D505" s="14" t="s">
        <v>91</v>
      </c>
      <c r="E505" s="14" t="s">
        <v>1124</v>
      </c>
      <c r="F505" s="15" t="s">
        <v>27</v>
      </c>
      <c r="G505" s="15"/>
      <c r="H505" s="14" t="s">
        <v>53</v>
      </c>
      <c r="I505" s="19">
        <v>43191</v>
      </c>
      <c r="J505" s="19"/>
      <c r="K505" s="14">
        <f t="shared" si="25"/>
        <v>1</v>
      </c>
      <c r="L505" s="14" t="s">
        <v>93</v>
      </c>
      <c r="M505" s="14" t="s">
        <v>29</v>
      </c>
      <c r="N505" s="15" t="str">
        <f t="shared" si="23"/>
        <v>YES</v>
      </c>
      <c r="O505" s="14" t="s">
        <v>94</v>
      </c>
      <c r="P505" s="37" t="s">
        <v>1038</v>
      </c>
    </row>
    <row r="506" spans="1:16" ht="14.25" customHeight="1">
      <c r="A506" s="18" t="s">
        <v>1142</v>
      </c>
      <c r="B506" s="14" t="s">
        <v>1143</v>
      </c>
      <c r="C506" s="14" t="str">
        <f t="shared" si="24"/>
        <v>NCBPS19A: TOTAL PANCREATECTOMY WITH ISLET AUTOTRANSPLANT</v>
      </c>
      <c r="D506" s="14" t="s">
        <v>15</v>
      </c>
      <c r="E506" s="14" t="s">
        <v>1060</v>
      </c>
      <c r="F506" s="15" t="s">
        <v>17</v>
      </c>
      <c r="G506" s="15"/>
      <c r="H506" s="14" t="s">
        <v>1144</v>
      </c>
      <c r="I506" s="19">
        <v>43556</v>
      </c>
      <c r="J506" s="19"/>
      <c r="K506" s="14">
        <f t="shared" si="25"/>
        <v>1</v>
      </c>
      <c r="L506" s="14" t="s">
        <v>19</v>
      </c>
      <c r="M506" s="14" t="s">
        <v>19</v>
      </c>
      <c r="N506" s="15" t="str">
        <f t="shared" si="23"/>
        <v/>
      </c>
      <c r="O506" s="14" t="s">
        <v>20</v>
      </c>
      <c r="P506" s="37"/>
    </row>
    <row r="507" spans="1:16" ht="14.25" customHeight="1">
      <c r="A507" s="18" t="s">
        <v>1145</v>
      </c>
      <c r="B507" s="14" t="s">
        <v>1146</v>
      </c>
      <c r="C507" s="14" t="str">
        <f t="shared" si="24"/>
        <v>NCBPS08U: TRANSCRANIAL MAGNETIC RESONANCE GUIDED FOCUSED ULTRASOUND (TCMRGFUS)</v>
      </c>
      <c r="D507" s="14" t="s">
        <v>15</v>
      </c>
      <c r="E507" s="14" t="s">
        <v>104</v>
      </c>
      <c r="F507" s="15" t="s">
        <v>27</v>
      </c>
      <c r="G507" s="15"/>
      <c r="H507" s="14" t="s">
        <v>1147</v>
      </c>
      <c r="I507" s="19">
        <v>44287</v>
      </c>
      <c r="J507" s="19"/>
      <c r="K507" s="14">
        <f t="shared" si="25"/>
        <v>1</v>
      </c>
      <c r="L507" s="14" t="s">
        <v>19</v>
      </c>
      <c r="M507" s="14" t="s">
        <v>19</v>
      </c>
      <c r="N507" s="15" t="str">
        <f t="shared" si="23"/>
        <v/>
      </c>
      <c r="O507" s="14" t="s">
        <v>20</v>
      </c>
      <c r="P507" s="37"/>
    </row>
    <row r="508" spans="1:16" ht="14.25" customHeight="1">
      <c r="A508" s="18" t="s">
        <v>1148</v>
      </c>
      <c r="B508" s="14" t="s">
        <v>1149</v>
      </c>
      <c r="C508" s="14" t="str">
        <f t="shared" si="24"/>
        <v>NCBPS04U: UTERINE TRANSPLANTATION SERVICES (ADULTS)</v>
      </c>
      <c r="D508" s="14" t="s">
        <v>15</v>
      </c>
      <c r="E508" s="14" t="s">
        <v>286</v>
      </c>
      <c r="F508" s="15" t="s">
        <v>17</v>
      </c>
      <c r="G508" s="15"/>
      <c r="H508" s="14" t="s">
        <v>187</v>
      </c>
      <c r="I508" s="19">
        <v>44652</v>
      </c>
      <c r="J508" s="19"/>
      <c r="K508" s="14">
        <f t="shared" si="25"/>
        <v>1</v>
      </c>
      <c r="L508" s="14" t="s">
        <v>19</v>
      </c>
      <c r="M508" s="14" t="s">
        <v>19</v>
      </c>
      <c r="N508" s="15" t="str">
        <f t="shared" si="23"/>
        <v/>
      </c>
      <c r="O508" s="14" t="s">
        <v>20</v>
      </c>
      <c r="P508" s="37"/>
    </row>
    <row r="509" spans="1:16" ht="14.25" customHeight="1">
      <c r="A509" s="18" t="s">
        <v>1150</v>
      </c>
      <c r="B509" s="14" t="s">
        <v>1151</v>
      </c>
      <c r="C509" s="14" t="str">
        <f t="shared" si="24"/>
        <v>NCBPSA23: VEIN OF GALEN MALFORMATION SERVICE (ADULTS AND CHILDREN)</v>
      </c>
      <c r="D509" s="14" t="s">
        <v>15</v>
      </c>
      <c r="E509" s="14" t="s">
        <v>195</v>
      </c>
      <c r="F509" s="15" t="s">
        <v>17</v>
      </c>
      <c r="G509" s="15"/>
      <c r="H509" s="14" t="s">
        <v>53</v>
      </c>
      <c r="I509" s="19">
        <v>41365</v>
      </c>
      <c r="J509" s="19"/>
      <c r="K509" s="14">
        <f t="shared" si="25"/>
        <v>1</v>
      </c>
      <c r="L509" s="14" t="s">
        <v>19</v>
      </c>
      <c r="M509" s="14" t="s">
        <v>19</v>
      </c>
      <c r="N509" s="15" t="str">
        <f t="shared" si="23"/>
        <v/>
      </c>
      <c r="O509" s="14" t="s">
        <v>20</v>
      </c>
      <c r="P509" s="37"/>
    </row>
    <row r="510" spans="1:16" ht="14.25" customHeight="1">
      <c r="A510" s="18" t="s">
        <v>1152</v>
      </c>
      <c r="B510" s="14" t="s">
        <v>1153</v>
      </c>
      <c r="C510" s="14" t="str">
        <f t="shared" si="24"/>
        <v>NCBPS22X: VETERANS’ INTEGRATED MENTAL HEALTH AND WELLBEING SERVICE</v>
      </c>
      <c r="D510" s="14" t="s">
        <v>91</v>
      </c>
      <c r="E510" s="14" t="s">
        <v>92</v>
      </c>
      <c r="F510" s="15" t="s">
        <v>27</v>
      </c>
      <c r="G510" s="15"/>
      <c r="H510" s="14" t="s">
        <v>1154</v>
      </c>
      <c r="I510" s="19">
        <v>44652</v>
      </c>
      <c r="J510" s="19"/>
      <c r="K510" s="14">
        <f t="shared" si="25"/>
        <v>1</v>
      </c>
      <c r="L510" s="14" t="s">
        <v>19</v>
      </c>
      <c r="M510" s="14" t="s">
        <v>19</v>
      </c>
      <c r="N510" s="15" t="str">
        <f t="shared" si="23"/>
        <v/>
      </c>
      <c r="O510" s="14" t="s">
        <v>94</v>
      </c>
      <c r="P510" s="37"/>
    </row>
    <row r="511" spans="1:16" ht="14.25" customHeight="1">
      <c r="A511" s="18" t="s">
        <v>1155</v>
      </c>
      <c r="B511" s="14" t="s">
        <v>1156</v>
      </c>
      <c r="C511" s="14" t="str">
        <f t="shared" si="24"/>
        <v>NCBPS22G: VETERANS’ MENTAL HEALTH COMPLEX TREATMENT SERVICE</v>
      </c>
      <c r="D511" s="14" t="s">
        <v>91</v>
      </c>
      <c r="E511" s="14" t="s">
        <v>92</v>
      </c>
      <c r="F511" s="15" t="s">
        <v>27</v>
      </c>
      <c r="G511" s="15"/>
      <c r="H511" s="14" t="s">
        <v>1157</v>
      </c>
      <c r="I511" s="19">
        <v>41365</v>
      </c>
      <c r="J511" s="19">
        <v>42460</v>
      </c>
      <c r="K511" s="14">
        <f t="shared" si="25"/>
        <v>0</v>
      </c>
      <c r="L511" s="14" t="s">
        <v>23</v>
      </c>
      <c r="M511" s="14" t="s">
        <v>23</v>
      </c>
      <c r="N511" s="15" t="str">
        <f t="shared" si="23"/>
        <v/>
      </c>
      <c r="O511" s="14" t="s">
        <v>94</v>
      </c>
      <c r="P511" s="37"/>
    </row>
    <row r="512" spans="1:16" ht="14.25" customHeight="1">
      <c r="A512" s="18" t="s">
        <v>1158</v>
      </c>
      <c r="B512" s="14" t="s">
        <v>1159</v>
      </c>
      <c r="C512" s="14" t="str">
        <f t="shared" si="24"/>
        <v>NCBPS05V: VETERANS’ PROSTHETIC SERVICE</v>
      </c>
      <c r="D512" s="14" t="s">
        <v>15</v>
      </c>
      <c r="E512" s="14" t="s">
        <v>23</v>
      </c>
      <c r="F512" s="15" t="s">
        <v>27</v>
      </c>
      <c r="G512" s="15"/>
      <c r="H512" s="14" t="s">
        <v>1217</v>
      </c>
      <c r="I512" s="19">
        <v>44652</v>
      </c>
      <c r="J512" s="19"/>
      <c r="K512" s="14">
        <f t="shared" si="25"/>
        <v>1</v>
      </c>
      <c r="L512" s="14" t="s">
        <v>19</v>
      </c>
      <c r="M512" s="14" t="s">
        <v>19</v>
      </c>
      <c r="N512" s="15" t="str">
        <f t="shared" ref="N512:N514" si="26">IF(J512&lt;&gt;"","",IF(L512&lt;&gt;M512,"YES",""))</f>
        <v/>
      </c>
      <c r="O512" s="14" t="s">
        <v>20</v>
      </c>
      <c r="P512" s="37"/>
    </row>
    <row r="513" spans="1:16" ht="14.25" customHeight="1">
      <c r="A513" s="18" t="s">
        <v>1160</v>
      </c>
      <c r="B513" s="14" t="s">
        <v>1161</v>
      </c>
      <c r="C513" s="14" t="s">
        <v>1162</v>
      </c>
      <c r="D513" s="14" t="s">
        <v>15</v>
      </c>
      <c r="E513" s="14" t="s">
        <v>190</v>
      </c>
      <c r="F513" s="15" t="s">
        <v>17</v>
      </c>
      <c r="G513" s="15"/>
      <c r="H513" s="14" t="s">
        <v>53</v>
      </c>
      <c r="I513" s="19">
        <v>41365</v>
      </c>
      <c r="J513" s="19"/>
      <c r="K513" s="14">
        <f t="shared" si="25"/>
        <v>1</v>
      </c>
      <c r="L513" s="14" t="s">
        <v>19</v>
      </c>
      <c r="M513" s="14" t="s">
        <v>19</v>
      </c>
      <c r="N513" s="15" t="str">
        <f t="shared" si="26"/>
        <v/>
      </c>
      <c r="O513" s="14" t="s">
        <v>20</v>
      </c>
      <c r="P513" s="37"/>
    </row>
    <row r="514" spans="1:16" ht="14.25" customHeight="1">
      <c r="A514" s="21" t="s">
        <v>1208</v>
      </c>
      <c r="B514" s="22" t="s">
        <v>1212</v>
      </c>
      <c r="C514" s="22" t="str">
        <f>A514&amp;": "&amp;B514</f>
        <v>NCBPS22W: WOMEN'S SECURE PATHWAY TRANSFORMATION</v>
      </c>
      <c r="D514" s="22" t="s">
        <v>91</v>
      </c>
      <c r="E514" s="22" t="s">
        <v>702</v>
      </c>
      <c r="F514" s="28" t="s">
        <v>27</v>
      </c>
      <c r="G514" s="28" t="s">
        <v>27</v>
      </c>
      <c r="H514" s="22" t="s">
        <v>36</v>
      </c>
      <c r="I514" s="23">
        <v>45383</v>
      </c>
      <c r="J514" s="23"/>
      <c r="K514" s="22">
        <f t="shared" si="25"/>
        <v>1</v>
      </c>
      <c r="L514" s="22" t="s">
        <v>40</v>
      </c>
      <c r="M514" s="22" t="s">
        <v>40</v>
      </c>
      <c r="N514" s="28" t="str">
        <f t="shared" si="26"/>
        <v/>
      </c>
      <c r="O514" s="22" t="s">
        <v>94</v>
      </c>
      <c r="P514" s="44"/>
    </row>
    <row r="515" spans="1:16">
      <c r="A515" s="24"/>
      <c r="B515" s="24"/>
      <c r="C515" s="24"/>
      <c r="D515" s="24"/>
      <c r="E515" s="24"/>
      <c r="F515" s="24"/>
      <c r="G515" s="24"/>
      <c r="H515" s="25"/>
      <c r="I515" s="25"/>
      <c r="J515" s="24"/>
      <c r="K515" s="24"/>
      <c r="L515" s="24"/>
    </row>
    <row r="516" spans="1:16">
      <c r="A516" s="26" t="s">
        <v>1600</v>
      </c>
      <c r="B516" s="24"/>
      <c r="C516" s="24"/>
      <c r="D516" s="24"/>
      <c r="E516" s="24"/>
      <c r="F516" s="24"/>
      <c r="G516" s="24"/>
      <c r="H516" s="24"/>
      <c r="I516" s="25"/>
      <c r="J516" s="25"/>
      <c r="K516" s="24"/>
      <c r="L516" s="24"/>
      <c r="M516" s="24"/>
      <c r="N516" s="24"/>
      <c r="O516" s="24"/>
    </row>
    <row r="518" spans="1:16" ht="15.75">
      <c r="A518" s="12" t="s">
        <v>1163</v>
      </c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13"/>
    </row>
    <row r="519" spans="1:16">
      <c r="A519" s="4" t="s">
        <v>1164</v>
      </c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6"/>
    </row>
    <row r="520" spans="1:16">
      <c r="A520" s="7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9"/>
    </row>
  </sheetData>
  <phoneticPr fontId="39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50" orientation="portrait" r:id="rId1"/>
  <headerFooter>
    <oddFooter>&amp;LNHS England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2337D-6474-4F02-8923-29A00584E82F}">
  <dimension ref="A1:N141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8.7109375" defaultRowHeight="14.25"/>
  <cols>
    <col min="1" max="1" width="26.7109375" style="2" customWidth="1"/>
    <col min="2" max="2" width="120.7109375" style="2" customWidth="1"/>
    <col min="3" max="3" width="80.7109375" style="2" customWidth="1"/>
    <col min="4" max="4" width="34.7109375" style="2" customWidth="1"/>
    <col min="5" max="5" width="52.28515625" style="2" customWidth="1"/>
    <col min="6" max="6" width="45.5703125" style="2" customWidth="1"/>
    <col min="7" max="7" width="34.7109375" style="2" customWidth="1"/>
    <col min="8" max="8" width="21.42578125" style="2" customWidth="1"/>
    <col min="9" max="9" width="27.42578125" style="2" customWidth="1"/>
    <col min="10" max="10" width="20.28515625" style="2" customWidth="1"/>
    <col min="11" max="11" width="16.7109375" style="2" customWidth="1"/>
    <col min="12" max="13" width="23.85546875" style="2" customWidth="1"/>
    <col min="14" max="14" width="192.5703125" style="2" customWidth="1"/>
    <col min="15" max="16384" width="8.7109375" style="2"/>
  </cols>
  <sheetData>
    <row r="1" spans="1:14" ht="63" customHeight="1">
      <c r="A1" s="30" t="s">
        <v>0</v>
      </c>
      <c r="B1" s="30" t="s">
        <v>1</v>
      </c>
      <c r="C1" s="1" t="s">
        <v>4</v>
      </c>
      <c r="D1" s="30" t="s">
        <v>1230</v>
      </c>
      <c r="E1" s="30" t="s">
        <v>1231</v>
      </c>
      <c r="F1" s="30" t="s">
        <v>1546</v>
      </c>
      <c r="G1" s="30" t="s">
        <v>1547</v>
      </c>
      <c r="H1" s="30" t="s">
        <v>1548</v>
      </c>
      <c r="I1" s="30" t="s">
        <v>1232</v>
      </c>
      <c r="J1" s="30" t="s">
        <v>1233</v>
      </c>
      <c r="K1" s="30" t="s">
        <v>1545</v>
      </c>
      <c r="L1" s="30" t="s">
        <v>1234</v>
      </c>
      <c r="M1" s="30" t="s">
        <v>1227</v>
      </c>
      <c r="N1" s="30" t="s">
        <v>1235</v>
      </c>
    </row>
    <row r="2" spans="1:14" ht="14.1" customHeight="1">
      <c r="A2" s="38" t="s">
        <v>89</v>
      </c>
      <c r="B2" s="38" t="str">
        <f>VLOOKUP(A2,Table133[[#All],[Service Code]:[Service Code Description]],2,FALSE)</f>
        <v>ADULT SPECIALIST EATING DISORDER SERVICES</v>
      </c>
      <c r="C2" s="38" t="s">
        <v>92</v>
      </c>
      <c r="D2" s="38" t="s">
        <v>1236</v>
      </c>
      <c r="E2" s="38" t="s">
        <v>1237</v>
      </c>
      <c r="F2" s="38" t="s">
        <v>1238</v>
      </c>
      <c r="G2" s="38" t="s">
        <v>1238</v>
      </c>
      <c r="H2" s="41" t="s">
        <v>27</v>
      </c>
      <c r="I2" s="38" t="s">
        <v>1239</v>
      </c>
      <c r="J2" s="38" t="s">
        <v>1240</v>
      </c>
      <c r="K2" s="41">
        <v>720</v>
      </c>
      <c r="L2" s="41" t="s">
        <v>1241</v>
      </c>
      <c r="M2" s="41" t="str">
        <f>VLOOKUP(A2,Table133[[Service Code]:[2025/26 ICB Delegation Status]],13,FALSE)</f>
        <v>GREEN</v>
      </c>
      <c r="N2" s="38" t="s">
        <v>1242</v>
      </c>
    </row>
    <row r="3" spans="1:14">
      <c r="A3" s="38" t="s">
        <v>89</v>
      </c>
      <c r="B3" s="38" t="str">
        <f>VLOOKUP(A3,Table133[[#All],[Service Code]:[Service Code Description]],2,FALSE)</f>
        <v>ADULT SPECIALIST EATING DISORDER SERVICES</v>
      </c>
      <c r="C3" s="38" t="s">
        <v>92</v>
      </c>
      <c r="D3" s="38" t="s">
        <v>1243</v>
      </c>
      <c r="E3" s="38" t="s">
        <v>1244</v>
      </c>
      <c r="F3" s="38" t="s">
        <v>1245</v>
      </c>
      <c r="G3" s="38" t="s">
        <v>1246</v>
      </c>
      <c r="H3" s="41" t="s">
        <v>17</v>
      </c>
      <c r="I3" s="38" t="s">
        <v>1239</v>
      </c>
      <c r="J3" s="38" t="s">
        <v>1247</v>
      </c>
      <c r="K3" s="41">
        <v>720</v>
      </c>
      <c r="L3" s="41" t="s">
        <v>1241</v>
      </c>
      <c r="M3" s="41" t="str">
        <f>VLOOKUP(A3,Table133[[Service Code]:[2025/26 ICB Delegation Status]],13,FALSE)</f>
        <v>GREEN</v>
      </c>
      <c r="N3" s="38" t="s">
        <v>1242</v>
      </c>
    </row>
    <row r="4" spans="1:14">
      <c r="A4" s="38" t="s">
        <v>89</v>
      </c>
      <c r="B4" s="38" t="str">
        <f>VLOOKUP(A4,Table133[[#All],[Service Code]:[Service Code Description]],2,FALSE)</f>
        <v>ADULT SPECIALIST EATING DISORDER SERVICES</v>
      </c>
      <c r="C4" s="38" t="s">
        <v>92</v>
      </c>
      <c r="D4" s="38" t="s">
        <v>1248</v>
      </c>
      <c r="E4" s="38" t="s">
        <v>1249</v>
      </c>
      <c r="F4" s="38" t="s">
        <v>1245</v>
      </c>
      <c r="G4" s="38" t="s">
        <v>1246</v>
      </c>
      <c r="H4" s="41" t="s">
        <v>17</v>
      </c>
      <c r="I4" s="38" t="s">
        <v>1239</v>
      </c>
      <c r="J4" s="38" t="s">
        <v>1247</v>
      </c>
      <c r="K4" s="41">
        <v>720</v>
      </c>
      <c r="L4" s="41" t="s">
        <v>1241</v>
      </c>
      <c r="M4" s="41" t="str">
        <f>VLOOKUP(A4,Table133[[Service Code]:[2025/26 ICB Delegation Status]],13,FALSE)</f>
        <v>GREEN</v>
      </c>
      <c r="N4" s="38" t="s">
        <v>1242</v>
      </c>
    </row>
    <row r="5" spans="1:14">
      <c r="A5" s="38" t="s">
        <v>89</v>
      </c>
      <c r="B5" s="38" t="str">
        <f>VLOOKUP(A5,Table133[[#All],[Service Code]:[Service Code Description]],2,FALSE)</f>
        <v>ADULT SPECIALIST EATING DISORDER SERVICES</v>
      </c>
      <c r="C5" s="38" t="s">
        <v>92</v>
      </c>
      <c r="D5" s="38" t="s">
        <v>1250</v>
      </c>
      <c r="E5" s="38" t="s">
        <v>1251</v>
      </c>
      <c r="F5" s="38" t="s">
        <v>1245</v>
      </c>
      <c r="G5" s="38" t="s">
        <v>1252</v>
      </c>
      <c r="H5" s="41" t="s">
        <v>17</v>
      </c>
      <c r="I5" s="38" t="s">
        <v>1253</v>
      </c>
      <c r="J5" s="38" t="s">
        <v>1254</v>
      </c>
      <c r="K5" s="41">
        <v>720</v>
      </c>
      <c r="L5" s="41" t="s">
        <v>1241</v>
      </c>
      <c r="M5" s="41" t="str">
        <f>VLOOKUP(A5,Table133[[Service Code]:[2025/26 ICB Delegation Status]],13,FALSE)</f>
        <v>GREEN</v>
      </c>
      <c r="N5" s="38" t="s">
        <v>1242</v>
      </c>
    </row>
    <row r="6" spans="1:14">
      <c r="A6" s="38" t="s">
        <v>89</v>
      </c>
      <c r="B6" s="38" t="str">
        <f>VLOOKUP(A6,Table133[[#All],[Service Code]:[Service Code Description]],2,FALSE)</f>
        <v>ADULT SPECIALIST EATING DISORDER SERVICES</v>
      </c>
      <c r="C6" s="38" t="s">
        <v>92</v>
      </c>
      <c r="D6" s="38" t="s">
        <v>1255</v>
      </c>
      <c r="E6" s="38" t="s">
        <v>1256</v>
      </c>
      <c r="F6" s="38" t="s">
        <v>1238</v>
      </c>
      <c r="G6" s="38" t="s">
        <v>1238</v>
      </c>
      <c r="H6" s="41" t="s">
        <v>27</v>
      </c>
      <c r="I6" s="38" t="s">
        <v>1239</v>
      </c>
      <c r="J6" s="38" t="s">
        <v>1240</v>
      </c>
      <c r="K6" s="41">
        <v>720</v>
      </c>
      <c r="L6" s="41" t="s">
        <v>1241</v>
      </c>
      <c r="M6" s="41" t="str">
        <f>VLOOKUP(A6,Table133[[Service Code]:[2025/26 ICB Delegation Status]],13,FALSE)</f>
        <v>GREEN</v>
      </c>
      <c r="N6" s="38" t="s">
        <v>1242</v>
      </c>
    </row>
    <row r="7" spans="1:14">
      <c r="A7" s="38" t="s">
        <v>89</v>
      </c>
      <c r="B7" s="38" t="str">
        <f>VLOOKUP(A7,Table133[[#All],[Service Code]:[Service Code Description]],2,FALSE)</f>
        <v>ADULT SPECIALIST EATING DISORDER SERVICES</v>
      </c>
      <c r="C7" s="38" t="s">
        <v>92</v>
      </c>
      <c r="D7" s="38" t="s">
        <v>1257</v>
      </c>
      <c r="E7" s="38" t="s">
        <v>1258</v>
      </c>
      <c r="F7" s="38" t="s">
        <v>1238</v>
      </c>
      <c r="G7" s="38" t="s">
        <v>1238</v>
      </c>
      <c r="H7" s="41" t="s">
        <v>27</v>
      </c>
      <c r="I7" s="38" t="s">
        <v>1239</v>
      </c>
      <c r="J7" s="38" t="s">
        <v>1259</v>
      </c>
      <c r="K7" s="41">
        <v>720</v>
      </c>
      <c r="L7" s="41" t="s">
        <v>1241</v>
      </c>
      <c r="M7" s="41" t="str">
        <f>VLOOKUP(A7,Table133[[Service Code]:[2025/26 ICB Delegation Status]],13,FALSE)</f>
        <v>GREEN</v>
      </c>
      <c r="N7" s="38" t="s">
        <v>1242</v>
      </c>
    </row>
    <row r="8" spans="1:14">
      <c r="A8" s="38" t="s">
        <v>89</v>
      </c>
      <c r="B8" s="38" t="str">
        <f>VLOOKUP(A8,Table133[[#All],[Service Code]:[Service Code Description]],2,FALSE)</f>
        <v>ADULT SPECIALIST EATING DISORDER SERVICES</v>
      </c>
      <c r="C8" s="38" t="s">
        <v>92</v>
      </c>
      <c r="D8" s="38" t="s">
        <v>1260</v>
      </c>
      <c r="E8" s="38" t="s">
        <v>1261</v>
      </c>
      <c r="F8" s="38" t="s">
        <v>1238</v>
      </c>
      <c r="G8" s="38" t="s">
        <v>1238</v>
      </c>
      <c r="H8" s="41" t="s">
        <v>27</v>
      </c>
      <c r="I8" s="38" t="s">
        <v>1239</v>
      </c>
      <c r="J8" s="38" t="s">
        <v>1262</v>
      </c>
      <c r="K8" s="41">
        <v>720</v>
      </c>
      <c r="L8" s="41" t="s">
        <v>1241</v>
      </c>
      <c r="M8" s="41" t="str">
        <f>VLOOKUP(A8,Table133[[Service Code]:[2025/26 ICB Delegation Status]],13,FALSE)</f>
        <v>GREEN</v>
      </c>
      <c r="N8" s="38" t="s">
        <v>1242</v>
      </c>
    </row>
    <row r="9" spans="1:14">
      <c r="A9" s="38" t="s">
        <v>89</v>
      </c>
      <c r="B9" s="38" t="str">
        <f>VLOOKUP(A9,Table133[[#All],[Service Code]:[Service Code Description]],2,FALSE)</f>
        <v>ADULT SPECIALIST EATING DISORDER SERVICES</v>
      </c>
      <c r="C9" s="38" t="s">
        <v>92</v>
      </c>
      <c r="D9" s="38" t="s">
        <v>1263</v>
      </c>
      <c r="E9" s="38" t="s">
        <v>1264</v>
      </c>
      <c r="F9" s="38" t="s">
        <v>1238</v>
      </c>
      <c r="G9" s="38" t="s">
        <v>1238</v>
      </c>
      <c r="H9" s="41" t="s">
        <v>17</v>
      </c>
      <c r="I9" s="38" t="s">
        <v>1239</v>
      </c>
      <c r="J9" s="38" t="s">
        <v>1240</v>
      </c>
      <c r="K9" s="41">
        <v>720</v>
      </c>
      <c r="L9" s="41" t="s">
        <v>1241</v>
      </c>
      <c r="M9" s="41" t="str">
        <f>VLOOKUP(A9,Table133[[Service Code]:[2025/26 ICB Delegation Status]],13,FALSE)</f>
        <v>GREEN</v>
      </c>
      <c r="N9" s="38" t="s">
        <v>1242</v>
      </c>
    </row>
    <row r="10" spans="1:14">
      <c r="A10" s="38" t="s">
        <v>89</v>
      </c>
      <c r="B10" s="38" t="str">
        <f>VLOOKUP(A10,Table133[[#All],[Service Code]:[Service Code Description]],2,FALSE)</f>
        <v>ADULT SPECIALIST EATING DISORDER SERVICES</v>
      </c>
      <c r="C10" s="38" t="s">
        <v>92</v>
      </c>
      <c r="D10" s="38" t="s">
        <v>1265</v>
      </c>
      <c r="E10" s="38" t="s">
        <v>1266</v>
      </c>
      <c r="F10" s="38" t="s">
        <v>1238</v>
      </c>
      <c r="G10" s="38" t="s">
        <v>1238</v>
      </c>
      <c r="H10" s="41" t="s">
        <v>27</v>
      </c>
      <c r="I10" s="38" t="s">
        <v>1239</v>
      </c>
      <c r="J10" s="38" t="s">
        <v>1240</v>
      </c>
      <c r="K10" s="41">
        <v>720</v>
      </c>
      <c r="L10" s="41" t="s">
        <v>1241</v>
      </c>
      <c r="M10" s="41" t="str">
        <f>VLOOKUP(A10,Table133[[Service Code]:[2025/26 ICB Delegation Status]],13,FALSE)</f>
        <v>GREEN</v>
      </c>
      <c r="N10" s="38" t="s">
        <v>1242</v>
      </c>
    </row>
    <row r="11" spans="1:14" ht="14.1" customHeight="1">
      <c r="A11" s="38" t="s">
        <v>983</v>
      </c>
      <c r="B11" s="38" t="str">
        <f>VLOOKUP(A11,Table133[[#All],[Service Code]:[Service Code Description]],2,FALSE)</f>
        <v>SPECIALIST MENTAL HEALTH SERVICES FOR DEAF ADULTS</v>
      </c>
      <c r="C11" s="38" t="s">
        <v>92</v>
      </c>
      <c r="D11" s="38" t="s">
        <v>1267</v>
      </c>
      <c r="E11" s="38" t="s">
        <v>1268</v>
      </c>
      <c r="F11" s="38" t="s">
        <v>1238</v>
      </c>
      <c r="G11" s="38" t="s">
        <v>1238</v>
      </c>
      <c r="H11" s="41" t="s">
        <v>27</v>
      </c>
      <c r="I11" s="38" t="s">
        <v>1239</v>
      </c>
      <c r="J11" s="38" t="s">
        <v>1240</v>
      </c>
      <c r="K11" s="41">
        <v>710</v>
      </c>
      <c r="L11" s="41" t="s">
        <v>1269</v>
      </c>
      <c r="M11" s="41" t="str">
        <f>VLOOKUP(A11,Table133[[Service Code]:[2025/26 ICB Delegation Status]],13,FALSE)</f>
        <v>RED</v>
      </c>
      <c r="N11" s="38" t="s">
        <v>1270</v>
      </c>
    </row>
    <row r="12" spans="1:14">
      <c r="A12" s="38" t="s">
        <v>983</v>
      </c>
      <c r="B12" s="38" t="str">
        <f>VLOOKUP(A12,Table133[[#All],[Service Code]:[Service Code Description]],2,FALSE)</f>
        <v>SPECIALIST MENTAL HEALTH SERVICES FOR DEAF ADULTS</v>
      </c>
      <c r="C12" s="38" t="s">
        <v>92</v>
      </c>
      <c r="D12" s="38" t="s">
        <v>1271</v>
      </c>
      <c r="E12" s="38" t="s">
        <v>1272</v>
      </c>
      <c r="F12" s="38" t="s">
        <v>1238</v>
      </c>
      <c r="G12" s="38" t="s">
        <v>1238</v>
      </c>
      <c r="H12" s="41" t="s">
        <v>27</v>
      </c>
      <c r="I12" s="38" t="s">
        <v>1239</v>
      </c>
      <c r="J12" s="38" t="s">
        <v>1240</v>
      </c>
      <c r="K12" s="41">
        <v>710</v>
      </c>
      <c r="L12" s="41" t="s">
        <v>1269</v>
      </c>
      <c r="M12" s="41" t="str">
        <f>VLOOKUP(A12,Table133[[Service Code]:[2025/26 ICB Delegation Status]],13,FALSE)</f>
        <v>RED</v>
      </c>
      <c r="N12" s="38" t="s">
        <v>1270</v>
      </c>
    </row>
    <row r="13" spans="1:14">
      <c r="A13" s="38" t="s">
        <v>983</v>
      </c>
      <c r="B13" s="38" t="str">
        <f>VLOOKUP(A13,Table133[[#All],[Service Code]:[Service Code Description]],2,FALSE)</f>
        <v>SPECIALIST MENTAL HEALTH SERVICES FOR DEAF ADULTS</v>
      </c>
      <c r="C13" s="38" t="s">
        <v>92</v>
      </c>
      <c r="D13" s="38" t="s">
        <v>1273</v>
      </c>
      <c r="E13" s="38" t="s">
        <v>1244</v>
      </c>
      <c r="F13" s="38" t="s">
        <v>1274</v>
      </c>
      <c r="G13" s="38" t="s">
        <v>1275</v>
      </c>
      <c r="H13" s="41" t="s">
        <v>17</v>
      </c>
      <c r="I13" s="38" t="s">
        <v>1239</v>
      </c>
      <c r="J13" s="38" t="s">
        <v>1247</v>
      </c>
      <c r="K13" s="41">
        <v>710</v>
      </c>
      <c r="L13" s="41" t="s">
        <v>1269</v>
      </c>
      <c r="M13" s="41" t="str">
        <f>VLOOKUP(A13,Table133[[Service Code]:[2025/26 ICB Delegation Status]],13,FALSE)</f>
        <v>RED</v>
      </c>
      <c r="N13" s="38" t="s">
        <v>1270</v>
      </c>
    </row>
    <row r="14" spans="1:14">
      <c r="A14" s="38" t="s">
        <v>983</v>
      </c>
      <c r="B14" s="38" t="str">
        <f>VLOOKUP(A14,Table133[[#All],[Service Code]:[Service Code Description]],2,FALSE)</f>
        <v>SPECIALIST MENTAL HEALTH SERVICES FOR DEAF ADULTS</v>
      </c>
      <c r="C14" s="38" t="s">
        <v>92</v>
      </c>
      <c r="D14" s="38" t="s">
        <v>1276</v>
      </c>
      <c r="E14" s="38" t="s">
        <v>1249</v>
      </c>
      <c r="F14" s="38" t="s">
        <v>1274</v>
      </c>
      <c r="G14" s="38" t="s">
        <v>1275</v>
      </c>
      <c r="H14" s="41" t="s">
        <v>17</v>
      </c>
      <c r="I14" s="38" t="s">
        <v>1239</v>
      </c>
      <c r="J14" s="38" t="s">
        <v>1247</v>
      </c>
      <c r="K14" s="41">
        <v>710</v>
      </c>
      <c r="L14" s="41" t="s">
        <v>1269</v>
      </c>
      <c r="M14" s="41" t="str">
        <f>VLOOKUP(A14,Table133[[Service Code]:[2025/26 ICB Delegation Status]],13,FALSE)</f>
        <v>RED</v>
      </c>
      <c r="N14" s="38" t="s">
        <v>1270</v>
      </c>
    </row>
    <row r="15" spans="1:14">
      <c r="A15" s="38" t="s">
        <v>983</v>
      </c>
      <c r="B15" s="38" t="str">
        <f>VLOOKUP(A15,Table133[[#All],[Service Code]:[Service Code Description]],2,FALSE)</f>
        <v>SPECIALIST MENTAL HEALTH SERVICES FOR DEAF ADULTS</v>
      </c>
      <c r="C15" s="38" t="s">
        <v>92</v>
      </c>
      <c r="D15" s="38" t="s">
        <v>1277</v>
      </c>
      <c r="E15" s="38" t="s">
        <v>1251</v>
      </c>
      <c r="F15" s="38" t="s">
        <v>1274</v>
      </c>
      <c r="G15" s="38" t="s">
        <v>1278</v>
      </c>
      <c r="H15" s="41" t="s">
        <v>17</v>
      </c>
      <c r="I15" s="38" t="s">
        <v>1253</v>
      </c>
      <c r="J15" s="38" t="s">
        <v>1254</v>
      </c>
      <c r="K15" s="41">
        <v>710</v>
      </c>
      <c r="L15" s="41" t="s">
        <v>1269</v>
      </c>
      <c r="M15" s="41" t="str">
        <f>VLOOKUP(A15,Table133[[Service Code]:[2025/26 ICB Delegation Status]],13,FALSE)</f>
        <v>RED</v>
      </c>
      <c r="N15" s="38" t="s">
        <v>1270</v>
      </c>
    </row>
    <row r="16" spans="1:14">
      <c r="A16" s="38" t="s">
        <v>983</v>
      </c>
      <c r="B16" s="38" t="str">
        <f>VLOOKUP(A16,Table133[[#All],[Service Code]:[Service Code Description]],2,FALSE)</f>
        <v>SPECIALIST MENTAL HEALTH SERVICES FOR DEAF ADULTS</v>
      </c>
      <c r="C16" s="38" t="s">
        <v>92</v>
      </c>
      <c r="D16" s="38" t="s">
        <v>1279</v>
      </c>
      <c r="E16" s="38" t="s">
        <v>1280</v>
      </c>
      <c r="F16" s="38" t="s">
        <v>1238</v>
      </c>
      <c r="G16" s="38" t="s">
        <v>1238</v>
      </c>
      <c r="H16" s="41" t="s">
        <v>27</v>
      </c>
      <c r="I16" s="38" t="s">
        <v>1239</v>
      </c>
      <c r="J16" s="38" t="s">
        <v>1240</v>
      </c>
      <c r="K16" s="41">
        <v>710</v>
      </c>
      <c r="L16" s="41" t="s">
        <v>1269</v>
      </c>
      <c r="M16" s="41" t="str">
        <f>VLOOKUP(A16,Table133[[Service Code]:[2025/26 ICB Delegation Status]],13,FALSE)</f>
        <v>RED</v>
      </c>
      <c r="N16" s="38" t="s">
        <v>1270</v>
      </c>
    </row>
    <row r="17" spans="1:14">
      <c r="A17" s="38" t="s">
        <v>983</v>
      </c>
      <c r="B17" s="38" t="str">
        <f>VLOOKUP(A17,Table133[[#All],[Service Code]:[Service Code Description]],2,FALSE)</f>
        <v>SPECIALIST MENTAL HEALTH SERVICES FOR DEAF ADULTS</v>
      </c>
      <c r="C17" s="38" t="s">
        <v>92</v>
      </c>
      <c r="D17" s="38" t="s">
        <v>1281</v>
      </c>
      <c r="E17" s="38" t="s">
        <v>1282</v>
      </c>
      <c r="F17" s="38" t="s">
        <v>1238</v>
      </c>
      <c r="G17" s="38" t="s">
        <v>1238</v>
      </c>
      <c r="H17" s="41" t="s">
        <v>27</v>
      </c>
      <c r="I17" s="38" t="s">
        <v>1239</v>
      </c>
      <c r="J17" s="38" t="s">
        <v>1240</v>
      </c>
      <c r="K17" s="41">
        <v>710</v>
      </c>
      <c r="L17" s="41" t="s">
        <v>1269</v>
      </c>
      <c r="M17" s="41" t="str">
        <f>VLOOKUP(A17,Table133[[Service Code]:[2025/26 ICB Delegation Status]],13,FALSE)</f>
        <v>RED</v>
      </c>
      <c r="N17" s="38" t="s">
        <v>1270</v>
      </c>
    </row>
    <row r="18" spans="1:14">
      <c r="A18" s="38" t="s">
        <v>983</v>
      </c>
      <c r="B18" s="38" t="str">
        <f>VLOOKUP(A18,Table133[[#All],[Service Code]:[Service Code Description]],2,FALSE)</f>
        <v>SPECIALIST MENTAL HEALTH SERVICES FOR DEAF ADULTS</v>
      </c>
      <c r="C18" s="38" t="s">
        <v>92</v>
      </c>
      <c r="D18" s="38" t="s">
        <v>1283</v>
      </c>
      <c r="E18" s="38" t="s">
        <v>1266</v>
      </c>
      <c r="F18" s="38" t="s">
        <v>1238</v>
      </c>
      <c r="G18" s="38" t="s">
        <v>1238</v>
      </c>
      <c r="H18" s="41" t="s">
        <v>27</v>
      </c>
      <c r="I18" s="38" t="s">
        <v>1239</v>
      </c>
      <c r="J18" s="38" t="s">
        <v>1240</v>
      </c>
      <c r="K18" s="41">
        <v>710</v>
      </c>
      <c r="L18" s="41" t="s">
        <v>1269</v>
      </c>
      <c r="M18" s="41" t="str">
        <f>VLOOKUP(A18,Table133[[Service Code]:[2025/26 ICB Delegation Status]],13,FALSE)</f>
        <v>RED</v>
      </c>
      <c r="N18" s="38" t="s">
        <v>1270</v>
      </c>
    </row>
    <row r="19" spans="1:14" ht="14.1" customHeight="1">
      <c r="A19" s="38" t="s">
        <v>831</v>
      </c>
      <c r="B19" s="38" t="str">
        <f>VLOOKUP(A19,Table133[[#All],[Service Code]:[Service Code Description]],2,FALSE)</f>
        <v>SEVERE OBSESSIVE COMPULSIVE DISORDER AND BODY DYSMORPHIC DISORDER SERVICE (ADULTS AND ADOLESCENTS)</v>
      </c>
      <c r="C19" s="38" t="s">
        <v>92</v>
      </c>
      <c r="D19" s="38" t="s">
        <v>1284</v>
      </c>
      <c r="E19" s="38" t="s">
        <v>1285</v>
      </c>
      <c r="F19" s="38" t="s">
        <v>1238</v>
      </c>
      <c r="G19" s="38" t="s">
        <v>1238</v>
      </c>
      <c r="H19" s="41" t="s">
        <v>27</v>
      </c>
      <c r="I19" s="38" t="s">
        <v>1239</v>
      </c>
      <c r="J19" s="38" t="s">
        <v>1240</v>
      </c>
      <c r="K19" s="41">
        <v>710</v>
      </c>
      <c r="L19" s="41" t="s">
        <v>1286</v>
      </c>
      <c r="M19" s="41" t="str">
        <f>VLOOKUP(A19,Table133[[Service Code]:[2025/26 ICB Delegation Status]],13,FALSE)</f>
        <v>RED</v>
      </c>
      <c r="N19" s="38" t="s">
        <v>1287</v>
      </c>
    </row>
    <row r="20" spans="1:14">
      <c r="A20" s="38" t="s">
        <v>831</v>
      </c>
      <c r="B20" s="38" t="str">
        <f>VLOOKUP(A20,Table133[[#All],[Service Code]:[Service Code Description]],2,FALSE)</f>
        <v>SEVERE OBSESSIVE COMPULSIVE DISORDER AND BODY DYSMORPHIC DISORDER SERVICE (ADULTS AND ADOLESCENTS)</v>
      </c>
      <c r="C20" s="38" t="s">
        <v>92</v>
      </c>
      <c r="D20" s="38" t="s">
        <v>1288</v>
      </c>
      <c r="E20" s="38" t="s">
        <v>1251</v>
      </c>
      <c r="F20" s="38" t="s">
        <v>1289</v>
      </c>
      <c r="G20" s="38" t="s">
        <v>1290</v>
      </c>
      <c r="H20" s="41" t="s">
        <v>17</v>
      </c>
      <c r="I20" s="38" t="s">
        <v>1253</v>
      </c>
      <c r="J20" s="38" t="s">
        <v>1254</v>
      </c>
      <c r="K20" s="41">
        <v>710</v>
      </c>
      <c r="L20" s="41" t="s">
        <v>1286</v>
      </c>
      <c r="M20" s="41" t="str">
        <f>VLOOKUP(A20,Table133[[Service Code]:[2025/26 ICB Delegation Status]],13,FALSE)</f>
        <v>RED</v>
      </c>
      <c r="N20" s="38" t="s">
        <v>1287</v>
      </c>
    </row>
    <row r="21" spans="1:14">
      <c r="A21" s="38" t="s">
        <v>831</v>
      </c>
      <c r="B21" s="38" t="str">
        <f>VLOOKUP(A21,Table133[[#All],[Service Code]:[Service Code Description]],2,FALSE)</f>
        <v>SEVERE OBSESSIVE COMPULSIVE DISORDER AND BODY DYSMORPHIC DISORDER SERVICE (ADULTS AND ADOLESCENTS)</v>
      </c>
      <c r="C21" s="38" t="s">
        <v>92</v>
      </c>
      <c r="D21" s="38" t="s">
        <v>1291</v>
      </c>
      <c r="E21" s="38" t="s">
        <v>1292</v>
      </c>
      <c r="F21" s="38" t="s">
        <v>1238</v>
      </c>
      <c r="G21" s="38" t="s">
        <v>1238</v>
      </c>
      <c r="H21" s="41" t="s">
        <v>27</v>
      </c>
      <c r="I21" s="38" t="s">
        <v>1239</v>
      </c>
      <c r="J21" s="38" t="s">
        <v>1240</v>
      </c>
      <c r="K21" s="41">
        <v>710</v>
      </c>
      <c r="L21" s="41" t="s">
        <v>1286</v>
      </c>
      <c r="M21" s="41" t="str">
        <f>VLOOKUP(A21,Table133[[Service Code]:[2025/26 ICB Delegation Status]],13,FALSE)</f>
        <v>RED</v>
      </c>
      <c r="N21" s="38" t="s">
        <v>1287</v>
      </c>
    </row>
    <row r="22" spans="1:14">
      <c r="A22" s="38" t="s">
        <v>831</v>
      </c>
      <c r="B22" s="38" t="str">
        <f>VLOOKUP(A22,Table133[[#All],[Service Code]:[Service Code Description]],2,FALSE)</f>
        <v>SEVERE OBSESSIVE COMPULSIVE DISORDER AND BODY DYSMORPHIC DISORDER SERVICE (ADULTS AND ADOLESCENTS)</v>
      </c>
      <c r="C22" s="38" t="s">
        <v>92</v>
      </c>
      <c r="D22" s="38" t="s">
        <v>1293</v>
      </c>
      <c r="E22" s="38" t="s">
        <v>1266</v>
      </c>
      <c r="F22" s="38" t="s">
        <v>1238</v>
      </c>
      <c r="G22" s="38" t="s">
        <v>1238</v>
      </c>
      <c r="H22" s="41" t="s">
        <v>27</v>
      </c>
      <c r="I22" s="38" t="s">
        <v>1239</v>
      </c>
      <c r="J22" s="38" t="s">
        <v>1240</v>
      </c>
      <c r="K22" s="41">
        <v>710</v>
      </c>
      <c r="L22" s="41" t="s">
        <v>1286</v>
      </c>
      <c r="M22" s="41" t="str">
        <f>VLOOKUP(A22,Table133[[Service Code]:[2025/26 ICB Delegation Status]],13,FALSE)</f>
        <v>RED</v>
      </c>
      <c r="N22" s="38" t="s">
        <v>1287</v>
      </c>
    </row>
    <row r="23" spans="1:14" ht="14.1" customHeight="1">
      <c r="A23" s="38" t="s">
        <v>828</v>
      </c>
      <c r="B23" s="38" t="str">
        <f>VLOOKUP(A23,Table133[[#All],[Service Code]:[Service Code Description]],2,FALSE)</f>
        <v>SEVERE OBSESSIVE COMPULSIVE DISORDER AND BODY DYSMORPHIC DISORDER (CHILD)</v>
      </c>
      <c r="C23" s="38" t="s">
        <v>92</v>
      </c>
      <c r="D23" s="38" t="s">
        <v>1294</v>
      </c>
      <c r="E23" s="38" t="s">
        <v>1285</v>
      </c>
      <c r="F23" s="38" t="s">
        <v>1238</v>
      </c>
      <c r="G23" s="38" t="s">
        <v>1238</v>
      </c>
      <c r="H23" s="41" t="s">
        <v>27</v>
      </c>
      <c r="I23" s="38" t="s">
        <v>1239</v>
      </c>
      <c r="J23" s="38" t="s">
        <v>1240</v>
      </c>
      <c r="K23" s="41">
        <v>710</v>
      </c>
      <c r="L23" s="41" t="s">
        <v>1286</v>
      </c>
      <c r="M23" s="41" t="str">
        <f>VLOOKUP(A23,Table133[[Service Code]:[2025/26 ICB Delegation Status]],13,FALSE)</f>
        <v>NOT APPLICABLE</v>
      </c>
      <c r="N23" s="38" t="s">
        <v>1287</v>
      </c>
    </row>
    <row r="24" spans="1:14">
      <c r="A24" s="38" t="s">
        <v>828</v>
      </c>
      <c r="B24" s="38" t="str">
        <f>VLOOKUP(A24,Table133[[#All],[Service Code]:[Service Code Description]],2,FALSE)</f>
        <v>SEVERE OBSESSIVE COMPULSIVE DISORDER AND BODY DYSMORPHIC DISORDER (CHILD)</v>
      </c>
      <c r="C24" s="38" t="s">
        <v>92</v>
      </c>
      <c r="D24" s="38" t="s">
        <v>1295</v>
      </c>
      <c r="E24" s="38" t="s">
        <v>1251</v>
      </c>
      <c r="F24" s="38" t="s">
        <v>1289</v>
      </c>
      <c r="G24" s="38" t="s">
        <v>1296</v>
      </c>
      <c r="H24" s="41" t="s">
        <v>17</v>
      </c>
      <c r="I24" s="38" t="s">
        <v>1253</v>
      </c>
      <c r="J24" s="38" t="s">
        <v>1254</v>
      </c>
      <c r="K24" s="41">
        <v>710</v>
      </c>
      <c r="L24" s="41" t="s">
        <v>1286</v>
      </c>
      <c r="M24" s="41" t="str">
        <f>VLOOKUP(A24,Table133[[Service Code]:[2025/26 ICB Delegation Status]],13,FALSE)</f>
        <v>NOT APPLICABLE</v>
      </c>
      <c r="N24" s="38" t="s">
        <v>1287</v>
      </c>
    </row>
    <row r="25" spans="1:14">
      <c r="A25" s="38" t="s">
        <v>828</v>
      </c>
      <c r="B25" s="38" t="str">
        <f>VLOOKUP(A25,Table133[[#All],[Service Code]:[Service Code Description]],2,FALSE)</f>
        <v>SEVERE OBSESSIVE COMPULSIVE DISORDER AND BODY DYSMORPHIC DISORDER (CHILD)</v>
      </c>
      <c r="C25" s="38" t="s">
        <v>92</v>
      </c>
      <c r="D25" s="38" t="s">
        <v>1297</v>
      </c>
      <c r="E25" s="38" t="s">
        <v>1292</v>
      </c>
      <c r="F25" s="38" t="s">
        <v>1238</v>
      </c>
      <c r="G25" s="38" t="s">
        <v>1238</v>
      </c>
      <c r="H25" s="41" t="s">
        <v>27</v>
      </c>
      <c r="I25" s="38" t="s">
        <v>1239</v>
      </c>
      <c r="J25" s="38" t="s">
        <v>1240</v>
      </c>
      <c r="K25" s="41">
        <v>710</v>
      </c>
      <c r="L25" s="41" t="s">
        <v>1286</v>
      </c>
      <c r="M25" s="41" t="str">
        <f>VLOOKUP(A25,Table133[[Service Code]:[2025/26 ICB Delegation Status]],13,FALSE)</f>
        <v>NOT APPLICABLE</v>
      </c>
      <c r="N25" s="38" t="s">
        <v>1287</v>
      </c>
    </row>
    <row r="26" spans="1:14">
      <c r="A26" s="38" t="s">
        <v>828</v>
      </c>
      <c r="B26" s="38" t="str">
        <f>VLOOKUP(A26,Table133[[#All],[Service Code]:[Service Code Description]],2,FALSE)</f>
        <v>SEVERE OBSESSIVE COMPULSIVE DISORDER AND BODY DYSMORPHIC DISORDER (CHILD)</v>
      </c>
      <c r="C26" s="38" t="s">
        <v>92</v>
      </c>
      <c r="D26" s="38" t="s">
        <v>1298</v>
      </c>
      <c r="E26" s="38" t="s">
        <v>1266</v>
      </c>
      <c r="F26" s="38" t="s">
        <v>1238</v>
      </c>
      <c r="G26" s="38" t="s">
        <v>1238</v>
      </c>
      <c r="H26" s="41" t="s">
        <v>27</v>
      </c>
      <c r="I26" s="38" t="s">
        <v>1239</v>
      </c>
      <c r="J26" s="38" t="s">
        <v>1240</v>
      </c>
      <c r="K26" s="41">
        <v>710</v>
      </c>
      <c r="L26" s="41" t="s">
        <v>1286</v>
      </c>
      <c r="M26" s="41" t="str">
        <f>VLOOKUP(A26,Table133[[Service Code]:[2025/26 ICB Delegation Status]],13,FALSE)</f>
        <v>NOT APPLICABLE</v>
      </c>
      <c r="N26" s="38" t="s">
        <v>1287</v>
      </c>
    </row>
    <row r="27" spans="1:14">
      <c r="A27" s="38" t="s">
        <v>1091</v>
      </c>
      <c r="B27" s="38" t="str">
        <f>VLOOKUP(A27,Table133[[#All],[Service Code]:[Service Code Description]],2,FALSE)</f>
        <v>SPECIALIST SERVICES FOR SEVERE PERSONALITY DISORDER IN ADULTS</v>
      </c>
      <c r="C27" s="38" t="s">
        <v>92</v>
      </c>
      <c r="D27" s="38" t="s">
        <v>1299</v>
      </c>
      <c r="E27" s="38" t="s">
        <v>1285</v>
      </c>
      <c r="F27" s="38" t="s">
        <v>1238</v>
      </c>
      <c r="G27" s="38" t="s">
        <v>1238</v>
      </c>
      <c r="H27" s="41" t="s">
        <v>27</v>
      </c>
      <c r="I27" s="38" t="s">
        <v>1239</v>
      </c>
      <c r="J27" s="38" t="s">
        <v>1240</v>
      </c>
      <c r="K27" s="41">
        <v>710</v>
      </c>
      <c r="L27" s="41" t="s">
        <v>1300</v>
      </c>
      <c r="M27" s="41" t="str">
        <f>VLOOKUP(A27,Table133[[Service Code]:[2025/26 ICB Delegation Status]],13,FALSE)</f>
        <v>RED</v>
      </c>
      <c r="N27" s="38" t="s">
        <v>1301</v>
      </c>
    </row>
    <row r="28" spans="1:14">
      <c r="A28" s="38" t="s">
        <v>1091</v>
      </c>
      <c r="B28" s="38" t="str">
        <f>VLOOKUP(A28,Table133[[#All],[Service Code]:[Service Code Description]],2,FALSE)</f>
        <v>SPECIALIST SERVICES FOR SEVERE PERSONALITY DISORDER IN ADULTS</v>
      </c>
      <c r="C28" s="38" t="s">
        <v>92</v>
      </c>
      <c r="D28" s="38" t="s">
        <v>1303</v>
      </c>
      <c r="E28" s="38" t="s">
        <v>1251</v>
      </c>
      <c r="F28" s="38" t="s">
        <v>1304</v>
      </c>
      <c r="G28" s="38" t="s">
        <v>1305</v>
      </c>
      <c r="H28" s="41" t="s">
        <v>17</v>
      </c>
      <c r="I28" s="38" t="s">
        <v>1253</v>
      </c>
      <c r="J28" s="38" t="s">
        <v>1254</v>
      </c>
      <c r="K28" s="41">
        <v>710</v>
      </c>
      <c r="L28" s="41" t="s">
        <v>1300</v>
      </c>
      <c r="M28" s="41" t="str">
        <f>VLOOKUP(A28,Table133[[Service Code]:[2025/26 ICB Delegation Status]],13,FALSE)</f>
        <v>RED</v>
      </c>
      <c r="N28" s="38" t="s">
        <v>1302</v>
      </c>
    </row>
    <row r="29" spans="1:14">
      <c r="A29" s="38" t="s">
        <v>1091</v>
      </c>
      <c r="B29" s="38" t="str">
        <f>VLOOKUP(A29,Table133[[#All],[Service Code]:[Service Code Description]],2,FALSE)</f>
        <v>SPECIALIST SERVICES FOR SEVERE PERSONALITY DISORDER IN ADULTS</v>
      </c>
      <c r="C29" s="38" t="s">
        <v>92</v>
      </c>
      <c r="D29" s="38" t="s">
        <v>1306</v>
      </c>
      <c r="E29" s="38" t="s">
        <v>1292</v>
      </c>
      <c r="F29" s="38" t="s">
        <v>1238</v>
      </c>
      <c r="G29" s="38" t="s">
        <v>1238</v>
      </c>
      <c r="H29" s="41" t="s">
        <v>27</v>
      </c>
      <c r="I29" s="38" t="s">
        <v>1239</v>
      </c>
      <c r="J29" s="38" t="s">
        <v>1240</v>
      </c>
      <c r="K29" s="41">
        <v>710</v>
      </c>
      <c r="L29" s="41" t="s">
        <v>1300</v>
      </c>
      <c r="M29" s="41" t="str">
        <f>VLOOKUP(A29,Table133[[Service Code]:[2025/26 ICB Delegation Status]],13,FALSE)</f>
        <v>RED</v>
      </c>
      <c r="N29" s="38" t="s">
        <v>1302</v>
      </c>
    </row>
    <row r="30" spans="1:14">
      <c r="A30" s="38" t="s">
        <v>1091</v>
      </c>
      <c r="B30" s="38" t="str">
        <f>VLOOKUP(A30,Table133[[#All],[Service Code]:[Service Code Description]],2,FALSE)</f>
        <v>SPECIALIST SERVICES FOR SEVERE PERSONALITY DISORDER IN ADULTS</v>
      </c>
      <c r="C30" s="38" t="s">
        <v>92</v>
      </c>
      <c r="D30" s="38" t="s">
        <v>1307</v>
      </c>
      <c r="E30" s="38" t="s">
        <v>1266</v>
      </c>
      <c r="F30" s="38" t="s">
        <v>1238</v>
      </c>
      <c r="G30" s="38" t="s">
        <v>1238</v>
      </c>
      <c r="H30" s="41" t="s">
        <v>27</v>
      </c>
      <c r="I30" s="38" t="s">
        <v>1239</v>
      </c>
      <c r="J30" s="38" t="s">
        <v>1240</v>
      </c>
      <c r="K30" s="41">
        <v>710</v>
      </c>
      <c r="L30" s="41" t="s">
        <v>1300</v>
      </c>
      <c r="M30" s="41" t="str">
        <f>VLOOKUP(A30,Table133[[Service Code]:[2025/26 ICB Delegation Status]],13,FALSE)</f>
        <v>RED</v>
      </c>
      <c r="N30" s="38" t="s">
        <v>1302</v>
      </c>
    </row>
    <row r="31" spans="1:14" ht="14.1" customHeight="1">
      <c r="A31" s="38" t="s">
        <v>808</v>
      </c>
      <c r="B31" s="38" t="str">
        <f>VLOOKUP(A31,Table133[[#All],[Service Code]:[Service Code Description]],2,FALSE)</f>
        <v>SECURE AND SPECIALISED MENTAL HEALTH SERVICES (ADULT) (HIGH)</v>
      </c>
      <c r="C31" s="38" t="s">
        <v>702</v>
      </c>
      <c r="D31" s="38" t="s">
        <v>1308</v>
      </c>
      <c r="E31" s="38" t="s">
        <v>1309</v>
      </c>
      <c r="F31" s="38"/>
      <c r="G31" s="38"/>
      <c r="H31" s="41"/>
      <c r="I31" s="38" t="s">
        <v>1253</v>
      </c>
      <c r="J31" s="38" t="s">
        <v>1254</v>
      </c>
      <c r="K31" s="41">
        <v>712</v>
      </c>
      <c r="L31" s="41">
        <v>1752</v>
      </c>
      <c r="M31" s="41" t="str">
        <f>VLOOKUP(A31,Table133[[Service Code]:[2025/26 ICB Delegation Status]],13,FALSE)</f>
        <v>RED</v>
      </c>
      <c r="N31" s="38" t="s">
        <v>1310</v>
      </c>
    </row>
    <row r="32" spans="1:14">
      <c r="A32" s="38" t="s">
        <v>808</v>
      </c>
      <c r="B32" s="38" t="str">
        <f>VLOOKUP(A32,Table133[[#All],[Service Code]:[Service Code Description]],2,FALSE)</f>
        <v>SECURE AND SPECIALISED MENTAL HEALTH SERVICES (ADULT) (HIGH)</v>
      </c>
      <c r="C32" s="38" t="s">
        <v>702</v>
      </c>
      <c r="D32" s="38" t="s">
        <v>1311</v>
      </c>
      <c r="E32" s="38" t="s">
        <v>1312</v>
      </c>
      <c r="F32" s="38" t="s">
        <v>1313</v>
      </c>
      <c r="G32" s="38" t="s">
        <v>1312</v>
      </c>
      <c r="H32" s="41" t="s">
        <v>17</v>
      </c>
      <c r="I32" s="38" t="s">
        <v>1253</v>
      </c>
      <c r="J32" s="38" t="s">
        <v>1254</v>
      </c>
      <c r="K32" s="41">
        <v>712</v>
      </c>
      <c r="L32" s="41">
        <v>1752</v>
      </c>
      <c r="M32" s="41" t="str">
        <f>VLOOKUP(A32,Table133[[Service Code]:[2025/26 ICB Delegation Status]],13,FALSE)</f>
        <v>RED</v>
      </c>
      <c r="N32" s="38" t="s">
        <v>1310</v>
      </c>
    </row>
    <row r="33" spans="1:14">
      <c r="A33" s="38" t="s">
        <v>808</v>
      </c>
      <c r="B33" s="38" t="str">
        <f>VLOOKUP(A33,Table133[[#All],[Service Code]:[Service Code Description]],2,FALSE)</f>
        <v>SECURE AND SPECIALISED MENTAL HEALTH SERVICES (ADULT) (HIGH)</v>
      </c>
      <c r="C33" s="38" t="s">
        <v>702</v>
      </c>
      <c r="D33" s="38" t="s">
        <v>1314</v>
      </c>
      <c r="E33" s="38" t="s">
        <v>1315</v>
      </c>
      <c r="F33" s="38" t="s">
        <v>1313</v>
      </c>
      <c r="G33" s="38" t="s">
        <v>1315</v>
      </c>
      <c r="H33" s="41" t="s">
        <v>17</v>
      </c>
      <c r="I33" s="38" t="s">
        <v>1253</v>
      </c>
      <c r="J33" s="38" t="s">
        <v>1254</v>
      </c>
      <c r="K33" s="41">
        <v>712</v>
      </c>
      <c r="L33" s="41">
        <v>1752</v>
      </c>
      <c r="M33" s="41" t="str">
        <f>VLOOKUP(A33,Table133[[Service Code]:[2025/26 ICB Delegation Status]],13,FALSE)</f>
        <v>RED</v>
      </c>
      <c r="N33" s="38" t="s">
        <v>1310</v>
      </c>
    </row>
    <row r="34" spans="1:14">
      <c r="A34" s="38" t="s">
        <v>808</v>
      </c>
      <c r="B34" s="38" t="str">
        <f>VLOOKUP(A34,Table133[[#All],[Service Code]:[Service Code Description]],2,FALSE)</f>
        <v>SECURE AND SPECIALISED MENTAL HEALTH SERVICES (ADULT) (HIGH)</v>
      </c>
      <c r="C34" s="38" t="s">
        <v>702</v>
      </c>
      <c r="D34" s="38" t="s">
        <v>1316</v>
      </c>
      <c r="E34" s="38" t="s">
        <v>1317</v>
      </c>
      <c r="F34" s="38" t="s">
        <v>1238</v>
      </c>
      <c r="G34" s="38" t="s">
        <v>1238</v>
      </c>
      <c r="H34" s="41" t="s">
        <v>27</v>
      </c>
      <c r="I34" s="38" t="s">
        <v>1239</v>
      </c>
      <c r="J34" s="38" t="s">
        <v>1318</v>
      </c>
      <c r="K34" s="41">
        <v>712</v>
      </c>
      <c r="L34" s="41">
        <v>1752</v>
      </c>
      <c r="M34" s="41" t="str">
        <f>VLOOKUP(A34,Table133[[Service Code]:[2025/26 ICB Delegation Status]],13,FALSE)</f>
        <v>RED</v>
      </c>
      <c r="N34" s="38" t="s">
        <v>1310</v>
      </c>
    </row>
    <row r="35" spans="1:14">
      <c r="A35" s="38" t="s">
        <v>808</v>
      </c>
      <c r="B35" s="38" t="str">
        <f>VLOOKUP(A35,Table133[[#All],[Service Code]:[Service Code Description]],2,FALSE)</f>
        <v>SECURE AND SPECIALISED MENTAL HEALTH SERVICES (ADULT) (HIGH)</v>
      </c>
      <c r="C35" s="38" t="s">
        <v>702</v>
      </c>
      <c r="D35" s="38" t="s">
        <v>1319</v>
      </c>
      <c r="E35" s="38" t="s">
        <v>1320</v>
      </c>
      <c r="F35" s="38" t="s">
        <v>1313</v>
      </c>
      <c r="G35" s="38" t="s">
        <v>1320</v>
      </c>
      <c r="H35" s="41" t="s">
        <v>17</v>
      </c>
      <c r="I35" s="38" t="s">
        <v>1253</v>
      </c>
      <c r="J35" s="38" t="s">
        <v>1254</v>
      </c>
      <c r="K35" s="41">
        <v>712</v>
      </c>
      <c r="L35" s="41">
        <v>1752</v>
      </c>
      <c r="M35" s="41" t="str">
        <f>VLOOKUP(A35,Table133[[Service Code]:[2025/26 ICB Delegation Status]],13,FALSE)</f>
        <v>RED</v>
      </c>
      <c r="N35" s="38" t="s">
        <v>1310</v>
      </c>
    </row>
    <row r="36" spans="1:14">
      <c r="A36" s="38" t="s">
        <v>808</v>
      </c>
      <c r="B36" s="38" t="str">
        <f>VLOOKUP(A36,Table133[[#All],[Service Code]:[Service Code Description]],2,FALSE)</f>
        <v>SECURE AND SPECIALISED MENTAL HEALTH SERVICES (ADULT) (HIGH)</v>
      </c>
      <c r="C36" s="38" t="s">
        <v>702</v>
      </c>
      <c r="D36" s="38" t="s">
        <v>1321</v>
      </c>
      <c r="E36" s="38" t="s">
        <v>1322</v>
      </c>
      <c r="F36" s="38" t="s">
        <v>1313</v>
      </c>
      <c r="G36" s="38" t="s">
        <v>1322</v>
      </c>
      <c r="H36" s="41" t="s">
        <v>17</v>
      </c>
      <c r="I36" s="38" t="s">
        <v>1253</v>
      </c>
      <c r="J36" s="38" t="s">
        <v>1254</v>
      </c>
      <c r="K36" s="41">
        <v>712</v>
      </c>
      <c r="L36" s="41">
        <v>1752</v>
      </c>
      <c r="M36" s="41" t="str">
        <f>VLOOKUP(A36,Table133[[Service Code]:[2025/26 ICB Delegation Status]],13,FALSE)</f>
        <v>RED</v>
      </c>
      <c r="N36" s="38" t="s">
        <v>1310</v>
      </c>
    </row>
    <row r="37" spans="1:14">
      <c r="A37" s="38" t="s">
        <v>808</v>
      </c>
      <c r="B37" s="38" t="str">
        <f>VLOOKUP(A37,Table133[[#All],[Service Code]:[Service Code Description]],2,FALSE)</f>
        <v>SECURE AND SPECIALISED MENTAL HEALTH SERVICES (ADULT) (HIGH)</v>
      </c>
      <c r="C37" s="38" t="s">
        <v>702</v>
      </c>
      <c r="D37" s="38" t="s">
        <v>1323</v>
      </c>
      <c r="E37" s="38" t="s">
        <v>1324</v>
      </c>
      <c r="F37" s="38"/>
      <c r="G37" s="38"/>
      <c r="H37" s="41"/>
      <c r="I37" s="38" t="s">
        <v>1239</v>
      </c>
      <c r="J37" s="38" t="s">
        <v>1318</v>
      </c>
      <c r="K37" s="41">
        <v>712</v>
      </c>
      <c r="L37" s="41">
        <v>1752</v>
      </c>
      <c r="M37" s="41" t="str">
        <f>VLOOKUP(A37,Table133[[Service Code]:[2025/26 ICB Delegation Status]],13,FALSE)</f>
        <v>RED</v>
      </c>
      <c r="N37" s="38" t="s">
        <v>1310</v>
      </c>
    </row>
    <row r="38" spans="1:14">
      <c r="A38" s="38" t="s">
        <v>1220</v>
      </c>
      <c r="B38" s="38" t="s">
        <v>1551</v>
      </c>
      <c r="C38" s="38" t="s">
        <v>702</v>
      </c>
      <c r="D38" s="38" t="s">
        <v>1558</v>
      </c>
      <c r="E38" s="38" t="s">
        <v>1340</v>
      </c>
      <c r="F38" s="38" t="s">
        <v>1313</v>
      </c>
      <c r="G38" s="38" t="s">
        <v>1341</v>
      </c>
      <c r="H38" s="41" t="s">
        <v>17</v>
      </c>
      <c r="I38" s="38" t="s">
        <v>1253</v>
      </c>
      <c r="J38" s="38" t="s">
        <v>1254</v>
      </c>
      <c r="K38" s="41">
        <v>712</v>
      </c>
      <c r="L38" s="41" t="s">
        <v>1559</v>
      </c>
      <c r="M38" s="41" t="str">
        <f>VLOOKUP(A38,Table133[[Service Code]:[2025/26 ICB Delegation Status]],13,FALSE)</f>
        <v>GREEN</v>
      </c>
      <c r="N38" s="38" t="s">
        <v>1560</v>
      </c>
    </row>
    <row r="39" spans="1:14">
      <c r="A39" s="38" t="s">
        <v>1220</v>
      </c>
      <c r="B39" s="38" t="s">
        <v>1551</v>
      </c>
      <c r="C39" s="38" t="s">
        <v>702</v>
      </c>
      <c r="D39" s="38" t="s">
        <v>1561</v>
      </c>
      <c r="E39" s="38" t="s">
        <v>1343</v>
      </c>
      <c r="F39" s="38" t="s">
        <v>1313</v>
      </c>
      <c r="G39" s="38" t="s">
        <v>1344</v>
      </c>
      <c r="H39" s="41" t="s">
        <v>17</v>
      </c>
      <c r="I39" s="38" t="s">
        <v>1253</v>
      </c>
      <c r="J39" s="38" t="s">
        <v>1254</v>
      </c>
      <c r="K39" s="41">
        <v>712</v>
      </c>
      <c r="L39" s="41" t="s">
        <v>1559</v>
      </c>
      <c r="M39" s="41" t="str">
        <f>VLOOKUP(A39,Table133[[Service Code]:[2025/26 ICB Delegation Status]],13,FALSE)</f>
        <v>GREEN</v>
      </c>
      <c r="N39" s="38" t="s">
        <v>1560</v>
      </c>
    </row>
    <row r="40" spans="1:14">
      <c r="A40" s="38" t="s">
        <v>1220</v>
      </c>
      <c r="B40" s="38" t="s">
        <v>1551</v>
      </c>
      <c r="C40" s="38" t="s">
        <v>702</v>
      </c>
      <c r="D40" s="38" t="s">
        <v>1562</v>
      </c>
      <c r="E40" s="38" t="s">
        <v>1345</v>
      </c>
      <c r="F40" s="38" t="s">
        <v>1313</v>
      </c>
      <c r="G40" s="38" t="s">
        <v>1346</v>
      </c>
      <c r="H40" s="41" t="s">
        <v>17</v>
      </c>
      <c r="I40" s="38" t="s">
        <v>1253</v>
      </c>
      <c r="J40" s="38" t="s">
        <v>1254</v>
      </c>
      <c r="K40" s="41">
        <v>712</v>
      </c>
      <c r="L40" s="41" t="s">
        <v>1559</v>
      </c>
      <c r="M40" s="41" t="str">
        <f>VLOOKUP(A40,Table133[[Service Code]:[2025/26 ICB Delegation Status]],13,FALSE)</f>
        <v>GREEN</v>
      </c>
      <c r="N40" s="38" t="s">
        <v>1560</v>
      </c>
    </row>
    <row r="41" spans="1:14">
      <c r="A41" s="38" t="s">
        <v>1220</v>
      </c>
      <c r="B41" s="38" t="s">
        <v>1551</v>
      </c>
      <c r="C41" s="38" t="s">
        <v>702</v>
      </c>
      <c r="D41" s="38" t="s">
        <v>1563</v>
      </c>
      <c r="E41" s="38" t="s">
        <v>1347</v>
      </c>
      <c r="F41" s="38" t="s">
        <v>1313</v>
      </c>
      <c r="G41" s="38" t="s">
        <v>1348</v>
      </c>
      <c r="H41" s="41" t="s">
        <v>17</v>
      </c>
      <c r="I41" s="38" t="s">
        <v>1253</v>
      </c>
      <c r="J41" s="38" t="s">
        <v>1254</v>
      </c>
      <c r="K41" s="41">
        <v>712</v>
      </c>
      <c r="L41" s="41" t="s">
        <v>1559</v>
      </c>
      <c r="M41" s="41" t="str">
        <f>VLOOKUP(A41,Table133[[Service Code]:[2025/26 ICB Delegation Status]],13,FALSE)</f>
        <v>GREEN</v>
      </c>
      <c r="N41" s="38" t="s">
        <v>1560</v>
      </c>
    </row>
    <row r="42" spans="1:14">
      <c r="A42" s="38" t="s">
        <v>1220</v>
      </c>
      <c r="B42" s="38" t="s">
        <v>1551</v>
      </c>
      <c r="C42" s="38" t="s">
        <v>702</v>
      </c>
      <c r="D42" s="38" t="s">
        <v>1564</v>
      </c>
      <c r="E42" s="38" t="s">
        <v>1353</v>
      </c>
      <c r="F42" s="38" t="s">
        <v>1313</v>
      </c>
      <c r="G42" s="38" t="s">
        <v>1354</v>
      </c>
      <c r="H42" s="41" t="s">
        <v>17</v>
      </c>
      <c r="I42" s="38" t="s">
        <v>1253</v>
      </c>
      <c r="J42" s="38" t="s">
        <v>1254</v>
      </c>
      <c r="K42" s="41">
        <v>712</v>
      </c>
      <c r="L42" s="41" t="s">
        <v>1559</v>
      </c>
      <c r="M42" s="41" t="str">
        <f>VLOOKUP(A42,Table133[[Service Code]:[2025/26 ICB Delegation Status]],13,FALSE)</f>
        <v>GREEN</v>
      </c>
      <c r="N42" s="38" t="s">
        <v>1560</v>
      </c>
    </row>
    <row r="43" spans="1:14">
      <c r="A43" s="38" t="s">
        <v>1220</v>
      </c>
      <c r="B43" s="38" t="s">
        <v>1551</v>
      </c>
      <c r="C43" s="38" t="s">
        <v>702</v>
      </c>
      <c r="D43" s="38" t="s">
        <v>1565</v>
      </c>
      <c r="E43" s="38" t="s">
        <v>1357</v>
      </c>
      <c r="F43" s="38" t="s">
        <v>1313</v>
      </c>
      <c r="G43" s="38" t="s">
        <v>1358</v>
      </c>
      <c r="H43" s="41" t="s">
        <v>17</v>
      </c>
      <c r="I43" s="38" t="s">
        <v>1253</v>
      </c>
      <c r="J43" s="38" t="s">
        <v>1254</v>
      </c>
      <c r="K43" s="41">
        <v>712</v>
      </c>
      <c r="L43" s="41" t="s">
        <v>1559</v>
      </c>
      <c r="M43" s="41" t="str">
        <f>VLOOKUP(A43,Table133[[Service Code]:[2025/26 ICB Delegation Status]],13,FALSE)</f>
        <v>GREEN</v>
      </c>
      <c r="N43" s="38" t="s">
        <v>1560</v>
      </c>
    </row>
    <row r="44" spans="1:14">
      <c r="A44" s="38" t="s">
        <v>1220</v>
      </c>
      <c r="B44" s="38" t="s">
        <v>1551</v>
      </c>
      <c r="C44" s="38" t="s">
        <v>702</v>
      </c>
      <c r="D44" s="38" t="s">
        <v>1566</v>
      </c>
      <c r="E44" s="38" t="s">
        <v>1359</v>
      </c>
      <c r="F44" s="38" t="s">
        <v>1313</v>
      </c>
      <c r="G44" s="38" t="s">
        <v>1360</v>
      </c>
      <c r="H44" s="41" t="s">
        <v>17</v>
      </c>
      <c r="I44" s="38" t="s">
        <v>1253</v>
      </c>
      <c r="J44" s="38" t="s">
        <v>1254</v>
      </c>
      <c r="K44" s="41">
        <v>712</v>
      </c>
      <c r="L44" s="41" t="s">
        <v>1559</v>
      </c>
      <c r="M44" s="41" t="str">
        <f>VLOOKUP(A44,Table133[[Service Code]:[2025/26 ICB Delegation Status]],13,FALSE)</f>
        <v>GREEN</v>
      </c>
      <c r="N44" s="38" t="s">
        <v>1560</v>
      </c>
    </row>
    <row r="45" spans="1:14">
      <c r="A45" s="38" t="s">
        <v>1220</v>
      </c>
      <c r="B45" s="38" t="s">
        <v>1551</v>
      </c>
      <c r="C45" s="38" t="s">
        <v>702</v>
      </c>
      <c r="D45" s="38" t="s">
        <v>1567</v>
      </c>
      <c r="E45" s="38" t="s">
        <v>1361</v>
      </c>
      <c r="F45" s="38" t="s">
        <v>1313</v>
      </c>
      <c r="G45" s="38" t="s">
        <v>1362</v>
      </c>
      <c r="H45" s="41" t="s">
        <v>17</v>
      </c>
      <c r="I45" s="38" t="s">
        <v>1253</v>
      </c>
      <c r="J45" s="38" t="s">
        <v>1254</v>
      </c>
      <c r="K45" s="41">
        <v>712</v>
      </c>
      <c r="L45" s="41" t="s">
        <v>1559</v>
      </c>
      <c r="M45" s="41" t="str">
        <f>VLOOKUP(A45,Table133[[Service Code]:[2025/26 ICB Delegation Status]],13,FALSE)</f>
        <v>GREEN</v>
      </c>
      <c r="N45" s="38" t="s">
        <v>1560</v>
      </c>
    </row>
    <row r="46" spans="1:14">
      <c r="A46" s="38" t="s">
        <v>1220</v>
      </c>
      <c r="B46" s="38" t="s">
        <v>1551</v>
      </c>
      <c r="C46" s="38" t="s">
        <v>702</v>
      </c>
      <c r="D46" s="38" t="s">
        <v>1568</v>
      </c>
      <c r="E46" s="38" t="s">
        <v>1365</v>
      </c>
      <c r="F46" s="38"/>
      <c r="G46" s="38"/>
      <c r="H46" s="41"/>
      <c r="I46" s="38" t="s">
        <v>1253</v>
      </c>
      <c r="J46" s="38" t="s">
        <v>1254</v>
      </c>
      <c r="K46" s="41"/>
      <c r="L46" s="41"/>
      <c r="M46" s="41" t="str">
        <f>VLOOKUP(A46,Table133[[Service Code]:[2025/26 ICB Delegation Status]],13,FALSE)</f>
        <v>GREEN</v>
      </c>
      <c r="N46" s="38"/>
    </row>
    <row r="47" spans="1:14">
      <c r="A47" s="38" t="s">
        <v>1550</v>
      </c>
      <c r="B47" s="38" t="s">
        <v>1552</v>
      </c>
      <c r="C47" s="38" t="s">
        <v>702</v>
      </c>
      <c r="D47" s="38" t="s">
        <v>1569</v>
      </c>
      <c r="E47" s="38" t="s">
        <v>1351</v>
      </c>
      <c r="F47" s="38" t="s">
        <v>1313</v>
      </c>
      <c r="G47" s="38" t="s">
        <v>1352</v>
      </c>
      <c r="H47" s="41" t="s">
        <v>17</v>
      </c>
      <c r="I47" s="38" t="s">
        <v>1253</v>
      </c>
      <c r="J47" s="38" t="s">
        <v>1254</v>
      </c>
      <c r="K47" s="41">
        <v>712</v>
      </c>
      <c r="L47" s="41" t="s">
        <v>1559</v>
      </c>
      <c r="M47" s="41" t="str">
        <f>VLOOKUP(A47,Table133[[Service Code]:[2025/26 ICB Delegation Status]],13,FALSE)</f>
        <v>RED</v>
      </c>
      <c r="N47" s="38" t="s">
        <v>1560</v>
      </c>
    </row>
    <row r="48" spans="1:14">
      <c r="A48" s="38" t="s">
        <v>1550</v>
      </c>
      <c r="B48" s="38" t="s">
        <v>1552</v>
      </c>
      <c r="C48" s="38" t="s">
        <v>702</v>
      </c>
      <c r="D48" s="38" t="s">
        <v>1570</v>
      </c>
      <c r="E48" s="38" t="s">
        <v>1342</v>
      </c>
      <c r="F48" s="38" t="s">
        <v>1313</v>
      </c>
      <c r="G48" s="38" t="s">
        <v>1598</v>
      </c>
      <c r="H48" s="41" t="s">
        <v>17</v>
      </c>
      <c r="I48" s="38" t="s">
        <v>1253</v>
      </c>
      <c r="J48" s="38" t="s">
        <v>1254</v>
      </c>
      <c r="K48" s="41">
        <v>712</v>
      </c>
      <c r="L48" s="41" t="s">
        <v>1559</v>
      </c>
      <c r="M48" s="41" t="str">
        <f>VLOOKUP(A48,Table133[[Service Code]:[2025/26 ICB Delegation Status]],13,FALSE)</f>
        <v>RED</v>
      </c>
      <c r="N48" s="38" t="s">
        <v>1560</v>
      </c>
    </row>
    <row r="49" spans="1:14">
      <c r="A49" s="38" t="s">
        <v>1550</v>
      </c>
      <c r="B49" s="38" t="s">
        <v>1552</v>
      </c>
      <c r="C49" s="38" t="s">
        <v>702</v>
      </c>
      <c r="D49" s="38" t="s">
        <v>1571</v>
      </c>
      <c r="E49" s="38" t="s">
        <v>1349</v>
      </c>
      <c r="F49" s="38" t="s">
        <v>1313</v>
      </c>
      <c r="G49" s="38" t="s">
        <v>1350</v>
      </c>
      <c r="H49" s="41" t="s">
        <v>17</v>
      </c>
      <c r="I49" s="38" t="s">
        <v>1253</v>
      </c>
      <c r="J49" s="38" t="s">
        <v>1254</v>
      </c>
      <c r="K49" s="41">
        <v>712</v>
      </c>
      <c r="L49" s="41" t="s">
        <v>1559</v>
      </c>
      <c r="M49" s="41" t="str">
        <f>VLOOKUP(A49,Table133[[Service Code]:[2025/26 ICB Delegation Status]],13,FALSE)</f>
        <v>RED</v>
      </c>
      <c r="N49" s="38" t="s">
        <v>1560</v>
      </c>
    </row>
    <row r="50" spans="1:14">
      <c r="A50" s="38" t="s">
        <v>1550</v>
      </c>
      <c r="B50" s="38" t="s">
        <v>1552</v>
      </c>
      <c r="C50" s="38" t="s">
        <v>702</v>
      </c>
      <c r="D50" s="38" t="s">
        <v>1572</v>
      </c>
      <c r="E50" s="38" t="s">
        <v>1355</v>
      </c>
      <c r="F50" s="38" t="s">
        <v>1313</v>
      </c>
      <c r="G50" s="38" t="s">
        <v>1356</v>
      </c>
      <c r="H50" s="41" t="s">
        <v>17</v>
      </c>
      <c r="I50" s="38" t="s">
        <v>1253</v>
      </c>
      <c r="J50" s="38" t="s">
        <v>1254</v>
      </c>
      <c r="K50" s="41">
        <v>712</v>
      </c>
      <c r="L50" s="41" t="s">
        <v>1559</v>
      </c>
      <c r="M50" s="41" t="str">
        <f>VLOOKUP(A50,Table133[[Service Code]:[2025/26 ICB Delegation Status]],13,FALSE)</f>
        <v>RED</v>
      </c>
      <c r="N50" s="38" t="s">
        <v>1560</v>
      </c>
    </row>
    <row r="51" spans="1:14">
      <c r="A51" s="38" t="s">
        <v>1221</v>
      </c>
      <c r="B51" s="38" t="s">
        <v>1553</v>
      </c>
      <c r="C51" s="38" t="s">
        <v>702</v>
      </c>
      <c r="D51" s="38" t="s">
        <v>1573</v>
      </c>
      <c r="E51" s="38" t="s">
        <v>1327</v>
      </c>
      <c r="F51" s="38" t="s">
        <v>1313</v>
      </c>
      <c r="G51" s="38" t="s">
        <v>1327</v>
      </c>
      <c r="H51" s="41" t="s">
        <v>17</v>
      </c>
      <c r="I51" s="38" t="s">
        <v>1253</v>
      </c>
      <c r="J51" s="38" t="s">
        <v>1254</v>
      </c>
      <c r="K51" s="41">
        <v>712</v>
      </c>
      <c r="L51" s="41" t="s">
        <v>1559</v>
      </c>
      <c r="M51" s="41" t="str">
        <f>VLOOKUP(A51,Table133[[Service Code]:[2025/26 ICB Delegation Status]],13,FALSE)</f>
        <v>GREEN</v>
      </c>
      <c r="N51" s="38" t="s">
        <v>1560</v>
      </c>
    </row>
    <row r="52" spans="1:14">
      <c r="A52" s="38" t="s">
        <v>1221</v>
      </c>
      <c r="B52" s="38" t="s">
        <v>1553</v>
      </c>
      <c r="C52" s="38" t="s">
        <v>702</v>
      </c>
      <c r="D52" s="38" t="s">
        <v>1574</v>
      </c>
      <c r="E52" s="38" t="s">
        <v>1328</v>
      </c>
      <c r="F52" s="38" t="s">
        <v>1313</v>
      </c>
      <c r="G52" s="38" t="s">
        <v>1328</v>
      </c>
      <c r="H52" s="41" t="s">
        <v>17</v>
      </c>
      <c r="I52" s="38" t="s">
        <v>1253</v>
      </c>
      <c r="J52" s="38" t="s">
        <v>1254</v>
      </c>
      <c r="K52" s="41">
        <v>712</v>
      </c>
      <c r="L52" s="41" t="s">
        <v>1559</v>
      </c>
      <c r="M52" s="41" t="str">
        <f>VLOOKUP(A52,Table133[[Service Code]:[2025/26 ICB Delegation Status]],13,FALSE)</f>
        <v>GREEN</v>
      </c>
      <c r="N52" s="38" t="s">
        <v>1560</v>
      </c>
    </row>
    <row r="53" spans="1:14">
      <c r="A53" s="38" t="s">
        <v>1221</v>
      </c>
      <c r="B53" s="38" t="s">
        <v>1553</v>
      </c>
      <c r="C53" s="38" t="s">
        <v>702</v>
      </c>
      <c r="D53" s="38" t="s">
        <v>1575</v>
      </c>
      <c r="E53" s="38" t="s">
        <v>1329</v>
      </c>
      <c r="F53" s="38" t="s">
        <v>1313</v>
      </c>
      <c r="G53" s="38" t="s">
        <v>1329</v>
      </c>
      <c r="H53" s="41" t="s">
        <v>17</v>
      </c>
      <c r="I53" s="38" t="s">
        <v>1253</v>
      </c>
      <c r="J53" s="38" t="s">
        <v>1254</v>
      </c>
      <c r="K53" s="41">
        <v>712</v>
      </c>
      <c r="L53" s="41" t="s">
        <v>1559</v>
      </c>
      <c r="M53" s="41" t="str">
        <f>VLOOKUP(A53,Table133[[Service Code]:[2025/26 ICB Delegation Status]],13,FALSE)</f>
        <v>GREEN</v>
      </c>
      <c r="N53" s="38" t="s">
        <v>1560</v>
      </c>
    </row>
    <row r="54" spans="1:14">
      <c r="A54" s="38" t="s">
        <v>1221</v>
      </c>
      <c r="B54" s="38" t="s">
        <v>1553</v>
      </c>
      <c r="C54" s="38" t="s">
        <v>702</v>
      </c>
      <c r="D54" s="38" t="s">
        <v>1576</v>
      </c>
      <c r="E54" s="38" t="s">
        <v>1330</v>
      </c>
      <c r="F54" s="38" t="s">
        <v>1313</v>
      </c>
      <c r="G54" s="38" t="s">
        <v>1330</v>
      </c>
      <c r="H54" s="41" t="s">
        <v>17</v>
      </c>
      <c r="I54" s="38" t="s">
        <v>1253</v>
      </c>
      <c r="J54" s="38" t="s">
        <v>1254</v>
      </c>
      <c r="K54" s="41">
        <v>712</v>
      </c>
      <c r="L54" s="41" t="s">
        <v>1559</v>
      </c>
      <c r="M54" s="41" t="str">
        <f>VLOOKUP(A54,Table133[[Service Code]:[2025/26 ICB Delegation Status]],13,FALSE)</f>
        <v>GREEN</v>
      </c>
      <c r="N54" s="38" t="s">
        <v>1560</v>
      </c>
    </row>
    <row r="55" spans="1:14">
      <c r="A55" s="38" t="s">
        <v>1221</v>
      </c>
      <c r="B55" s="38" t="s">
        <v>1553</v>
      </c>
      <c r="C55" s="38" t="s">
        <v>702</v>
      </c>
      <c r="D55" s="38" t="s">
        <v>1577</v>
      </c>
      <c r="E55" s="38" t="s">
        <v>1331</v>
      </c>
      <c r="F55" s="38" t="s">
        <v>1313</v>
      </c>
      <c r="G55" s="38" t="s">
        <v>1331</v>
      </c>
      <c r="H55" s="41" t="s">
        <v>17</v>
      </c>
      <c r="I55" s="38" t="s">
        <v>1253</v>
      </c>
      <c r="J55" s="38" t="s">
        <v>1254</v>
      </c>
      <c r="K55" s="41">
        <v>712</v>
      </c>
      <c r="L55" s="41" t="s">
        <v>1559</v>
      </c>
      <c r="M55" s="41" t="str">
        <f>VLOOKUP(A55,Table133[[Service Code]:[2025/26 ICB Delegation Status]],13,FALSE)</f>
        <v>GREEN</v>
      </c>
      <c r="N55" s="38" t="s">
        <v>1560</v>
      </c>
    </row>
    <row r="56" spans="1:14">
      <c r="A56" s="38" t="s">
        <v>1221</v>
      </c>
      <c r="B56" s="38" t="s">
        <v>1553</v>
      </c>
      <c r="C56" s="38" t="s">
        <v>702</v>
      </c>
      <c r="D56" s="38" t="s">
        <v>1578</v>
      </c>
      <c r="E56" s="38" t="s">
        <v>1333</v>
      </c>
      <c r="F56" s="38" t="s">
        <v>1313</v>
      </c>
      <c r="G56" s="38" t="s">
        <v>1333</v>
      </c>
      <c r="H56" s="41" t="s">
        <v>17</v>
      </c>
      <c r="I56" s="38" t="s">
        <v>1253</v>
      </c>
      <c r="J56" s="38" t="s">
        <v>1254</v>
      </c>
      <c r="K56" s="41">
        <v>712</v>
      </c>
      <c r="L56" s="41" t="s">
        <v>1559</v>
      </c>
      <c r="M56" s="41" t="str">
        <f>VLOOKUP(A56,Table133[[Service Code]:[2025/26 ICB Delegation Status]],13,FALSE)</f>
        <v>GREEN</v>
      </c>
      <c r="N56" s="38" t="s">
        <v>1560</v>
      </c>
    </row>
    <row r="57" spans="1:14">
      <c r="A57" s="38" t="s">
        <v>1221</v>
      </c>
      <c r="B57" s="38" t="s">
        <v>1553</v>
      </c>
      <c r="C57" s="38" t="s">
        <v>702</v>
      </c>
      <c r="D57" s="38" t="s">
        <v>1579</v>
      </c>
      <c r="E57" s="38" t="s">
        <v>1335</v>
      </c>
      <c r="F57" s="38" t="s">
        <v>1313</v>
      </c>
      <c r="G57" s="38" t="s">
        <v>1335</v>
      </c>
      <c r="H57" s="41" t="s">
        <v>17</v>
      </c>
      <c r="I57" s="38" t="s">
        <v>1253</v>
      </c>
      <c r="J57" s="38" t="s">
        <v>1254</v>
      </c>
      <c r="K57" s="41">
        <v>712</v>
      </c>
      <c r="L57" s="41" t="s">
        <v>1559</v>
      </c>
      <c r="M57" s="41" t="str">
        <f>VLOOKUP(A57,Table133[[Service Code]:[2025/26 ICB Delegation Status]],13,FALSE)</f>
        <v>GREEN</v>
      </c>
      <c r="N57" s="38" t="s">
        <v>1560</v>
      </c>
    </row>
    <row r="58" spans="1:14">
      <c r="A58" s="38" t="s">
        <v>1221</v>
      </c>
      <c r="B58" s="38" t="s">
        <v>1553</v>
      </c>
      <c r="C58" s="38" t="s">
        <v>702</v>
      </c>
      <c r="D58" s="38" t="s">
        <v>1580</v>
      </c>
      <c r="E58" s="38" t="s">
        <v>1336</v>
      </c>
      <c r="F58" s="38" t="s">
        <v>1313</v>
      </c>
      <c r="G58" s="38" t="s">
        <v>1336</v>
      </c>
      <c r="H58" s="41" t="s">
        <v>17</v>
      </c>
      <c r="I58" s="38" t="s">
        <v>1253</v>
      </c>
      <c r="J58" s="38" t="s">
        <v>1254</v>
      </c>
      <c r="K58" s="41">
        <v>712</v>
      </c>
      <c r="L58" s="41" t="s">
        <v>1559</v>
      </c>
      <c r="M58" s="41" t="str">
        <f>VLOOKUP(A58,Table133[[Service Code]:[2025/26 ICB Delegation Status]],13,FALSE)</f>
        <v>GREEN</v>
      </c>
      <c r="N58" s="38" t="s">
        <v>1560</v>
      </c>
    </row>
    <row r="59" spans="1:14">
      <c r="A59" s="38" t="s">
        <v>1221</v>
      </c>
      <c r="B59" s="38" t="s">
        <v>1553</v>
      </c>
      <c r="C59" s="38" t="s">
        <v>702</v>
      </c>
      <c r="D59" s="38" t="s">
        <v>1581</v>
      </c>
      <c r="E59" s="38" t="s">
        <v>1337</v>
      </c>
      <c r="F59" s="38" t="s">
        <v>1313</v>
      </c>
      <c r="G59" s="38" t="s">
        <v>1337</v>
      </c>
      <c r="H59" s="41" t="s">
        <v>17</v>
      </c>
      <c r="I59" s="38" t="s">
        <v>1253</v>
      </c>
      <c r="J59" s="38" t="s">
        <v>1254</v>
      </c>
      <c r="K59" s="41">
        <v>712</v>
      </c>
      <c r="L59" s="41" t="s">
        <v>1559</v>
      </c>
      <c r="M59" s="41" t="str">
        <f>VLOOKUP(A59,Table133[[Service Code]:[2025/26 ICB Delegation Status]],13,FALSE)</f>
        <v>GREEN</v>
      </c>
      <c r="N59" s="38" t="s">
        <v>1560</v>
      </c>
    </row>
    <row r="60" spans="1:14">
      <c r="A60" s="38" t="s">
        <v>1221</v>
      </c>
      <c r="B60" s="38" t="s">
        <v>1553</v>
      </c>
      <c r="C60" s="38" t="s">
        <v>702</v>
      </c>
      <c r="D60" s="38" t="s">
        <v>1582</v>
      </c>
      <c r="E60" s="38" t="s">
        <v>1338</v>
      </c>
      <c r="F60" s="38" t="s">
        <v>1313</v>
      </c>
      <c r="G60" s="38" t="s">
        <v>1339</v>
      </c>
      <c r="H60" s="41" t="s">
        <v>17</v>
      </c>
      <c r="I60" s="38" t="s">
        <v>1253</v>
      </c>
      <c r="J60" s="38" t="s">
        <v>1254</v>
      </c>
      <c r="K60" s="41"/>
      <c r="L60" s="41"/>
      <c r="M60" s="41" t="str">
        <f>VLOOKUP(A60,Table133[[Service Code]:[2025/26 ICB Delegation Status]],13,FALSE)</f>
        <v>GREEN</v>
      </c>
      <c r="N60" s="38"/>
    </row>
    <row r="61" spans="1:14">
      <c r="A61" s="38" t="s">
        <v>1221</v>
      </c>
      <c r="B61" s="38" t="s">
        <v>1553</v>
      </c>
      <c r="C61" s="38" t="s">
        <v>702</v>
      </c>
      <c r="D61" s="38" t="s">
        <v>1583</v>
      </c>
      <c r="E61" s="38" t="s">
        <v>1366</v>
      </c>
      <c r="F61" s="38" t="s">
        <v>1313</v>
      </c>
      <c r="G61" s="38" t="s">
        <v>1367</v>
      </c>
      <c r="H61" s="41" t="s">
        <v>17</v>
      </c>
      <c r="I61" s="38" t="s">
        <v>1253</v>
      </c>
      <c r="J61" s="38" t="s">
        <v>1254</v>
      </c>
      <c r="K61" s="41">
        <v>712</v>
      </c>
      <c r="L61" s="41" t="s">
        <v>1559</v>
      </c>
      <c r="M61" s="41" t="str">
        <f>VLOOKUP(A61,Table133[[Service Code]:[2025/26 ICB Delegation Status]],13,FALSE)</f>
        <v>GREEN</v>
      </c>
      <c r="N61" s="38" t="s">
        <v>1560</v>
      </c>
    </row>
    <row r="62" spans="1:14">
      <c r="A62" s="38" t="s">
        <v>1221</v>
      </c>
      <c r="B62" s="38" t="s">
        <v>1553</v>
      </c>
      <c r="C62" s="38" t="s">
        <v>702</v>
      </c>
      <c r="D62" s="38" t="s">
        <v>1584</v>
      </c>
      <c r="E62" s="38" t="s">
        <v>1368</v>
      </c>
      <c r="F62" s="38" t="s">
        <v>1313</v>
      </c>
      <c r="G62" s="38" t="s">
        <v>1369</v>
      </c>
      <c r="H62" s="41" t="s">
        <v>17</v>
      </c>
      <c r="I62" s="38" t="s">
        <v>1253</v>
      </c>
      <c r="J62" s="38" t="s">
        <v>1254</v>
      </c>
      <c r="K62" s="41">
        <v>712</v>
      </c>
      <c r="L62" s="41" t="s">
        <v>1559</v>
      </c>
      <c r="M62" s="41" t="str">
        <f>VLOOKUP(A62,Table133[[Service Code]:[2025/26 ICB Delegation Status]],13,FALSE)</f>
        <v>GREEN</v>
      </c>
      <c r="N62" s="38" t="s">
        <v>1560</v>
      </c>
    </row>
    <row r="63" spans="1:14">
      <c r="A63" s="38" t="s">
        <v>1221</v>
      </c>
      <c r="B63" s="38" t="s">
        <v>1553</v>
      </c>
      <c r="C63" s="38" t="s">
        <v>702</v>
      </c>
      <c r="D63" s="38" t="s">
        <v>1585</v>
      </c>
      <c r="E63" s="38" t="s">
        <v>1372</v>
      </c>
      <c r="F63" s="38" t="s">
        <v>1313</v>
      </c>
      <c r="G63" s="38" t="s">
        <v>1373</v>
      </c>
      <c r="H63" s="41" t="s">
        <v>17</v>
      </c>
      <c r="I63" s="38" t="s">
        <v>1253</v>
      </c>
      <c r="J63" s="38" t="s">
        <v>1254</v>
      </c>
      <c r="K63" s="41">
        <v>712</v>
      </c>
      <c r="L63" s="41" t="s">
        <v>1559</v>
      </c>
      <c r="M63" s="41" t="str">
        <f>VLOOKUP(A63,Table133[[Service Code]:[2025/26 ICB Delegation Status]],13,FALSE)</f>
        <v>GREEN</v>
      </c>
      <c r="N63" s="38" t="s">
        <v>1560</v>
      </c>
    </row>
    <row r="64" spans="1:14">
      <c r="A64" s="38" t="s">
        <v>1221</v>
      </c>
      <c r="B64" s="38" t="s">
        <v>1553</v>
      </c>
      <c r="C64" s="38" t="s">
        <v>702</v>
      </c>
      <c r="D64" s="38" t="s">
        <v>1586</v>
      </c>
      <c r="E64" s="38" t="s">
        <v>1374</v>
      </c>
      <c r="F64" s="38" t="s">
        <v>1313</v>
      </c>
      <c r="G64" s="38" t="s">
        <v>1375</v>
      </c>
      <c r="H64" s="41" t="s">
        <v>17</v>
      </c>
      <c r="I64" s="38" t="s">
        <v>1253</v>
      </c>
      <c r="J64" s="38" t="s">
        <v>1254</v>
      </c>
      <c r="K64" s="41">
        <v>712</v>
      </c>
      <c r="L64" s="41" t="s">
        <v>1559</v>
      </c>
      <c r="M64" s="41" t="str">
        <f>VLOOKUP(A64,Table133[[Service Code]:[2025/26 ICB Delegation Status]],13,FALSE)</f>
        <v>GREEN</v>
      </c>
      <c r="N64" s="38" t="s">
        <v>1560</v>
      </c>
    </row>
    <row r="65" spans="1:14">
      <c r="A65" s="38" t="s">
        <v>1221</v>
      </c>
      <c r="B65" s="38" t="s">
        <v>1553</v>
      </c>
      <c r="C65" s="38" t="s">
        <v>702</v>
      </c>
      <c r="D65" s="38" t="s">
        <v>1587</v>
      </c>
      <c r="E65" s="38" t="s">
        <v>1376</v>
      </c>
      <c r="F65" s="38" t="s">
        <v>1313</v>
      </c>
      <c r="G65" s="38" t="s">
        <v>1377</v>
      </c>
      <c r="H65" s="41" t="s">
        <v>17</v>
      </c>
      <c r="I65" s="38" t="s">
        <v>1253</v>
      </c>
      <c r="J65" s="38" t="s">
        <v>1254</v>
      </c>
      <c r="K65" s="41">
        <v>712</v>
      </c>
      <c r="L65" s="41" t="s">
        <v>1559</v>
      </c>
      <c r="M65" s="41" t="str">
        <f>VLOOKUP(A65,Table133[[Service Code]:[2025/26 ICB Delegation Status]],13,FALSE)</f>
        <v>GREEN</v>
      </c>
      <c r="N65" s="38" t="s">
        <v>1560</v>
      </c>
    </row>
    <row r="66" spans="1:14">
      <c r="A66" s="38" t="s">
        <v>1222</v>
      </c>
      <c r="B66" s="38" t="s">
        <v>1554</v>
      </c>
      <c r="C66" s="38" t="s">
        <v>702</v>
      </c>
      <c r="D66" s="38" t="s">
        <v>1588</v>
      </c>
      <c r="E66" s="38" t="s">
        <v>1370</v>
      </c>
      <c r="F66" s="38" t="s">
        <v>1313</v>
      </c>
      <c r="G66" s="38" t="s">
        <v>1371</v>
      </c>
      <c r="H66" s="41" t="s">
        <v>17</v>
      </c>
      <c r="I66" s="38" t="s">
        <v>1253</v>
      </c>
      <c r="J66" s="38" t="s">
        <v>1254</v>
      </c>
      <c r="K66" s="41">
        <v>712</v>
      </c>
      <c r="L66" s="41" t="s">
        <v>1559</v>
      </c>
      <c r="M66" s="41" t="str">
        <f>VLOOKUP(A66,Table133[[Service Code]:[2025/26 ICB Delegation Status]],13,FALSE)</f>
        <v>RED</v>
      </c>
      <c r="N66" s="38" t="s">
        <v>1560</v>
      </c>
    </row>
    <row r="67" spans="1:14">
      <c r="A67" s="38" t="s">
        <v>1222</v>
      </c>
      <c r="B67" s="38" t="s">
        <v>1554</v>
      </c>
      <c r="C67" s="38" t="s">
        <v>702</v>
      </c>
      <c r="D67" s="38" t="s">
        <v>1589</v>
      </c>
      <c r="E67" s="38" t="s">
        <v>1332</v>
      </c>
      <c r="F67" s="38" t="s">
        <v>1313</v>
      </c>
      <c r="G67" s="38" t="s">
        <v>1332</v>
      </c>
      <c r="H67" s="41" t="s">
        <v>17</v>
      </c>
      <c r="I67" s="38" t="s">
        <v>1253</v>
      </c>
      <c r="J67" s="38" t="s">
        <v>1254</v>
      </c>
      <c r="K67" s="41">
        <v>712</v>
      </c>
      <c r="L67" s="41" t="s">
        <v>1559</v>
      </c>
      <c r="M67" s="41" t="str">
        <f>VLOOKUP(A67,Table133[[Service Code]:[2025/26 ICB Delegation Status]],13,FALSE)</f>
        <v>RED</v>
      </c>
      <c r="N67" s="38" t="s">
        <v>1560</v>
      </c>
    </row>
    <row r="68" spans="1:14">
      <c r="A68" s="38" t="s">
        <v>1222</v>
      </c>
      <c r="B68" s="38" t="s">
        <v>1554</v>
      </c>
      <c r="C68" s="38" t="s">
        <v>702</v>
      </c>
      <c r="D68" s="38" t="s">
        <v>1590</v>
      </c>
      <c r="E68" s="38" t="s">
        <v>1334</v>
      </c>
      <c r="F68" s="38" t="s">
        <v>1313</v>
      </c>
      <c r="G68" s="38" t="s">
        <v>1334</v>
      </c>
      <c r="H68" s="41" t="s">
        <v>17</v>
      </c>
      <c r="I68" s="38" t="s">
        <v>1253</v>
      </c>
      <c r="J68" s="38" t="s">
        <v>1254</v>
      </c>
      <c r="K68" s="41">
        <v>712</v>
      </c>
      <c r="L68" s="41" t="s">
        <v>1559</v>
      </c>
      <c r="M68" s="41" t="str">
        <f>VLOOKUP(A68,Table133[[Service Code]:[2025/26 ICB Delegation Status]],13,FALSE)</f>
        <v>RED</v>
      </c>
      <c r="N68" s="38" t="s">
        <v>1560</v>
      </c>
    </row>
    <row r="69" spans="1:14">
      <c r="A69" s="38" t="s">
        <v>1223</v>
      </c>
      <c r="B69" s="38" t="s">
        <v>1555</v>
      </c>
      <c r="C69" s="38" t="s">
        <v>702</v>
      </c>
      <c r="D69" s="38" t="s">
        <v>1591</v>
      </c>
      <c r="E69" s="38" t="s">
        <v>1363</v>
      </c>
      <c r="F69" s="38" t="s">
        <v>1238</v>
      </c>
      <c r="G69" s="38" t="s">
        <v>1238</v>
      </c>
      <c r="H69" s="41" t="s">
        <v>27</v>
      </c>
      <c r="I69" s="38" t="s">
        <v>1239</v>
      </c>
      <c r="J69" s="38" t="s">
        <v>1240</v>
      </c>
      <c r="K69" s="41"/>
      <c r="L69" s="41"/>
      <c r="M69" s="41" t="str">
        <f>VLOOKUP(A69,Table133[[Service Code]:[2025/26 ICB Delegation Status]],13,FALSE)</f>
        <v>GREEN</v>
      </c>
      <c r="N69" s="38"/>
    </row>
    <row r="70" spans="1:14">
      <c r="A70" s="38" t="s">
        <v>1223</v>
      </c>
      <c r="B70" s="38" t="s">
        <v>1555</v>
      </c>
      <c r="C70" s="38" t="s">
        <v>702</v>
      </c>
      <c r="D70" s="38" t="s">
        <v>1592</v>
      </c>
      <c r="E70" s="38" t="s">
        <v>1364</v>
      </c>
      <c r="F70" s="38" t="s">
        <v>1238</v>
      </c>
      <c r="G70" s="38" t="s">
        <v>1238</v>
      </c>
      <c r="H70" s="41" t="s">
        <v>27</v>
      </c>
      <c r="I70" s="38" t="s">
        <v>1239</v>
      </c>
      <c r="J70" s="38" t="s">
        <v>1240</v>
      </c>
      <c r="K70" s="41"/>
      <c r="L70" s="41"/>
      <c r="M70" s="41" t="str">
        <f>VLOOKUP(A70,Table133[[Service Code]:[2025/26 ICB Delegation Status]],13,FALSE)</f>
        <v>GREEN</v>
      </c>
      <c r="N70" s="38"/>
    </row>
    <row r="71" spans="1:14">
      <c r="A71" s="38" t="s">
        <v>1223</v>
      </c>
      <c r="B71" s="38" t="s">
        <v>1555</v>
      </c>
      <c r="C71" s="38" t="s">
        <v>702</v>
      </c>
      <c r="D71" s="38" t="s">
        <v>1593</v>
      </c>
      <c r="E71" s="38" t="s">
        <v>1378</v>
      </c>
      <c r="F71" s="38" t="s">
        <v>1313</v>
      </c>
      <c r="G71" s="38" t="s">
        <v>1379</v>
      </c>
      <c r="H71" s="41" t="s">
        <v>17</v>
      </c>
      <c r="I71" s="38" t="s">
        <v>1239</v>
      </c>
      <c r="J71" s="38" t="s">
        <v>1240</v>
      </c>
      <c r="K71" s="41">
        <v>712</v>
      </c>
      <c r="L71" s="41" t="s">
        <v>1559</v>
      </c>
      <c r="M71" s="41" t="str">
        <f>VLOOKUP(A71,Table133[[Service Code]:[2025/26 ICB Delegation Status]],13,FALSE)</f>
        <v>GREEN</v>
      </c>
      <c r="N71" s="38" t="s">
        <v>1560</v>
      </c>
    </row>
    <row r="72" spans="1:14">
      <c r="A72" s="38" t="s">
        <v>1224</v>
      </c>
      <c r="B72" s="38" t="s">
        <v>1556</v>
      </c>
      <c r="C72" s="38" t="s">
        <v>702</v>
      </c>
      <c r="D72" s="38" t="s">
        <v>1594</v>
      </c>
      <c r="E72" s="38" t="s">
        <v>1325</v>
      </c>
      <c r="F72" s="38" t="s">
        <v>1238</v>
      </c>
      <c r="G72" s="38" t="s">
        <v>1238</v>
      </c>
      <c r="H72" s="41" t="s">
        <v>27</v>
      </c>
      <c r="I72" s="38" t="s">
        <v>1239</v>
      </c>
      <c r="J72" s="38" t="s">
        <v>1318</v>
      </c>
      <c r="K72" s="41">
        <v>712</v>
      </c>
      <c r="L72" s="41" t="s">
        <v>1326</v>
      </c>
      <c r="M72" s="41" t="str">
        <f>VLOOKUP(A72,Table133[[Service Code]:[2025/26 ICB Delegation Status]],13,FALSE)</f>
        <v>GREEN</v>
      </c>
      <c r="N72" s="38" t="s">
        <v>1595</v>
      </c>
    </row>
    <row r="73" spans="1:14">
      <c r="A73" s="38" t="s">
        <v>1225</v>
      </c>
      <c r="B73" s="38" t="s">
        <v>1557</v>
      </c>
      <c r="C73" s="38" t="s">
        <v>702</v>
      </c>
      <c r="D73" s="38" t="s">
        <v>1596</v>
      </c>
      <c r="E73" s="38" t="s">
        <v>1325</v>
      </c>
      <c r="F73" s="38" t="s">
        <v>1238</v>
      </c>
      <c r="G73" s="38" t="s">
        <v>1238</v>
      </c>
      <c r="H73" s="41" t="s">
        <v>27</v>
      </c>
      <c r="I73" s="38" t="s">
        <v>1239</v>
      </c>
      <c r="J73" s="38" t="s">
        <v>1318</v>
      </c>
      <c r="K73" s="41">
        <v>712</v>
      </c>
      <c r="L73" s="41" t="s">
        <v>1326</v>
      </c>
      <c r="M73" s="41" t="str">
        <f>VLOOKUP(A73,Table133[[Service Code]:[2025/26 ICB Delegation Status]],13,FALSE)</f>
        <v>RED</v>
      </c>
      <c r="N73" s="38" t="s">
        <v>1595</v>
      </c>
    </row>
    <row r="74" spans="1:14">
      <c r="A74" s="38" t="s">
        <v>700</v>
      </c>
      <c r="B74" s="38" t="str">
        <f>VLOOKUP(A74,Table133[[#All],[Service Code]:[Service Code Description]],2,FALSE)</f>
        <v>OFFENDER PERSONALITY DISORDER</v>
      </c>
      <c r="C74" s="38" t="s">
        <v>702</v>
      </c>
      <c r="D74" s="38" t="s">
        <v>1380</v>
      </c>
      <c r="E74" s="38" t="s">
        <v>1381</v>
      </c>
      <c r="F74" s="38" t="s">
        <v>1382</v>
      </c>
      <c r="G74" s="38" t="s">
        <v>1383</v>
      </c>
      <c r="H74" s="41" t="s">
        <v>17</v>
      </c>
      <c r="I74" s="38" t="s">
        <v>1549</v>
      </c>
      <c r="J74" s="38" t="s">
        <v>1384</v>
      </c>
      <c r="K74" s="41">
        <v>710</v>
      </c>
      <c r="L74" s="41" t="s">
        <v>1385</v>
      </c>
      <c r="M74" s="41" t="str">
        <f>VLOOKUP(A74,Table133[[Service Code]:[2025/26 ICB Delegation Status]],13,FALSE)</f>
        <v>RED</v>
      </c>
      <c r="N74" s="38"/>
    </row>
    <row r="75" spans="1:14" ht="14.1" customHeight="1">
      <c r="A75" s="38" t="s">
        <v>1130</v>
      </c>
      <c r="B75" s="38" t="str">
        <f>VLOOKUP(A75,Table133[[#All],[Service Code]:[Service Code Description]],2,FALSE)</f>
        <v>TIER 4 CHILDREN AND YOUNG PEOPLE'S MENTAL HEALTH SERVICE (GENERAL ADOLESCENT INCLUDING EATING DISORDERS)</v>
      </c>
      <c r="C75" s="38" t="s">
        <v>1124</v>
      </c>
      <c r="D75" s="38" t="s">
        <v>1386</v>
      </c>
      <c r="E75" s="38" t="s">
        <v>1387</v>
      </c>
      <c r="F75" s="38" t="s">
        <v>1238</v>
      </c>
      <c r="G75" s="38" t="s">
        <v>1238</v>
      </c>
      <c r="H75" s="41" t="s">
        <v>27</v>
      </c>
      <c r="I75" s="38" t="s">
        <v>1239</v>
      </c>
      <c r="J75" s="38" t="s">
        <v>1240</v>
      </c>
      <c r="K75" s="41">
        <v>711</v>
      </c>
      <c r="L75" s="41" t="s">
        <v>1388</v>
      </c>
      <c r="M75" s="41" t="str">
        <f>VLOOKUP(A75,Table133[[Service Code]:[2025/26 ICB Delegation Status]],13,FALSE)</f>
        <v>GREEN</v>
      </c>
      <c r="N75" s="38" t="s">
        <v>1389</v>
      </c>
    </row>
    <row r="76" spans="1:14">
      <c r="A76" s="38" t="s">
        <v>1130</v>
      </c>
      <c r="B76" s="38" t="str">
        <f>VLOOKUP(A76,Table133[[#All],[Service Code]:[Service Code Description]],2,FALSE)</f>
        <v>TIER 4 CHILDREN AND YOUNG PEOPLE'S MENTAL HEALTH SERVICE (GENERAL ADOLESCENT INCLUDING EATING DISORDERS)</v>
      </c>
      <c r="C76" s="38" t="s">
        <v>1124</v>
      </c>
      <c r="D76" s="38" t="s">
        <v>1390</v>
      </c>
      <c r="E76" s="38" t="s">
        <v>1391</v>
      </c>
      <c r="F76" s="38" t="s">
        <v>1238</v>
      </c>
      <c r="G76" s="38" t="s">
        <v>1238</v>
      </c>
      <c r="H76" s="41" t="s">
        <v>27</v>
      </c>
      <c r="I76" s="38" t="s">
        <v>1239</v>
      </c>
      <c r="J76" s="38" t="s">
        <v>1240</v>
      </c>
      <c r="K76" s="41">
        <v>711</v>
      </c>
      <c r="L76" s="41" t="s">
        <v>1388</v>
      </c>
      <c r="M76" s="41" t="str">
        <f>VLOOKUP(A76,Table133[[Service Code]:[2025/26 ICB Delegation Status]],13,FALSE)</f>
        <v>GREEN</v>
      </c>
      <c r="N76" s="38" t="s">
        <v>1389</v>
      </c>
    </row>
    <row r="77" spans="1:14">
      <c r="A77" s="38" t="s">
        <v>1130</v>
      </c>
      <c r="B77" s="38" t="str">
        <f>VLOOKUP(A77,Table133[[#All],[Service Code]:[Service Code Description]],2,FALSE)</f>
        <v>TIER 4 CHILDREN AND YOUNG PEOPLE'S MENTAL HEALTH SERVICE (GENERAL ADOLESCENT INCLUDING EATING DISORDERS)</v>
      </c>
      <c r="C77" s="38" t="s">
        <v>1124</v>
      </c>
      <c r="D77" s="38" t="s">
        <v>1392</v>
      </c>
      <c r="E77" s="38" t="s">
        <v>1393</v>
      </c>
      <c r="F77" s="38" t="s">
        <v>1394</v>
      </c>
      <c r="G77" s="38" t="s">
        <v>1395</v>
      </c>
      <c r="H77" s="41" t="s">
        <v>17</v>
      </c>
      <c r="I77" s="38" t="s">
        <v>1239</v>
      </c>
      <c r="J77" s="38" t="s">
        <v>1247</v>
      </c>
      <c r="K77" s="41">
        <v>711</v>
      </c>
      <c r="L77" s="41" t="s">
        <v>1388</v>
      </c>
      <c r="M77" s="41" t="str">
        <f>VLOOKUP(A77,Table133[[Service Code]:[2025/26 ICB Delegation Status]],13,FALSE)</f>
        <v>GREEN</v>
      </c>
      <c r="N77" s="38" t="s">
        <v>1389</v>
      </c>
    </row>
    <row r="78" spans="1:14">
      <c r="A78" s="38" t="s">
        <v>1130</v>
      </c>
      <c r="B78" s="38" t="str">
        <f>VLOOKUP(A78,Table133[[#All],[Service Code]:[Service Code Description]],2,FALSE)</f>
        <v>TIER 4 CHILDREN AND YOUNG PEOPLE'S MENTAL HEALTH SERVICE (GENERAL ADOLESCENT INCLUDING EATING DISORDERS)</v>
      </c>
      <c r="C78" s="38" t="s">
        <v>1124</v>
      </c>
      <c r="D78" s="38" t="s">
        <v>1396</v>
      </c>
      <c r="E78" s="38" t="s">
        <v>1397</v>
      </c>
      <c r="F78" s="38" t="s">
        <v>1394</v>
      </c>
      <c r="G78" s="38" t="s">
        <v>1398</v>
      </c>
      <c r="H78" s="41" t="s">
        <v>17</v>
      </c>
      <c r="I78" s="38" t="s">
        <v>1253</v>
      </c>
      <c r="J78" s="38" t="s">
        <v>1254</v>
      </c>
      <c r="K78" s="41">
        <v>711</v>
      </c>
      <c r="L78" s="41" t="s">
        <v>1388</v>
      </c>
      <c r="M78" s="41" t="str">
        <f>VLOOKUP(A78,Table133[[Service Code]:[2025/26 ICB Delegation Status]],13,FALSE)</f>
        <v>GREEN</v>
      </c>
      <c r="N78" s="38" t="s">
        <v>1389</v>
      </c>
    </row>
    <row r="79" spans="1:14">
      <c r="A79" s="38" t="s">
        <v>1130</v>
      </c>
      <c r="B79" s="38" t="str">
        <f>VLOOKUP(A79,Table133[[#All],[Service Code]:[Service Code Description]],2,FALSE)</f>
        <v>TIER 4 CHILDREN AND YOUNG PEOPLE'S MENTAL HEALTH SERVICE (GENERAL ADOLESCENT INCLUDING EATING DISORDERS)</v>
      </c>
      <c r="C79" s="38" t="s">
        <v>1124</v>
      </c>
      <c r="D79" s="38" t="s">
        <v>1399</v>
      </c>
      <c r="E79" s="38" t="s">
        <v>1400</v>
      </c>
      <c r="F79" s="38" t="s">
        <v>1394</v>
      </c>
      <c r="G79" s="38" t="s">
        <v>1398</v>
      </c>
      <c r="H79" s="41" t="s">
        <v>17</v>
      </c>
      <c r="I79" s="38" t="s">
        <v>1253</v>
      </c>
      <c r="J79" s="38" t="s">
        <v>1254</v>
      </c>
      <c r="K79" s="41">
        <v>711</v>
      </c>
      <c r="L79" s="41" t="s">
        <v>1388</v>
      </c>
      <c r="M79" s="41" t="str">
        <f>VLOOKUP(A79,Table133[[Service Code]:[2025/26 ICB Delegation Status]],13,FALSE)</f>
        <v>GREEN</v>
      </c>
      <c r="N79" s="38" t="s">
        <v>1389</v>
      </c>
    </row>
    <row r="80" spans="1:14">
      <c r="A80" s="38" t="s">
        <v>1130</v>
      </c>
      <c r="B80" s="38" t="str">
        <f>VLOOKUP(A80,Table133[[#All],[Service Code]:[Service Code Description]],2,FALSE)</f>
        <v>TIER 4 CHILDREN AND YOUNG PEOPLE'S MENTAL HEALTH SERVICE (GENERAL ADOLESCENT INCLUDING EATING DISORDERS)</v>
      </c>
      <c r="C80" s="38" t="s">
        <v>1124</v>
      </c>
      <c r="D80" s="38" t="s">
        <v>1401</v>
      </c>
      <c r="E80" s="38" t="s">
        <v>1402</v>
      </c>
      <c r="F80" s="38" t="s">
        <v>1394</v>
      </c>
      <c r="G80" s="38" t="s">
        <v>1403</v>
      </c>
      <c r="H80" s="41" t="s">
        <v>17</v>
      </c>
      <c r="I80" s="38" t="s">
        <v>1253</v>
      </c>
      <c r="J80" s="38" t="s">
        <v>1254</v>
      </c>
      <c r="K80" s="41">
        <v>711</v>
      </c>
      <c r="L80" s="41" t="s">
        <v>1388</v>
      </c>
      <c r="M80" s="41" t="str">
        <f>VLOOKUP(A80,Table133[[Service Code]:[2025/26 ICB Delegation Status]],13,FALSE)</f>
        <v>GREEN</v>
      </c>
      <c r="N80" s="38" t="s">
        <v>1389</v>
      </c>
    </row>
    <row r="81" spans="1:14">
      <c r="A81" s="38" t="s">
        <v>1130</v>
      </c>
      <c r="B81" s="38" t="str">
        <f>VLOOKUP(A81,Table133[[#All],[Service Code]:[Service Code Description]],2,FALSE)</f>
        <v>TIER 4 CHILDREN AND YOUNG PEOPLE'S MENTAL HEALTH SERVICE (GENERAL ADOLESCENT INCLUDING EATING DISORDERS)</v>
      </c>
      <c r="C81" s="38" t="s">
        <v>1124</v>
      </c>
      <c r="D81" s="38" t="s">
        <v>1404</v>
      </c>
      <c r="E81" s="38" t="s">
        <v>1405</v>
      </c>
      <c r="F81" s="38" t="s">
        <v>1238</v>
      </c>
      <c r="G81" s="38" t="s">
        <v>1238</v>
      </c>
      <c r="H81" s="41" t="s">
        <v>27</v>
      </c>
      <c r="I81" s="38" t="s">
        <v>1239</v>
      </c>
      <c r="J81" s="38" t="s">
        <v>1240</v>
      </c>
      <c r="K81" s="41">
        <v>711</v>
      </c>
      <c r="L81" s="41" t="s">
        <v>1388</v>
      </c>
      <c r="M81" s="41" t="str">
        <f>VLOOKUP(A81,Table133[[Service Code]:[2025/26 ICB Delegation Status]],13,FALSE)</f>
        <v>GREEN</v>
      </c>
      <c r="N81" s="38" t="s">
        <v>1389</v>
      </c>
    </row>
    <row r="82" spans="1:14">
      <c r="A82" s="38" t="s">
        <v>1130</v>
      </c>
      <c r="B82" s="38" t="str">
        <f>VLOOKUP(A82,Table133[[#All],[Service Code]:[Service Code Description]],2,FALSE)</f>
        <v>TIER 4 CHILDREN AND YOUNG PEOPLE'S MENTAL HEALTH SERVICE (GENERAL ADOLESCENT INCLUDING EATING DISORDERS)</v>
      </c>
      <c r="C82" s="38" t="s">
        <v>1124</v>
      </c>
      <c r="D82" s="38" t="s">
        <v>1406</v>
      </c>
      <c r="E82" s="38" t="s">
        <v>1407</v>
      </c>
      <c r="F82" s="38" t="s">
        <v>1238</v>
      </c>
      <c r="G82" s="38" t="s">
        <v>1238</v>
      </c>
      <c r="H82" s="41" t="s">
        <v>27</v>
      </c>
      <c r="I82" s="38" t="s">
        <v>1239</v>
      </c>
      <c r="J82" s="38" t="s">
        <v>1240</v>
      </c>
      <c r="K82" s="41">
        <v>711</v>
      </c>
      <c r="L82" s="41" t="s">
        <v>1388</v>
      </c>
      <c r="M82" s="41" t="str">
        <f>VLOOKUP(A82,Table133[[Service Code]:[2025/26 ICB Delegation Status]],13,FALSE)</f>
        <v>GREEN</v>
      </c>
      <c r="N82" s="38" t="s">
        <v>1389</v>
      </c>
    </row>
    <row r="83" spans="1:14">
      <c r="A83" s="38" t="s">
        <v>1130</v>
      </c>
      <c r="B83" s="38" t="str">
        <f>VLOOKUP(A83,Table133[[#All],[Service Code]:[Service Code Description]],2,FALSE)</f>
        <v>TIER 4 CHILDREN AND YOUNG PEOPLE'S MENTAL HEALTH SERVICE (GENERAL ADOLESCENT INCLUDING EATING DISORDERS)</v>
      </c>
      <c r="C83" s="38" t="s">
        <v>1124</v>
      </c>
      <c r="D83" s="38" t="s">
        <v>1408</v>
      </c>
      <c r="E83" s="38" t="s">
        <v>1409</v>
      </c>
      <c r="F83" s="38" t="s">
        <v>1238</v>
      </c>
      <c r="G83" s="38" t="s">
        <v>1238</v>
      </c>
      <c r="H83" s="41" t="s">
        <v>27</v>
      </c>
      <c r="I83" s="38" t="s">
        <v>1239</v>
      </c>
      <c r="J83" s="38" t="s">
        <v>1240</v>
      </c>
      <c r="K83" s="41">
        <v>711</v>
      </c>
      <c r="L83" s="41" t="s">
        <v>1388</v>
      </c>
      <c r="M83" s="41" t="str">
        <f>VLOOKUP(A83,Table133[[Service Code]:[2025/26 ICB Delegation Status]],13,FALSE)</f>
        <v>GREEN</v>
      </c>
      <c r="N83" s="38" t="s">
        <v>1389</v>
      </c>
    </row>
    <row r="84" spans="1:14">
      <c r="A84" s="38" t="s">
        <v>1130</v>
      </c>
      <c r="B84" s="38" t="str">
        <f>VLOOKUP(A84,Table133[[#All],[Service Code]:[Service Code Description]],2,FALSE)</f>
        <v>TIER 4 CHILDREN AND YOUNG PEOPLE'S MENTAL HEALTH SERVICE (GENERAL ADOLESCENT INCLUDING EATING DISORDERS)</v>
      </c>
      <c r="C84" s="38" t="s">
        <v>1124</v>
      </c>
      <c r="D84" s="38" t="s">
        <v>1410</v>
      </c>
      <c r="E84" s="38" t="s">
        <v>1411</v>
      </c>
      <c r="F84" s="38" t="s">
        <v>1238</v>
      </c>
      <c r="G84" s="38" t="s">
        <v>1238</v>
      </c>
      <c r="H84" s="41" t="s">
        <v>27</v>
      </c>
      <c r="I84" s="38" t="s">
        <v>1239</v>
      </c>
      <c r="J84" s="38" t="s">
        <v>1240</v>
      </c>
      <c r="K84" s="41">
        <v>711</v>
      </c>
      <c r="L84" s="41" t="s">
        <v>1388</v>
      </c>
      <c r="M84" s="41" t="str">
        <f>VLOOKUP(A84,Table133[[Service Code]:[2025/26 ICB Delegation Status]],13,FALSE)</f>
        <v>GREEN</v>
      </c>
      <c r="N84" s="38" t="s">
        <v>1389</v>
      </c>
    </row>
    <row r="85" spans="1:14" ht="14.1" customHeight="1">
      <c r="A85" s="38" t="s">
        <v>1136</v>
      </c>
      <c r="B85" s="38" t="str">
        <f>VLOOKUP(A85,Table133[[#All],[Service Code]:[Service Code Description]],2,FALSE)</f>
        <v>TIER 4 CHILDREN AND YOUNG PEOPLE'S MENTAL HEALTH SERVICE (MEDIUM SECURE)</v>
      </c>
      <c r="C85" s="38" t="s">
        <v>1124</v>
      </c>
      <c r="D85" s="38" t="s">
        <v>1412</v>
      </c>
      <c r="E85" s="38" t="s">
        <v>1413</v>
      </c>
      <c r="F85" s="38" t="s">
        <v>1394</v>
      </c>
      <c r="G85" s="38" t="s">
        <v>1414</v>
      </c>
      <c r="H85" s="41" t="s">
        <v>17</v>
      </c>
      <c r="I85" s="38" t="s">
        <v>1253</v>
      </c>
      <c r="J85" s="38" t="s">
        <v>1254</v>
      </c>
      <c r="K85" s="41">
        <v>711</v>
      </c>
      <c r="L85" s="41" t="s">
        <v>1415</v>
      </c>
      <c r="M85" s="41" t="str">
        <f>VLOOKUP(A85,Table133[[Service Code]:[2025/26 ICB Delegation Status]],13,FALSE)</f>
        <v>RED</v>
      </c>
      <c r="N85" s="38" t="s">
        <v>1416</v>
      </c>
    </row>
    <row r="86" spans="1:14">
      <c r="A86" s="38" t="s">
        <v>1136</v>
      </c>
      <c r="B86" s="38" t="str">
        <f>VLOOKUP(A86,Table133[[#All],[Service Code]:[Service Code Description]],2,FALSE)</f>
        <v>TIER 4 CHILDREN AND YOUNG PEOPLE'S MENTAL HEALTH SERVICE (MEDIUM SECURE)</v>
      </c>
      <c r="C86" s="38" t="s">
        <v>1124</v>
      </c>
      <c r="D86" s="38" t="s">
        <v>1417</v>
      </c>
      <c r="E86" s="38" t="s">
        <v>1345</v>
      </c>
      <c r="F86" s="38" t="s">
        <v>1394</v>
      </c>
      <c r="G86" s="38" t="s">
        <v>1418</v>
      </c>
      <c r="H86" s="41" t="s">
        <v>17</v>
      </c>
      <c r="I86" s="38" t="s">
        <v>1253</v>
      </c>
      <c r="J86" s="38" t="s">
        <v>1254</v>
      </c>
      <c r="K86" s="41">
        <v>711</v>
      </c>
      <c r="L86" s="41" t="s">
        <v>1415</v>
      </c>
      <c r="M86" s="41" t="str">
        <f>VLOOKUP(A86,Table133[[Service Code]:[2025/26 ICB Delegation Status]],13,FALSE)</f>
        <v>RED</v>
      </c>
      <c r="N86" s="38" t="s">
        <v>1416</v>
      </c>
    </row>
    <row r="87" spans="1:14">
      <c r="A87" s="38" t="s">
        <v>1136</v>
      </c>
      <c r="B87" s="38" t="str">
        <f>VLOOKUP(A87,Table133[[#All],[Service Code]:[Service Code Description]],2,FALSE)</f>
        <v>TIER 4 CHILDREN AND YOUNG PEOPLE'S MENTAL HEALTH SERVICE (MEDIUM SECURE)</v>
      </c>
      <c r="C87" s="38" t="s">
        <v>1124</v>
      </c>
      <c r="D87" s="38" t="s">
        <v>1419</v>
      </c>
      <c r="E87" s="38" t="s">
        <v>1420</v>
      </c>
      <c r="F87" s="38" t="s">
        <v>1394</v>
      </c>
      <c r="G87" s="38" t="s">
        <v>1414</v>
      </c>
      <c r="H87" s="41" t="s">
        <v>17</v>
      </c>
      <c r="I87" s="38" t="s">
        <v>1253</v>
      </c>
      <c r="J87" s="38" t="s">
        <v>1254</v>
      </c>
      <c r="K87" s="41">
        <v>711</v>
      </c>
      <c r="L87" s="41" t="s">
        <v>1415</v>
      </c>
      <c r="M87" s="41" t="str">
        <f>VLOOKUP(A87,Table133[[Service Code]:[2025/26 ICB Delegation Status]],13,FALSE)</f>
        <v>RED</v>
      </c>
      <c r="N87" s="38" t="s">
        <v>1416</v>
      </c>
    </row>
    <row r="88" spans="1:14">
      <c r="A88" s="38" t="s">
        <v>1136</v>
      </c>
      <c r="B88" s="38" t="str">
        <f>VLOOKUP(A88,Table133[[#All],[Service Code]:[Service Code Description]],2,FALSE)</f>
        <v>TIER 4 CHILDREN AND YOUNG PEOPLE'S MENTAL HEALTH SERVICE (MEDIUM SECURE)</v>
      </c>
      <c r="C88" s="38" t="s">
        <v>1124</v>
      </c>
      <c r="D88" s="38" t="s">
        <v>1421</v>
      </c>
      <c r="E88" s="38" t="s">
        <v>1359</v>
      </c>
      <c r="F88" s="38" t="s">
        <v>1394</v>
      </c>
      <c r="G88" s="38" t="s">
        <v>1418</v>
      </c>
      <c r="H88" s="41" t="s">
        <v>17</v>
      </c>
      <c r="I88" s="38" t="s">
        <v>1253</v>
      </c>
      <c r="J88" s="38" t="s">
        <v>1254</v>
      </c>
      <c r="K88" s="41">
        <v>711</v>
      </c>
      <c r="L88" s="41" t="s">
        <v>1415</v>
      </c>
      <c r="M88" s="41" t="str">
        <f>VLOOKUP(A88,Table133[[Service Code]:[2025/26 ICB Delegation Status]],13,FALSE)</f>
        <v>RED</v>
      </c>
      <c r="N88" s="38" t="s">
        <v>1416</v>
      </c>
    </row>
    <row r="89" spans="1:14">
      <c r="A89" s="38" t="s">
        <v>1136</v>
      </c>
      <c r="B89" s="38" t="str">
        <f>VLOOKUP(A89,Table133[[#All],[Service Code]:[Service Code Description]],2,FALSE)</f>
        <v>TIER 4 CHILDREN AND YOUNG PEOPLE'S MENTAL HEALTH SERVICE (MEDIUM SECURE)</v>
      </c>
      <c r="C89" s="38" t="s">
        <v>1124</v>
      </c>
      <c r="D89" s="38" t="s">
        <v>1422</v>
      </c>
      <c r="E89" s="38" t="s">
        <v>1423</v>
      </c>
      <c r="F89" s="38" t="s">
        <v>1394</v>
      </c>
      <c r="G89" s="38" t="s">
        <v>1418</v>
      </c>
      <c r="H89" s="41" t="s">
        <v>17</v>
      </c>
      <c r="I89" s="38" t="s">
        <v>1253</v>
      </c>
      <c r="J89" s="38" t="s">
        <v>1254</v>
      </c>
      <c r="K89" s="41">
        <v>711</v>
      </c>
      <c r="L89" s="41" t="s">
        <v>1415</v>
      </c>
      <c r="M89" s="41" t="str">
        <f>VLOOKUP(A89,Table133[[Service Code]:[2025/26 ICB Delegation Status]],13,FALSE)</f>
        <v>RED</v>
      </c>
      <c r="N89" s="38" t="s">
        <v>1416</v>
      </c>
    </row>
    <row r="90" spans="1:14">
      <c r="A90" s="38" t="s">
        <v>1136</v>
      </c>
      <c r="B90" s="38" t="str">
        <f>VLOOKUP(A90,Table133[[#All],[Service Code]:[Service Code Description]],2,FALSE)</f>
        <v>TIER 4 CHILDREN AND YOUNG PEOPLE'S MENTAL HEALTH SERVICE (MEDIUM SECURE)</v>
      </c>
      <c r="C90" s="38" t="s">
        <v>1124</v>
      </c>
      <c r="D90" s="38" t="s">
        <v>1424</v>
      </c>
      <c r="E90" s="38" t="s">
        <v>1266</v>
      </c>
      <c r="F90" s="38" t="s">
        <v>1238</v>
      </c>
      <c r="G90" s="38" t="s">
        <v>1238</v>
      </c>
      <c r="H90" s="41" t="s">
        <v>27</v>
      </c>
      <c r="I90" s="38" t="s">
        <v>1239</v>
      </c>
      <c r="J90" s="38" t="s">
        <v>1240</v>
      </c>
      <c r="K90" s="41">
        <v>711</v>
      </c>
      <c r="L90" s="41" t="s">
        <v>1415</v>
      </c>
      <c r="M90" s="41" t="str">
        <f>VLOOKUP(A90,Table133[[Service Code]:[2025/26 ICB Delegation Status]],13,FALSE)</f>
        <v>RED</v>
      </c>
      <c r="N90" s="38" t="s">
        <v>1416</v>
      </c>
    </row>
    <row r="91" spans="1:14" ht="14.1" customHeight="1">
      <c r="A91" s="38" t="s">
        <v>1134</v>
      </c>
      <c r="B91" s="38" t="str">
        <f>VLOOKUP(A91,Table133[[#All],[Service Code]:[Service Code Description]],2,FALSE)</f>
        <v>TIER 4 CHILDREN AND YOUNG PEOPLE'S MENTAL HEALTH SERVICE (LOW SECURE)</v>
      </c>
      <c r="C91" s="38" t="s">
        <v>1124</v>
      </c>
      <c r="D91" s="38" t="s">
        <v>1425</v>
      </c>
      <c r="E91" s="38" t="s">
        <v>1329</v>
      </c>
      <c r="F91" s="38" t="s">
        <v>1394</v>
      </c>
      <c r="G91" s="38" t="s">
        <v>1426</v>
      </c>
      <c r="H91" s="41" t="s">
        <v>17</v>
      </c>
      <c r="I91" s="38" t="s">
        <v>1253</v>
      </c>
      <c r="J91" s="38" t="s">
        <v>1254</v>
      </c>
      <c r="K91" s="41">
        <v>711</v>
      </c>
      <c r="L91" s="41" t="s">
        <v>1427</v>
      </c>
      <c r="M91" s="41" t="str">
        <f>VLOOKUP(A91,Table133[[Service Code]:[2025/26 ICB Delegation Status]],13,FALSE)</f>
        <v>GREEN</v>
      </c>
      <c r="N91" s="38" t="s">
        <v>1428</v>
      </c>
    </row>
    <row r="92" spans="1:14">
      <c r="A92" s="38" t="s">
        <v>1134</v>
      </c>
      <c r="B92" s="38" t="str">
        <f>VLOOKUP(A92,Table133[[#All],[Service Code]:[Service Code Description]],2,FALSE)</f>
        <v>TIER 4 CHILDREN AND YOUNG PEOPLE'S MENTAL HEALTH SERVICE (LOW SECURE)</v>
      </c>
      <c r="C92" s="38" t="s">
        <v>1124</v>
      </c>
      <c r="D92" s="38" t="s">
        <v>1429</v>
      </c>
      <c r="E92" s="38" t="s">
        <v>1330</v>
      </c>
      <c r="F92" s="38" t="s">
        <v>1394</v>
      </c>
      <c r="G92" s="38" t="s">
        <v>1430</v>
      </c>
      <c r="H92" s="41" t="s">
        <v>17</v>
      </c>
      <c r="I92" s="38" t="s">
        <v>1253</v>
      </c>
      <c r="J92" s="38" t="s">
        <v>1254</v>
      </c>
      <c r="K92" s="41">
        <v>711</v>
      </c>
      <c r="L92" s="41" t="s">
        <v>1427</v>
      </c>
      <c r="M92" s="41" t="str">
        <f>VLOOKUP(A92,Table133[[Service Code]:[2025/26 ICB Delegation Status]],13,FALSE)</f>
        <v>GREEN</v>
      </c>
      <c r="N92" s="38" t="s">
        <v>1428</v>
      </c>
    </row>
    <row r="93" spans="1:14">
      <c r="A93" s="38" t="s">
        <v>1134</v>
      </c>
      <c r="B93" s="38" t="str">
        <f>VLOOKUP(A93,Table133[[#All],[Service Code]:[Service Code Description]],2,FALSE)</f>
        <v>TIER 4 CHILDREN AND YOUNG PEOPLE'S MENTAL HEALTH SERVICE (LOW SECURE)</v>
      </c>
      <c r="C93" s="38" t="s">
        <v>1124</v>
      </c>
      <c r="D93" s="38" t="s">
        <v>1431</v>
      </c>
      <c r="E93" s="38" t="s">
        <v>1432</v>
      </c>
      <c r="F93" s="38" t="s">
        <v>1394</v>
      </c>
      <c r="G93" s="38" t="s">
        <v>1430</v>
      </c>
      <c r="H93" s="41" t="s">
        <v>17</v>
      </c>
      <c r="I93" s="38" t="s">
        <v>1253</v>
      </c>
      <c r="J93" s="38" t="s">
        <v>1254</v>
      </c>
      <c r="K93" s="41">
        <v>711</v>
      </c>
      <c r="L93" s="41" t="s">
        <v>1427</v>
      </c>
      <c r="M93" s="41" t="str">
        <f>VLOOKUP(A93,Table133[[Service Code]:[2025/26 ICB Delegation Status]],13,FALSE)</f>
        <v>GREEN</v>
      </c>
      <c r="N93" s="38" t="s">
        <v>1428</v>
      </c>
    </row>
    <row r="94" spans="1:14">
      <c r="A94" s="38" t="s">
        <v>1134</v>
      </c>
      <c r="B94" s="38" t="str">
        <f>VLOOKUP(A94,Table133[[#All],[Service Code]:[Service Code Description]],2,FALSE)</f>
        <v>TIER 4 CHILDREN AND YOUNG PEOPLE'S MENTAL HEALTH SERVICE (LOW SECURE)</v>
      </c>
      <c r="C94" s="38" t="s">
        <v>1124</v>
      </c>
      <c r="D94" s="38" t="s">
        <v>1433</v>
      </c>
      <c r="E94" s="38" t="s">
        <v>1335</v>
      </c>
      <c r="F94" s="38" t="s">
        <v>1394</v>
      </c>
      <c r="G94" s="38" t="s">
        <v>1426</v>
      </c>
      <c r="H94" s="41" t="s">
        <v>17</v>
      </c>
      <c r="I94" s="38" t="s">
        <v>1253</v>
      </c>
      <c r="J94" s="38" t="s">
        <v>1254</v>
      </c>
      <c r="K94" s="41">
        <v>711</v>
      </c>
      <c r="L94" s="41" t="s">
        <v>1427</v>
      </c>
      <c r="M94" s="41" t="str">
        <f>VLOOKUP(A94,Table133[[Service Code]:[2025/26 ICB Delegation Status]],13,FALSE)</f>
        <v>GREEN</v>
      </c>
      <c r="N94" s="38" t="s">
        <v>1428</v>
      </c>
    </row>
    <row r="95" spans="1:14">
      <c r="A95" s="38" t="s">
        <v>1134</v>
      </c>
      <c r="B95" s="38" t="str">
        <f>VLOOKUP(A95,Table133[[#All],[Service Code]:[Service Code Description]],2,FALSE)</f>
        <v>TIER 4 CHILDREN AND YOUNG PEOPLE'S MENTAL HEALTH SERVICE (LOW SECURE)</v>
      </c>
      <c r="C95" s="38" t="s">
        <v>1124</v>
      </c>
      <c r="D95" s="38" t="s">
        <v>1434</v>
      </c>
      <c r="E95" s="38" t="s">
        <v>1336</v>
      </c>
      <c r="F95" s="38" t="s">
        <v>1394</v>
      </c>
      <c r="G95" s="38" t="s">
        <v>1430</v>
      </c>
      <c r="H95" s="41" t="s">
        <v>17</v>
      </c>
      <c r="I95" s="38" t="s">
        <v>1253</v>
      </c>
      <c r="J95" s="38" t="s">
        <v>1254</v>
      </c>
      <c r="K95" s="41">
        <v>711</v>
      </c>
      <c r="L95" s="41" t="s">
        <v>1427</v>
      </c>
      <c r="M95" s="41" t="str">
        <f>VLOOKUP(A95,Table133[[Service Code]:[2025/26 ICB Delegation Status]],13,FALSE)</f>
        <v>GREEN</v>
      </c>
      <c r="N95" s="38" t="s">
        <v>1428</v>
      </c>
    </row>
    <row r="96" spans="1:14">
      <c r="A96" s="38" t="s">
        <v>1134</v>
      </c>
      <c r="B96" s="38" t="str">
        <f>VLOOKUP(A96,Table133[[#All],[Service Code]:[Service Code Description]],2,FALSE)</f>
        <v>TIER 4 CHILDREN AND YOUNG PEOPLE'S MENTAL HEALTH SERVICE (LOW SECURE)</v>
      </c>
      <c r="C96" s="38" t="s">
        <v>1124</v>
      </c>
      <c r="D96" s="38" t="s">
        <v>1435</v>
      </c>
      <c r="E96" s="38" t="s">
        <v>1436</v>
      </c>
      <c r="F96" s="38" t="s">
        <v>1394</v>
      </c>
      <c r="G96" s="38" t="s">
        <v>1426</v>
      </c>
      <c r="H96" s="41" t="s">
        <v>17</v>
      </c>
      <c r="I96" s="38" t="s">
        <v>1253</v>
      </c>
      <c r="J96" s="38" t="s">
        <v>1254</v>
      </c>
      <c r="K96" s="41">
        <v>711</v>
      </c>
      <c r="L96" s="41" t="s">
        <v>1427</v>
      </c>
      <c r="M96" s="41" t="str">
        <f>VLOOKUP(A96,Table133[[Service Code]:[2025/26 ICB Delegation Status]],13,FALSE)</f>
        <v>GREEN</v>
      </c>
      <c r="N96" s="38" t="s">
        <v>1428</v>
      </c>
    </row>
    <row r="97" spans="1:14">
      <c r="A97" s="38" t="s">
        <v>1138</v>
      </c>
      <c r="B97" s="38" t="str">
        <f>VLOOKUP(A97,Table133[[#All],[Service Code]:[Service Code Description]],2,FALSE)</f>
        <v>TIER 4 CHILDREN AND YOUNG PEOPLE'S MENTAL HEALTH SERVICE (PICU)</v>
      </c>
      <c r="C97" s="38" t="s">
        <v>1124</v>
      </c>
      <c r="D97" s="38" t="s">
        <v>1437</v>
      </c>
      <c r="E97" s="38" t="s">
        <v>1438</v>
      </c>
      <c r="F97" s="38" t="s">
        <v>1394</v>
      </c>
      <c r="G97" s="38" t="s">
        <v>1439</v>
      </c>
      <c r="H97" s="41" t="s">
        <v>17</v>
      </c>
      <c r="I97" s="38" t="s">
        <v>1253</v>
      </c>
      <c r="J97" s="38" t="s">
        <v>1254</v>
      </c>
      <c r="K97" s="41">
        <v>711</v>
      </c>
      <c r="L97" s="41" t="s">
        <v>1440</v>
      </c>
      <c r="M97" s="41" t="str">
        <f>VLOOKUP(A97,Table133[[Service Code]:[2025/26 ICB Delegation Status]],13,FALSE)</f>
        <v>GREEN</v>
      </c>
      <c r="N97" s="38" t="s">
        <v>1441</v>
      </c>
    </row>
    <row r="98" spans="1:14" ht="14.1" customHeight="1">
      <c r="A98" s="38" t="s">
        <v>1125</v>
      </c>
      <c r="B98" s="38" t="str">
        <f>VLOOKUP(A98,Table133[[#All],[Service Code]:[Service Code Description]],2,FALSE)</f>
        <v>TIER 4 CHILDREN AND YOUNG PEOPLE'S MENTAL HEALTH SERVICE (CHILDRENS SERVICES)</v>
      </c>
      <c r="C98" s="38" t="s">
        <v>1124</v>
      </c>
      <c r="D98" s="38" t="s">
        <v>1442</v>
      </c>
      <c r="E98" s="38" t="s">
        <v>1443</v>
      </c>
      <c r="F98" s="38" t="s">
        <v>1238</v>
      </c>
      <c r="G98" s="38" t="s">
        <v>1238</v>
      </c>
      <c r="H98" s="41" t="s">
        <v>27</v>
      </c>
      <c r="I98" s="38" t="s">
        <v>1239</v>
      </c>
      <c r="J98" s="38" t="s">
        <v>1240</v>
      </c>
      <c r="K98" s="41">
        <v>711</v>
      </c>
      <c r="L98" s="41" t="s">
        <v>1444</v>
      </c>
      <c r="M98" s="41" t="str">
        <f>VLOOKUP(A98,Table133[[Service Code]:[2025/26 ICB Delegation Status]],13,FALSE)</f>
        <v>RED</v>
      </c>
      <c r="N98" s="38" t="s">
        <v>1445</v>
      </c>
    </row>
    <row r="99" spans="1:14">
      <c r="A99" s="38" t="s">
        <v>1125</v>
      </c>
      <c r="B99" s="38" t="str">
        <f>VLOOKUP(A99,Table133[[#All],[Service Code]:[Service Code Description]],2,FALSE)</f>
        <v>TIER 4 CHILDREN AND YOUNG PEOPLE'S MENTAL HEALTH SERVICE (CHILDRENS SERVICES)</v>
      </c>
      <c r="C99" s="38" t="s">
        <v>1124</v>
      </c>
      <c r="D99" s="38" t="s">
        <v>1446</v>
      </c>
      <c r="E99" s="38" t="s">
        <v>1447</v>
      </c>
      <c r="F99" s="38" t="s">
        <v>1394</v>
      </c>
      <c r="G99" s="38" t="s">
        <v>1448</v>
      </c>
      <c r="H99" s="41" t="s">
        <v>17</v>
      </c>
      <c r="I99" s="38" t="s">
        <v>1239</v>
      </c>
      <c r="J99" s="38" t="s">
        <v>1247</v>
      </c>
      <c r="K99" s="41">
        <v>711</v>
      </c>
      <c r="L99" s="41" t="s">
        <v>1444</v>
      </c>
      <c r="M99" s="41" t="str">
        <f>VLOOKUP(A99,Table133[[Service Code]:[2025/26 ICB Delegation Status]],13,FALSE)</f>
        <v>RED</v>
      </c>
      <c r="N99" s="38" t="s">
        <v>1445</v>
      </c>
    </row>
    <row r="100" spans="1:14">
      <c r="A100" s="38" t="s">
        <v>1125</v>
      </c>
      <c r="B100" s="38" t="str">
        <f>VLOOKUP(A100,Table133[[#All],[Service Code]:[Service Code Description]],2,FALSE)</f>
        <v>TIER 4 CHILDREN AND YOUNG PEOPLE'S MENTAL HEALTH SERVICE (CHILDRENS SERVICES)</v>
      </c>
      <c r="C100" s="38" t="s">
        <v>1124</v>
      </c>
      <c r="D100" s="38" t="s">
        <v>1449</v>
      </c>
      <c r="E100" s="38" t="s">
        <v>1450</v>
      </c>
      <c r="F100" s="38" t="s">
        <v>1394</v>
      </c>
      <c r="G100" s="38" t="s">
        <v>1451</v>
      </c>
      <c r="H100" s="41" t="s">
        <v>17</v>
      </c>
      <c r="I100" s="38" t="s">
        <v>1253</v>
      </c>
      <c r="J100" s="38" t="s">
        <v>1254</v>
      </c>
      <c r="K100" s="41">
        <v>711</v>
      </c>
      <c r="L100" s="41" t="s">
        <v>1444</v>
      </c>
      <c r="M100" s="41" t="str">
        <f>VLOOKUP(A100,Table133[[Service Code]:[2025/26 ICB Delegation Status]],13,FALSE)</f>
        <v>RED</v>
      </c>
      <c r="N100" s="38" t="s">
        <v>1445</v>
      </c>
    </row>
    <row r="101" spans="1:14">
      <c r="A101" s="38" t="s">
        <v>1125</v>
      </c>
      <c r="B101" s="38" t="str">
        <f>VLOOKUP(A101,Table133[[#All],[Service Code]:[Service Code Description]],2,FALSE)</f>
        <v>TIER 4 CHILDREN AND YOUNG PEOPLE'S MENTAL HEALTH SERVICE (CHILDRENS SERVICES)</v>
      </c>
      <c r="C101" s="38" t="s">
        <v>1124</v>
      </c>
      <c r="D101" s="38" t="s">
        <v>1452</v>
      </c>
      <c r="E101" s="38" t="s">
        <v>1453</v>
      </c>
      <c r="F101" s="38" t="s">
        <v>1238</v>
      </c>
      <c r="G101" s="38" t="s">
        <v>1238</v>
      </c>
      <c r="H101" s="41" t="s">
        <v>27</v>
      </c>
      <c r="I101" s="38" t="s">
        <v>1239</v>
      </c>
      <c r="J101" s="38" t="s">
        <v>1240</v>
      </c>
      <c r="K101" s="41">
        <v>711</v>
      </c>
      <c r="L101" s="41" t="s">
        <v>1444</v>
      </c>
      <c r="M101" s="41" t="str">
        <f>VLOOKUP(A101,Table133[[Service Code]:[2025/26 ICB Delegation Status]],13,FALSE)</f>
        <v>RED</v>
      </c>
      <c r="N101" s="38" t="s">
        <v>1445</v>
      </c>
    </row>
    <row r="102" spans="1:14">
      <c r="A102" s="38" t="s">
        <v>1132</v>
      </c>
      <c r="B102" s="38" t="str">
        <f>VLOOKUP(A102,Table133[[#All],[Service Code]:[Service Code Description]],2,FALSE)</f>
        <v>TIER 4 CHILDREN AND YOUNG PEOPLE'S MENTAL HEALTH SERVICE (LD)</v>
      </c>
      <c r="C102" s="38" t="s">
        <v>1124</v>
      </c>
      <c r="D102" s="38" t="s">
        <v>1454</v>
      </c>
      <c r="E102" s="38" t="s">
        <v>1455</v>
      </c>
      <c r="F102" s="38" t="s">
        <v>1238</v>
      </c>
      <c r="G102" s="38" t="s">
        <v>1238</v>
      </c>
      <c r="H102" s="41" t="s">
        <v>27</v>
      </c>
      <c r="I102" s="38" t="s">
        <v>1239</v>
      </c>
      <c r="J102" s="38" t="s">
        <v>1240</v>
      </c>
      <c r="K102" s="41">
        <v>711</v>
      </c>
      <c r="L102" s="41" t="s">
        <v>1456</v>
      </c>
      <c r="M102" s="41" t="str">
        <f>VLOOKUP(A102,Table133[[Service Code]:[2025/26 ICB Delegation Status]],13,FALSE)</f>
        <v>GREEN</v>
      </c>
      <c r="N102" s="38" t="s">
        <v>1456</v>
      </c>
    </row>
    <row r="103" spans="1:14">
      <c r="A103" s="38" t="s">
        <v>1132</v>
      </c>
      <c r="B103" s="38" t="str">
        <f>VLOOKUP(A103,Table133[[#All],[Service Code]:[Service Code Description]],2,FALSE)</f>
        <v>TIER 4 CHILDREN AND YOUNG PEOPLE'S MENTAL HEALTH SERVICE (LD)</v>
      </c>
      <c r="C103" s="38" t="s">
        <v>1124</v>
      </c>
      <c r="D103" s="38" t="s">
        <v>1457</v>
      </c>
      <c r="E103" s="38" t="s">
        <v>1458</v>
      </c>
      <c r="F103" s="38" t="s">
        <v>1238</v>
      </c>
      <c r="G103" s="38" t="s">
        <v>1238</v>
      </c>
      <c r="H103" s="41" t="s">
        <v>27</v>
      </c>
      <c r="I103" s="38" t="s">
        <v>1239</v>
      </c>
      <c r="J103" s="38" t="s">
        <v>1240</v>
      </c>
      <c r="K103" s="41">
        <v>711</v>
      </c>
      <c r="L103" s="41" t="s">
        <v>1456</v>
      </c>
      <c r="M103" s="41" t="str">
        <f>VLOOKUP(A103,Table133[[Service Code]:[2025/26 ICB Delegation Status]],13,FALSE)</f>
        <v>GREEN</v>
      </c>
      <c r="N103" s="38" t="s">
        <v>1456</v>
      </c>
    </row>
    <row r="104" spans="1:14">
      <c r="A104" s="38" t="s">
        <v>1132</v>
      </c>
      <c r="B104" s="38" t="str">
        <f>VLOOKUP(A104,Table133[[#All],[Service Code]:[Service Code Description]],2,FALSE)</f>
        <v>TIER 4 CHILDREN AND YOUNG PEOPLE'S MENTAL HEALTH SERVICE (LD)</v>
      </c>
      <c r="C104" s="38" t="s">
        <v>1124</v>
      </c>
      <c r="D104" s="38" t="s">
        <v>1459</v>
      </c>
      <c r="E104" s="38" t="s">
        <v>1460</v>
      </c>
      <c r="F104" s="38" t="s">
        <v>1238</v>
      </c>
      <c r="G104" s="38" t="s">
        <v>1238</v>
      </c>
      <c r="H104" s="41" t="s">
        <v>27</v>
      </c>
      <c r="I104" s="38" t="s">
        <v>1239</v>
      </c>
      <c r="J104" s="38" t="s">
        <v>1240</v>
      </c>
      <c r="K104" s="41">
        <v>711</v>
      </c>
      <c r="L104" s="41" t="s">
        <v>1456</v>
      </c>
      <c r="M104" s="41" t="str">
        <f>VLOOKUP(A104,Table133[[Service Code]:[2025/26 ICB Delegation Status]],13,FALSE)</f>
        <v>GREEN</v>
      </c>
      <c r="N104" s="38" t="s">
        <v>1456</v>
      </c>
    </row>
    <row r="105" spans="1:14">
      <c r="A105" s="38" t="s">
        <v>1132</v>
      </c>
      <c r="B105" s="38" t="str">
        <f>VLOOKUP(A105,Table133[[#All],[Service Code]:[Service Code Description]],2,FALSE)</f>
        <v>TIER 4 CHILDREN AND YOUNG PEOPLE'S MENTAL HEALTH SERVICE (LD)</v>
      </c>
      <c r="C105" s="38" t="s">
        <v>1124</v>
      </c>
      <c r="D105" s="38" t="s">
        <v>1461</v>
      </c>
      <c r="E105" s="38" t="s">
        <v>1462</v>
      </c>
      <c r="F105" s="38" t="s">
        <v>1394</v>
      </c>
      <c r="G105" s="38" t="s">
        <v>1463</v>
      </c>
      <c r="H105" s="41" t="s">
        <v>17</v>
      </c>
      <c r="I105" s="38" t="s">
        <v>1253</v>
      </c>
      <c r="J105" s="38" t="s">
        <v>1254</v>
      </c>
      <c r="K105" s="41">
        <v>711</v>
      </c>
      <c r="L105" s="41" t="s">
        <v>1456</v>
      </c>
      <c r="M105" s="41" t="str">
        <f>VLOOKUP(A105,Table133[[Service Code]:[2025/26 ICB Delegation Status]],13,FALSE)</f>
        <v>GREEN</v>
      </c>
      <c r="N105" s="38" t="s">
        <v>1456</v>
      </c>
    </row>
    <row r="106" spans="1:14">
      <c r="A106" s="38" t="s">
        <v>1132</v>
      </c>
      <c r="B106" s="38" t="str">
        <f>VLOOKUP(A106,Table133[[#All],[Service Code]:[Service Code Description]],2,FALSE)</f>
        <v>TIER 4 CHILDREN AND YOUNG PEOPLE'S MENTAL HEALTH SERVICE (LD)</v>
      </c>
      <c r="C106" s="38" t="s">
        <v>1124</v>
      </c>
      <c r="D106" s="38" t="s">
        <v>1464</v>
      </c>
      <c r="E106" s="38" t="s">
        <v>1465</v>
      </c>
      <c r="F106" s="38" t="s">
        <v>1394</v>
      </c>
      <c r="G106" s="38" t="s">
        <v>1466</v>
      </c>
      <c r="H106" s="41" t="s">
        <v>17</v>
      </c>
      <c r="I106" s="38" t="s">
        <v>1239</v>
      </c>
      <c r="J106" s="38" t="s">
        <v>1247</v>
      </c>
      <c r="K106" s="41">
        <v>711</v>
      </c>
      <c r="L106" s="41" t="s">
        <v>1456</v>
      </c>
      <c r="M106" s="41" t="str">
        <f>VLOOKUP(A106,Table133[[Service Code]:[2025/26 ICB Delegation Status]],13,FALSE)</f>
        <v>GREEN</v>
      </c>
      <c r="N106" s="38" t="s">
        <v>1456</v>
      </c>
    </row>
    <row r="107" spans="1:14">
      <c r="A107" s="38" t="s">
        <v>1132</v>
      </c>
      <c r="B107" s="38" t="str">
        <f>VLOOKUP(A107,Table133[[#All],[Service Code]:[Service Code Description]],2,FALSE)</f>
        <v>TIER 4 CHILDREN AND YOUNG PEOPLE'S MENTAL HEALTH SERVICE (LD)</v>
      </c>
      <c r="C107" s="38" t="s">
        <v>1124</v>
      </c>
      <c r="D107" s="38" t="s">
        <v>1467</v>
      </c>
      <c r="E107" s="38" t="s">
        <v>1468</v>
      </c>
      <c r="F107" s="38" t="s">
        <v>1394</v>
      </c>
      <c r="G107" s="38" t="s">
        <v>1463</v>
      </c>
      <c r="H107" s="41" t="s">
        <v>17</v>
      </c>
      <c r="I107" s="38" t="s">
        <v>1253</v>
      </c>
      <c r="J107" s="38" t="s">
        <v>1254</v>
      </c>
      <c r="K107" s="41">
        <v>711</v>
      </c>
      <c r="L107" s="41" t="s">
        <v>1456</v>
      </c>
      <c r="M107" s="41" t="str">
        <f>VLOOKUP(A107,Table133[[Service Code]:[2025/26 ICB Delegation Status]],13,FALSE)</f>
        <v>GREEN</v>
      </c>
      <c r="N107" s="38" t="s">
        <v>1456</v>
      </c>
    </row>
    <row r="108" spans="1:14">
      <c r="A108" s="38" t="s">
        <v>1132</v>
      </c>
      <c r="B108" s="38" t="str">
        <f>VLOOKUP(A108,Table133[[#All],[Service Code]:[Service Code Description]],2,FALSE)</f>
        <v>TIER 4 CHILDREN AND YOUNG PEOPLE'S MENTAL HEALTH SERVICE (LD)</v>
      </c>
      <c r="C108" s="38" t="s">
        <v>1124</v>
      </c>
      <c r="D108" s="38" t="s">
        <v>1469</v>
      </c>
      <c r="E108" s="38" t="s">
        <v>1266</v>
      </c>
      <c r="F108" s="38" t="s">
        <v>1238</v>
      </c>
      <c r="G108" s="38" t="s">
        <v>1238</v>
      </c>
      <c r="H108" s="41" t="s">
        <v>27</v>
      </c>
      <c r="I108" s="38" t="s">
        <v>1239</v>
      </c>
      <c r="J108" s="38" t="s">
        <v>1240</v>
      </c>
      <c r="K108" s="41">
        <v>711</v>
      </c>
      <c r="L108" s="41" t="s">
        <v>1456</v>
      </c>
      <c r="M108" s="41" t="str">
        <f>VLOOKUP(A108,Table133[[Service Code]:[2025/26 ICB Delegation Status]],13,FALSE)</f>
        <v>GREEN</v>
      </c>
      <c r="N108" s="38" t="s">
        <v>1456</v>
      </c>
    </row>
    <row r="109" spans="1:14" ht="14.1" customHeight="1">
      <c r="A109" s="38" t="s">
        <v>1122</v>
      </c>
      <c r="B109" s="38" t="str">
        <f>VLOOKUP(A109,Table133[[#All],[Service Code]:[Service Code Description]],2,FALSE)</f>
        <v>TIER 4 CHILDREN AND YOUNG PEOPLE'S MENTAL HEALTH SERVICE (ASD)</v>
      </c>
      <c r="C109" s="38" t="s">
        <v>1124</v>
      </c>
      <c r="D109" s="38" t="s">
        <v>1470</v>
      </c>
      <c r="E109" s="38" t="s">
        <v>1471</v>
      </c>
      <c r="F109" s="38" t="s">
        <v>1238</v>
      </c>
      <c r="G109" s="38" t="s">
        <v>1238</v>
      </c>
      <c r="H109" s="41" t="s">
        <v>27</v>
      </c>
      <c r="I109" s="38" t="s">
        <v>1239</v>
      </c>
      <c r="J109" s="38" t="s">
        <v>1240</v>
      </c>
      <c r="K109" s="41">
        <v>711</v>
      </c>
      <c r="L109" s="41" t="s">
        <v>1472</v>
      </c>
      <c r="M109" s="41" t="str">
        <f>VLOOKUP(A109,Table133[[Service Code]:[2025/26 ICB Delegation Status]],13,FALSE)</f>
        <v>GREEN</v>
      </c>
      <c r="N109" s="38" t="s">
        <v>1473</v>
      </c>
    </row>
    <row r="110" spans="1:14">
      <c r="A110" s="38" t="s">
        <v>1122</v>
      </c>
      <c r="B110" s="38" t="str">
        <f>VLOOKUP(A110,Table133[[#All],[Service Code]:[Service Code Description]],2,FALSE)</f>
        <v>TIER 4 CHILDREN AND YOUNG PEOPLE'S MENTAL HEALTH SERVICE (ASD)</v>
      </c>
      <c r="C110" s="38" t="s">
        <v>1124</v>
      </c>
      <c r="D110" s="38" t="s">
        <v>1474</v>
      </c>
      <c r="E110" s="38" t="s">
        <v>1475</v>
      </c>
      <c r="F110" s="38" t="s">
        <v>1238</v>
      </c>
      <c r="G110" s="38" t="s">
        <v>1238</v>
      </c>
      <c r="H110" s="41" t="s">
        <v>27</v>
      </c>
      <c r="I110" s="38" t="s">
        <v>1239</v>
      </c>
      <c r="J110" s="38" t="s">
        <v>1240</v>
      </c>
      <c r="K110" s="41">
        <v>711</v>
      </c>
      <c r="L110" s="41" t="s">
        <v>1472</v>
      </c>
      <c r="M110" s="41" t="str">
        <f>VLOOKUP(A110,Table133[[Service Code]:[2025/26 ICB Delegation Status]],13,FALSE)</f>
        <v>GREEN</v>
      </c>
      <c r="N110" s="38" t="s">
        <v>1473</v>
      </c>
    </row>
    <row r="111" spans="1:14">
      <c r="A111" s="38" t="s">
        <v>1122</v>
      </c>
      <c r="B111" s="38" t="str">
        <f>VLOOKUP(A111,Table133[[#All],[Service Code]:[Service Code Description]],2,FALSE)</f>
        <v>TIER 4 CHILDREN AND YOUNG PEOPLE'S MENTAL HEALTH SERVICE (ASD)</v>
      </c>
      <c r="C111" s="38" t="s">
        <v>1124</v>
      </c>
      <c r="D111" s="38" t="s">
        <v>1476</v>
      </c>
      <c r="E111" s="38" t="s">
        <v>1477</v>
      </c>
      <c r="F111" s="38" t="s">
        <v>1238</v>
      </c>
      <c r="G111" s="38" t="s">
        <v>1238</v>
      </c>
      <c r="H111" s="41" t="s">
        <v>27</v>
      </c>
      <c r="I111" s="38" t="s">
        <v>1239</v>
      </c>
      <c r="J111" s="38" t="s">
        <v>1240</v>
      </c>
      <c r="K111" s="41">
        <v>711</v>
      </c>
      <c r="L111" s="41" t="s">
        <v>1472</v>
      </c>
      <c r="M111" s="41" t="str">
        <f>VLOOKUP(A111,Table133[[Service Code]:[2025/26 ICB Delegation Status]],13,FALSE)</f>
        <v>GREEN</v>
      </c>
      <c r="N111" s="38" t="s">
        <v>1473</v>
      </c>
    </row>
    <row r="112" spans="1:14">
      <c r="A112" s="38" t="s">
        <v>1122</v>
      </c>
      <c r="B112" s="38" t="str">
        <f>VLOOKUP(A112,Table133[[#All],[Service Code]:[Service Code Description]],2,FALSE)</f>
        <v>TIER 4 CHILDREN AND YOUNG PEOPLE'S MENTAL HEALTH SERVICE (ASD)</v>
      </c>
      <c r="C112" s="38" t="s">
        <v>1124</v>
      </c>
      <c r="D112" s="38" t="s">
        <v>1478</v>
      </c>
      <c r="E112" s="38" t="s">
        <v>1479</v>
      </c>
      <c r="F112" s="38" t="s">
        <v>1238</v>
      </c>
      <c r="G112" s="38" t="s">
        <v>1238</v>
      </c>
      <c r="H112" s="41" t="s">
        <v>27</v>
      </c>
      <c r="I112" s="38" t="s">
        <v>1239</v>
      </c>
      <c r="J112" s="38" t="s">
        <v>1240</v>
      </c>
      <c r="K112" s="41">
        <v>711</v>
      </c>
      <c r="L112" s="41" t="s">
        <v>1472</v>
      </c>
      <c r="M112" s="41" t="str">
        <f>VLOOKUP(A112,Table133[[Service Code]:[2025/26 ICB Delegation Status]],13,FALSE)</f>
        <v>GREEN</v>
      </c>
      <c r="N112" s="38" t="s">
        <v>1473</v>
      </c>
    </row>
    <row r="113" spans="1:14">
      <c r="A113" s="38" t="s">
        <v>1122</v>
      </c>
      <c r="B113" s="38" t="str">
        <f>VLOOKUP(A113,Table133[[#All],[Service Code]:[Service Code Description]],2,FALSE)</f>
        <v>TIER 4 CHILDREN AND YOUNG PEOPLE'S MENTAL HEALTH SERVICE (ASD)</v>
      </c>
      <c r="C113" s="38" t="s">
        <v>1124</v>
      </c>
      <c r="D113" s="38" t="s">
        <v>1480</v>
      </c>
      <c r="E113" s="38" t="s">
        <v>1481</v>
      </c>
      <c r="F113" s="38" t="s">
        <v>1394</v>
      </c>
      <c r="G113" s="38" t="s">
        <v>1482</v>
      </c>
      <c r="H113" s="41" t="s">
        <v>17</v>
      </c>
      <c r="I113" s="38" t="s">
        <v>1253</v>
      </c>
      <c r="J113" s="38" t="s">
        <v>1254</v>
      </c>
      <c r="K113" s="41">
        <v>711</v>
      </c>
      <c r="L113" s="41" t="s">
        <v>1472</v>
      </c>
      <c r="M113" s="41" t="str">
        <f>VLOOKUP(A113,Table133[[Service Code]:[2025/26 ICB Delegation Status]],13,FALSE)</f>
        <v>GREEN</v>
      </c>
      <c r="N113" s="38" t="s">
        <v>1473</v>
      </c>
    </row>
    <row r="114" spans="1:14">
      <c r="A114" s="38" t="s">
        <v>1140</v>
      </c>
      <c r="B114" s="38" t="str">
        <f>VLOOKUP(A114,Table133[[#All],[Service Code]:[Service Code Description]],2,FALSE)</f>
        <v>TIER 4 SPECIALIST SECURE FORENSIC MENTAL HEALTH SERVICES FOR YOUNG PEOPLE</v>
      </c>
      <c r="C114" s="38" t="s">
        <v>1124</v>
      </c>
      <c r="D114" s="38" t="s">
        <v>1483</v>
      </c>
      <c r="E114" s="38" t="s">
        <v>1484</v>
      </c>
      <c r="F114" s="38" t="s">
        <v>1238</v>
      </c>
      <c r="G114" s="38" t="s">
        <v>1238</v>
      </c>
      <c r="H114" s="41" t="s">
        <v>27</v>
      </c>
      <c r="I114" s="38" t="s">
        <v>1239</v>
      </c>
      <c r="J114" s="38" t="s">
        <v>1240</v>
      </c>
      <c r="K114" s="41">
        <v>711</v>
      </c>
      <c r="L114" s="41" t="s">
        <v>1485</v>
      </c>
      <c r="M114" s="41" t="str">
        <f>VLOOKUP(A114,Table133[[Service Code]:[2025/26 ICB Delegation Status]],13,FALSE)</f>
        <v>GREEN</v>
      </c>
      <c r="N114" s="38" t="s">
        <v>1486</v>
      </c>
    </row>
    <row r="115" spans="1:14" ht="14.1" customHeight="1">
      <c r="A115" s="38" t="s">
        <v>1128</v>
      </c>
      <c r="B115" s="38" t="str">
        <f>VLOOKUP(A115,Table133[[#All],[Service Code]:[Service Code Description]],2,FALSE)</f>
        <v>TIER 4 CHILDREN AND YOUNG PEOPLE'S MENTAL HEALTH SERVICE (DEAF CHILD)</v>
      </c>
      <c r="C115" s="38" t="s">
        <v>1124</v>
      </c>
      <c r="D115" s="38" t="s">
        <v>1487</v>
      </c>
      <c r="E115" s="38" t="s">
        <v>1251</v>
      </c>
      <c r="F115" s="38" t="s">
        <v>1274</v>
      </c>
      <c r="G115" s="38" t="s">
        <v>1488</v>
      </c>
      <c r="H115" s="41" t="s">
        <v>17</v>
      </c>
      <c r="I115" s="38" t="s">
        <v>1253</v>
      </c>
      <c r="J115" s="38" t="s">
        <v>1254</v>
      </c>
      <c r="K115" s="41">
        <v>711</v>
      </c>
      <c r="L115" s="41" t="s">
        <v>1489</v>
      </c>
      <c r="M115" s="41" t="str">
        <f>VLOOKUP(A115,Table133[[Service Code]:[2025/26 ICB Delegation Status]],13,FALSE)</f>
        <v>RED</v>
      </c>
      <c r="N115" s="38" t="s">
        <v>1490</v>
      </c>
    </row>
    <row r="116" spans="1:14">
      <c r="A116" s="38" t="s">
        <v>1128</v>
      </c>
      <c r="B116" s="38" t="str">
        <f>VLOOKUP(A116,Table133[[#All],[Service Code]:[Service Code Description]],2,FALSE)</f>
        <v>TIER 4 CHILDREN AND YOUNG PEOPLE'S MENTAL HEALTH SERVICE (DEAF CHILD)</v>
      </c>
      <c r="C116" s="38" t="s">
        <v>1124</v>
      </c>
      <c r="D116" s="38" t="s">
        <v>1491</v>
      </c>
      <c r="E116" s="38" t="s">
        <v>1492</v>
      </c>
      <c r="F116" s="38" t="s">
        <v>1238</v>
      </c>
      <c r="G116" s="38" t="s">
        <v>1238</v>
      </c>
      <c r="H116" s="41" t="s">
        <v>27</v>
      </c>
      <c r="I116" s="38" t="s">
        <v>1239</v>
      </c>
      <c r="J116" s="38" t="s">
        <v>1240</v>
      </c>
      <c r="K116" s="41">
        <v>711</v>
      </c>
      <c r="L116" s="41" t="s">
        <v>1489</v>
      </c>
      <c r="M116" s="41" t="str">
        <f>VLOOKUP(A116,Table133[[Service Code]:[2025/26 ICB Delegation Status]],13,FALSE)</f>
        <v>RED</v>
      </c>
      <c r="N116" s="38" t="s">
        <v>1490</v>
      </c>
    </row>
    <row r="117" spans="1:14">
      <c r="A117" s="38" t="s">
        <v>1128</v>
      </c>
      <c r="B117" s="38" t="str">
        <f>VLOOKUP(A117,Table133[[#All],[Service Code]:[Service Code Description]],2,FALSE)</f>
        <v>TIER 4 CHILDREN AND YOUNG PEOPLE'S MENTAL HEALTH SERVICE (DEAF CHILD)</v>
      </c>
      <c r="C117" s="38" t="s">
        <v>1124</v>
      </c>
      <c r="D117" s="38" t="s">
        <v>1493</v>
      </c>
      <c r="E117" s="38" t="s">
        <v>1494</v>
      </c>
      <c r="F117" s="38" t="s">
        <v>1238</v>
      </c>
      <c r="G117" s="38" t="s">
        <v>1238</v>
      </c>
      <c r="H117" s="41" t="s">
        <v>27</v>
      </c>
      <c r="I117" s="38" t="s">
        <v>1239</v>
      </c>
      <c r="J117" s="38" t="s">
        <v>1240</v>
      </c>
      <c r="K117" s="41">
        <v>711</v>
      </c>
      <c r="L117" s="41" t="s">
        <v>1489</v>
      </c>
      <c r="M117" s="41" t="str">
        <f>VLOOKUP(A117,Table133[[Service Code]:[2025/26 ICB Delegation Status]],13,FALSE)</f>
        <v>RED</v>
      </c>
      <c r="N117" s="38" t="s">
        <v>1490</v>
      </c>
    </row>
    <row r="118" spans="1:14" ht="14.1" customHeight="1">
      <c r="A118" s="38" t="s">
        <v>1024</v>
      </c>
      <c r="B118" s="38" t="str">
        <f>VLOOKUP(A118,Table133[[#All],[Service Code]:[Service Code Description]],2,FALSE)</f>
        <v>SPECIALIST PERINATAL MENTAL HEALTH SERVICES (ADULTS AND ADOLESCENTS)</v>
      </c>
      <c r="C118" s="38" t="s">
        <v>1026</v>
      </c>
      <c r="D118" s="38" t="s">
        <v>1495</v>
      </c>
      <c r="E118" s="38" t="s">
        <v>1285</v>
      </c>
      <c r="F118" s="38" t="s">
        <v>1238</v>
      </c>
      <c r="G118" s="38" t="s">
        <v>1238</v>
      </c>
      <c r="H118" s="41" t="s">
        <v>27</v>
      </c>
      <c r="I118" s="38" t="s">
        <v>1239</v>
      </c>
      <c r="J118" s="38" t="s">
        <v>1240</v>
      </c>
      <c r="K118" s="41">
        <v>724</v>
      </c>
      <c r="L118" s="41" t="s">
        <v>1496</v>
      </c>
      <c r="M118" s="41" t="str">
        <f>VLOOKUP(A118,Table133[[Service Code]:[2025/26 ICB Delegation Status]],13,FALSE)</f>
        <v>GREEN</v>
      </c>
      <c r="N118" s="38" t="s">
        <v>1497</v>
      </c>
    </row>
    <row r="119" spans="1:14">
      <c r="A119" s="38" t="s">
        <v>1024</v>
      </c>
      <c r="B119" s="38" t="str">
        <f>VLOOKUP(A119,Table133[[#All],[Service Code]:[Service Code Description]],2,FALSE)</f>
        <v>SPECIALIST PERINATAL MENTAL HEALTH SERVICES (ADULTS AND ADOLESCENTS)</v>
      </c>
      <c r="C119" s="38" t="s">
        <v>1026</v>
      </c>
      <c r="D119" s="38" t="s">
        <v>1498</v>
      </c>
      <c r="E119" s="38" t="s">
        <v>1251</v>
      </c>
      <c r="F119" s="38" t="s">
        <v>1499</v>
      </c>
      <c r="G119" s="38" t="s">
        <v>1500</v>
      </c>
      <c r="H119" s="41" t="s">
        <v>17</v>
      </c>
      <c r="I119" s="38" t="s">
        <v>1253</v>
      </c>
      <c r="J119" s="38" t="s">
        <v>1254</v>
      </c>
      <c r="K119" s="41">
        <v>724</v>
      </c>
      <c r="L119" s="41" t="s">
        <v>1496</v>
      </c>
      <c r="M119" s="41" t="str">
        <f>VLOOKUP(A119,Table133[[Service Code]:[2025/26 ICB Delegation Status]],13,FALSE)</f>
        <v>GREEN</v>
      </c>
      <c r="N119" s="38" t="s">
        <v>1497</v>
      </c>
    </row>
    <row r="120" spans="1:14">
      <c r="A120" s="38" t="s">
        <v>1024</v>
      </c>
      <c r="B120" s="38" t="str">
        <f>VLOOKUP(A120,Table133[[#All],[Service Code]:[Service Code Description]],2,FALSE)</f>
        <v>SPECIALIST PERINATAL MENTAL HEALTH SERVICES (ADULTS AND ADOLESCENTS)</v>
      </c>
      <c r="C120" s="38" t="s">
        <v>1026</v>
      </c>
      <c r="D120" s="38" t="s">
        <v>1501</v>
      </c>
      <c r="E120" s="38" t="s">
        <v>1292</v>
      </c>
      <c r="F120" s="38" t="s">
        <v>1238</v>
      </c>
      <c r="G120" s="38" t="s">
        <v>1238</v>
      </c>
      <c r="H120" s="41" t="s">
        <v>27</v>
      </c>
      <c r="I120" s="38" t="s">
        <v>1239</v>
      </c>
      <c r="J120" s="38" t="s">
        <v>1240</v>
      </c>
      <c r="K120" s="41">
        <v>724</v>
      </c>
      <c r="L120" s="41" t="s">
        <v>1496</v>
      </c>
      <c r="M120" s="41" t="str">
        <f>VLOOKUP(A120,Table133[[Service Code]:[2025/26 ICB Delegation Status]],13,FALSE)</f>
        <v>GREEN</v>
      </c>
      <c r="N120" s="38" t="s">
        <v>1497</v>
      </c>
    </row>
    <row r="121" spans="1:14">
      <c r="A121" s="38" t="s">
        <v>1024</v>
      </c>
      <c r="B121" s="38" t="str">
        <f>VLOOKUP(A121,Table133[[#All],[Service Code]:[Service Code Description]],2,FALSE)</f>
        <v>SPECIALIST PERINATAL MENTAL HEALTH SERVICES (ADULTS AND ADOLESCENTS)</v>
      </c>
      <c r="C121" s="38" t="s">
        <v>1026</v>
      </c>
      <c r="D121" s="38" t="s">
        <v>1502</v>
      </c>
      <c r="E121" s="38" t="s">
        <v>1266</v>
      </c>
      <c r="F121" s="38" t="s">
        <v>1238</v>
      </c>
      <c r="G121" s="38" t="s">
        <v>1238</v>
      </c>
      <c r="H121" s="41" t="s">
        <v>27</v>
      </c>
      <c r="I121" s="38" t="s">
        <v>1239</v>
      </c>
      <c r="J121" s="38" t="s">
        <v>1240</v>
      </c>
      <c r="K121" s="41">
        <v>724</v>
      </c>
      <c r="L121" s="41" t="s">
        <v>1496</v>
      </c>
      <c r="M121" s="41" t="str">
        <f>VLOOKUP(A121,Table133[[Service Code]:[2025/26 ICB Delegation Status]],13,FALSE)</f>
        <v>GREEN</v>
      </c>
      <c r="N121" s="38" t="s">
        <v>1497</v>
      </c>
    </row>
    <row r="122" spans="1:14">
      <c r="A122" s="38" t="s">
        <v>954</v>
      </c>
      <c r="B122" s="38" t="str">
        <f>VLOOKUP(A122,Table133[[#All],[Service Code]:[Service Code Description]],2,FALSE)</f>
        <v>SPECIALIST ENVIRONMENTAL CONTROLS (ADULTS AND CHILDREN)</v>
      </c>
      <c r="C122" s="38" t="s">
        <v>389</v>
      </c>
      <c r="D122" s="38" t="s">
        <v>1503</v>
      </c>
      <c r="E122" s="38" t="s">
        <v>1504</v>
      </c>
      <c r="F122" s="38" t="s">
        <v>1238</v>
      </c>
      <c r="G122" s="38" t="s">
        <v>1238</v>
      </c>
      <c r="H122" s="41" t="s">
        <v>27</v>
      </c>
      <c r="I122" s="38" t="s">
        <v>1239</v>
      </c>
      <c r="J122" s="38" t="s">
        <v>1240</v>
      </c>
      <c r="K122" s="41">
        <v>725</v>
      </c>
      <c r="L122" s="41" t="s">
        <v>1505</v>
      </c>
      <c r="M122" s="41" t="str">
        <f>VLOOKUP(A122,Table133[[Service Code]:[2025/26 ICB Delegation Status]],13,FALSE)</f>
        <v>GREEN</v>
      </c>
      <c r="N122" s="38" t="s">
        <v>1506</v>
      </c>
    </row>
    <row r="123" spans="1:14">
      <c r="A123" s="38" t="s">
        <v>859</v>
      </c>
      <c r="B123" s="38" t="str">
        <f>VLOOKUP(A123,Table133[[#All],[Service Code]:[Service Code Description]],2,FALSE)</f>
        <v>SPECIALIST AUGMENTATIVE AND ALTERNATIVE COMMUNICATION AIDS (ADULTS AND CHILDREN)</v>
      </c>
      <c r="C123" s="38" t="s">
        <v>389</v>
      </c>
      <c r="D123" s="38" t="s">
        <v>1507</v>
      </c>
      <c r="E123" s="38" t="s">
        <v>1508</v>
      </c>
      <c r="F123" s="38" t="s">
        <v>1238</v>
      </c>
      <c r="G123" s="38" t="s">
        <v>1238</v>
      </c>
      <c r="H123" s="41" t="s">
        <v>27</v>
      </c>
      <c r="I123" s="38" t="s">
        <v>1239</v>
      </c>
      <c r="J123" s="38" t="s">
        <v>1240</v>
      </c>
      <c r="K123" s="41">
        <v>725</v>
      </c>
      <c r="L123" s="41" t="s">
        <v>1509</v>
      </c>
      <c r="M123" s="41" t="str">
        <f>VLOOKUP(A123,Table133[[Service Code]:[2025/26 ICB Delegation Status]],13,FALSE)</f>
        <v>GREEN</v>
      </c>
      <c r="N123" s="38" t="s">
        <v>1510</v>
      </c>
    </row>
    <row r="124" spans="1:14">
      <c r="A124" s="38" t="s">
        <v>506</v>
      </c>
      <c r="B124" s="38" t="str">
        <f>VLOOKUP(A124,Table133[[#All],[Service Code]:[Service Code Description]],2,FALSE)</f>
        <v>NEUROPSYCHIATRY SERVICES (ADULTS AND CHILDREN)</v>
      </c>
      <c r="C124" s="38" t="s">
        <v>104</v>
      </c>
      <c r="D124" s="38" t="s">
        <v>1511</v>
      </c>
      <c r="E124" s="38" t="s">
        <v>1512</v>
      </c>
      <c r="F124" s="38" t="s">
        <v>1238</v>
      </c>
      <c r="G124" s="38" t="s">
        <v>1238</v>
      </c>
      <c r="H124" s="41" t="s">
        <v>27</v>
      </c>
      <c r="I124" s="38" t="s">
        <v>1239</v>
      </c>
      <c r="J124" s="38" t="s">
        <v>1240</v>
      </c>
      <c r="K124" s="41">
        <v>712</v>
      </c>
      <c r="L124" s="41" t="s">
        <v>1456</v>
      </c>
      <c r="M124" s="41" t="str">
        <f>VLOOKUP(A124,Table133[[Service Code]:[2025/26 ICB Delegation Status]],13,FALSE)</f>
        <v>GREEN</v>
      </c>
      <c r="N124" s="38" t="s">
        <v>1510</v>
      </c>
    </row>
    <row r="125" spans="1:14">
      <c r="A125" s="38" t="s">
        <v>506</v>
      </c>
      <c r="B125" s="38" t="str">
        <f>VLOOKUP(A125,Table133[[#All],[Service Code]:[Service Code Description]],2,FALSE)</f>
        <v>NEUROPSYCHIATRY SERVICES (ADULTS AND CHILDREN)</v>
      </c>
      <c r="C125" s="38" t="s">
        <v>104</v>
      </c>
      <c r="D125" s="38" t="s">
        <v>1513</v>
      </c>
      <c r="E125" s="38" t="s">
        <v>1251</v>
      </c>
      <c r="F125" s="38" t="s">
        <v>1238</v>
      </c>
      <c r="G125" s="38" t="s">
        <v>1238</v>
      </c>
      <c r="H125" s="41" t="s">
        <v>27</v>
      </c>
      <c r="I125" s="38" t="s">
        <v>1253</v>
      </c>
      <c r="J125" s="38" t="s">
        <v>1254</v>
      </c>
      <c r="K125" s="41">
        <v>712</v>
      </c>
      <c r="L125" s="41" t="s">
        <v>1456</v>
      </c>
      <c r="M125" s="41" t="str">
        <f>VLOOKUP(A125,Table133[[Service Code]:[2025/26 ICB Delegation Status]],13,FALSE)</f>
        <v>GREEN</v>
      </c>
      <c r="N125" s="38" t="s">
        <v>1510</v>
      </c>
    </row>
    <row r="126" spans="1:14">
      <c r="A126" s="38" t="s">
        <v>506</v>
      </c>
      <c r="B126" s="38" t="str">
        <f>VLOOKUP(A126,Table133[[#All],[Service Code]:[Service Code Description]],2,FALSE)</f>
        <v>NEUROPSYCHIATRY SERVICES (ADULTS AND CHILDREN)</v>
      </c>
      <c r="C126" s="38" t="s">
        <v>104</v>
      </c>
      <c r="D126" s="38" t="s">
        <v>1514</v>
      </c>
      <c r="E126" s="39" t="s">
        <v>1515</v>
      </c>
      <c r="F126" s="39" t="s">
        <v>1238</v>
      </c>
      <c r="G126" s="39" t="s">
        <v>1238</v>
      </c>
      <c r="H126" s="41" t="s">
        <v>27</v>
      </c>
      <c r="I126" s="38" t="s">
        <v>1239</v>
      </c>
      <c r="J126" s="38" t="s">
        <v>1259</v>
      </c>
      <c r="K126" s="41">
        <v>712</v>
      </c>
      <c r="L126" s="41" t="s">
        <v>1456</v>
      </c>
      <c r="M126" s="41" t="str">
        <f>VLOOKUP(A126,Table133[[Service Code]:[2025/26 ICB Delegation Status]],13,FALSE)</f>
        <v>GREEN</v>
      </c>
      <c r="N126" s="38" t="s">
        <v>1510</v>
      </c>
    </row>
    <row r="127" spans="1:14">
      <c r="A127" s="38" t="s">
        <v>506</v>
      </c>
      <c r="B127" s="38" t="str">
        <f>VLOOKUP(A127,Table133[[#All],[Service Code]:[Service Code Description]],2,FALSE)</f>
        <v>NEUROPSYCHIATRY SERVICES (ADULTS AND CHILDREN)</v>
      </c>
      <c r="C127" s="38" t="s">
        <v>104</v>
      </c>
      <c r="D127" s="38" t="s">
        <v>1516</v>
      </c>
      <c r="E127" s="39" t="s">
        <v>1517</v>
      </c>
      <c r="F127" s="39" t="s">
        <v>1238</v>
      </c>
      <c r="G127" s="39" t="s">
        <v>1238</v>
      </c>
      <c r="H127" s="41" t="s">
        <v>27</v>
      </c>
      <c r="I127" s="38" t="s">
        <v>1239</v>
      </c>
      <c r="J127" s="38" t="s">
        <v>1262</v>
      </c>
      <c r="K127" s="41">
        <v>712</v>
      </c>
      <c r="L127" s="41" t="s">
        <v>1456</v>
      </c>
      <c r="M127" s="41" t="str">
        <f>VLOOKUP(A127,Table133[[Service Code]:[2025/26 ICB Delegation Status]],13,FALSE)</f>
        <v>GREEN</v>
      </c>
      <c r="N127" s="38" t="s">
        <v>1510</v>
      </c>
    </row>
    <row r="128" spans="1:14" ht="14.1" customHeight="1">
      <c r="A128" s="38" t="s">
        <v>373</v>
      </c>
      <c r="B128" s="38" t="str">
        <f>VLOOKUP(A128,Table133[[#All],[Service Code]:[Service Code Description]],2,FALSE)</f>
        <v>GENDER DYSPHORIA SERVICES (CHILDREN AND ADOLESCENTS)</v>
      </c>
      <c r="C128" s="38" t="s">
        <v>190</v>
      </c>
      <c r="D128" s="38" t="s">
        <v>1518</v>
      </c>
      <c r="E128" s="39" t="s">
        <v>1519</v>
      </c>
      <c r="F128" s="39"/>
      <c r="G128" s="39"/>
      <c r="H128" s="41"/>
      <c r="I128" s="38" t="s">
        <v>1239</v>
      </c>
      <c r="J128" s="38" t="s">
        <v>1240</v>
      </c>
      <c r="K128" s="41">
        <v>711</v>
      </c>
      <c r="L128" s="41" t="s">
        <v>1520</v>
      </c>
      <c r="M128" s="41" t="str">
        <f>VLOOKUP(A128,Table133[[Service Code]:[2025/26 ICB Delegation Status]],13,FALSE)</f>
        <v>RED</v>
      </c>
      <c r="N128" s="38" t="s">
        <v>1521</v>
      </c>
    </row>
    <row r="129" spans="1:14">
      <c r="A129" s="38" t="s">
        <v>373</v>
      </c>
      <c r="B129" s="38" t="str">
        <f>VLOOKUP(A129,Table133[[#All],[Service Code]:[Service Code Description]],2,FALSE)</f>
        <v>GENDER DYSPHORIA SERVICES (CHILDREN AND ADOLESCENTS)</v>
      </c>
      <c r="C129" s="38" t="s">
        <v>190</v>
      </c>
      <c r="D129" s="38" t="s">
        <v>1522</v>
      </c>
      <c r="E129" s="39" t="s">
        <v>1523</v>
      </c>
      <c r="F129" s="39"/>
      <c r="G129" s="39"/>
      <c r="H129" s="41"/>
      <c r="I129" s="38" t="s">
        <v>1239</v>
      </c>
      <c r="J129" s="38" t="s">
        <v>1240</v>
      </c>
      <c r="K129" s="41">
        <v>711</v>
      </c>
      <c r="L129" s="41" t="s">
        <v>1520</v>
      </c>
      <c r="M129" s="41" t="str">
        <f>VLOOKUP(A129,Table133[[Service Code]:[2025/26 ICB Delegation Status]],13,FALSE)</f>
        <v>RED</v>
      </c>
      <c r="N129" s="38" t="s">
        <v>1521</v>
      </c>
    </row>
    <row r="130" spans="1:14">
      <c r="A130" s="38" t="s">
        <v>373</v>
      </c>
      <c r="B130" s="38" t="str">
        <f>VLOOKUP(A130,Table133[[#All],[Service Code]:[Service Code Description]],2,FALSE)</f>
        <v>GENDER DYSPHORIA SERVICES (CHILDREN AND ADOLESCENTS)</v>
      </c>
      <c r="C130" s="38" t="s">
        <v>190</v>
      </c>
      <c r="D130" s="38" t="s">
        <v>1524</v>
      </c>
      <c r="E130" s="39" t="s">
        <v>1266</v>
      </c>
      <c r="F130" s="39"/>
      <c r="G130" s="39"/>
      <c r="H130" s="41"/>
      <c r="I130" s="38" t="s">
        <v>1239</v>
      </c>
      <c r="J130" s="38" t="s">
        <v>1240</v>
      </c>
      <c r="K130" s="41">
        <v>711</v>
      </c>
      <c r="L130" s="41" t="s">
        <v>1520</v>
      </c>
      <c r="M130" s="41" t="str">
        <f>VLOOKUP(A130,Table133[[Service Code]:[2025/26 ICB Delegation Status]],13,FALSE)</f>
        <v>RED</v>
      </c>
      <c r="N130" s="38" t="s">
        <v>1521</v>
      </c>
    </row>
    <row r="131" spans="1:14" ht="14.1" customHeight="1">
      <c r="A131" s="38" t="s">
        <v>369</v>
      </c>
      <c r="B131" s="38" t="str">
        <f>VLOOKUP(A131,Table133[[#All],[Service Code]:[Service Code Description]],2,FALSE)</f>
        <v>GENDER DYSPHORIA SERVICES - NON-SURGICAL SERVICES (ADULTS)</v>
      </c>
      <c r="C131" s="38" t="s">
        <v>1525</v>
      </c>
      <c r="D131" s="38" t="s">
        <v>1526</v>
      </c>
      <c r="E131" s="40" t="s">
        <v>1527</v>
      </c>
      <c r="F131" s="40" t="s">
        <v>1238</v>
      </c>
      <c r="G131" s="40" t="s">
        <v>1238</v>
      </c>
      <c r="H131" s="41" t="s">
        <v>27</v>
      </c>
      <c r="I131" s="38" t="s">
        <v>1239</v>
      </c>
      <c r="J131" s="38" t="s">
        <v>1240</v>
      </c>
      <c r="K131" s="41">
        <v>710</v>
      </c>
      <c r="L131" s="41">
        <v>1719</v>
      </c>
      <c r="M131" s="41" t="str">
        <f>VLOOKUP(A131,Table133[[Service Code]:[2025/26 ICB Delegation Status]],13,FALSE)</f>
        <v>RED</v>
      </c>
      <c r="N131" s="38" t="s">
        <v>1528</v>
      </c>
    </row>
    <row r="132" spans="1:14">
      <c r="A132" s="38" t="s">
        <v>369</v>
      </c>
      <c r="B132" s="38" t="str">
        <f>VLOOKUP(A132,Table133[[#All],[Service Code]:[Service Code Description]],2,FALSE)</f>
        <v>GENDER DYSPHORIA SERVICES - NON-SURGICAL SERVICES (ADULTS)</v>
      </c>
      <c r="C132" s="38" t="s">
        <v>1525</v>
      </c>
      <c r="D132" s="38" t="s">
        <v>1529</v>
      </c>
      <c r="E132" s="38" t="s">
        <v>1530</v>
      </c>
      <c r="F132" s="38" t="s">
        <v>1238</v>
      </c>
      <c r="G132" s="38" t="s">
        <v>1238</v>
      </c>
      <c r="H132" s="41" t="s">
        <v>27</v>
      </c>
      <c r="I132" s="38" t="s">
        <v>1239</v>
      </c>
      <c r="J132" s="38" t="s">
        <v>1259</v>
      </c>
      <c r="K132" s="41">
        <v>710</v>
      </c>
      <c r="L132" s="41">
        <v>1719</v>
      </c>
      <c r="M132" s="41" t="str">
        <f>VLOOKUP(A132,Table133[[Service Code]:[2025/26 ICB Delegation Status]],13,FALSE)</f>
        <v>RED</v>
      </c>
      <c r="N132" s="38" t="s">
        <v>1528</v>
      </c>
    </row>
    <row r="133" spans="1:14">
      <c r="A133" s="38" t="s">
        <v>369</v>
      </c>
      <c r="B133" s="38" t="str">
        <f>VLOOKUP(A133,Table133[[#All],[Service Code]:[Service Code Description]],2,FALSE)</f>
        <v>GENDER DYSPHORIA SERVICES - NON-SURGICAL SERVICES (ADULTS)</v>
      </c>
      <c r="C133" s="38" t="s">
        <v>1525</v>
      </c>
      <c r="D133" s="38" t="s">
        <v>1531</v>
      </c>
      <c r="E133" s="38" t="s">
        <v>1532</v>
      </c>
      <c r="F133" s="38" t="s">
        <v>1238</v>
      </c>
      <c r="G133" s="38" t="s">
        <v>1238</v>
      </c>
      <c r="H133" s="41" t="s">
        <v>27</v>
      </c>
      <c r="I133" s="38" t="s">
        <v>1239</v>
      </c>
      <c r="J133" s="38" t="s">
        <v>1262</v>
      </c>
      <c r="K133" s="41">
        <v>710</v>
      </c>
      <c r="L133" s="41">
        <v>1719</v>
      </c>
      <c r="M133" s="41" t="str">
        <f>VLOOKUP(A133,Table133[[Service Code]:[2025/26 ICB Delegation Status]],13,FALSE)</f>
        <v>RED</v>
      </c>
      <c r="N133" s="38" t="s">
        <v>1528</v>
      </c>
    </row>
    <row r="134" spans="1:14">
      <c r="A134" s="38" t="s">
        <v>369</v>
      </c>
      <c r="B134" s="38" t="str">
        <f>VLOOKUP(A134,Table133[[#All],[Service Code]:[Service Code Description]],2,FALSE)</f>
        <v>GENDER DYSPHORIA SERVICES - NON-SURGICAL SERVICES (ADULTS)</v>
      </c>
      <c r="C134" s="38" t="s">
        <v>1525</v>
      </c>
      <c r="D134" s="38" t="s">
        <v>1533</v>
      </c>
      <c r="E134" s="38" t="s">
        <v>1534</v>
      </c>
      <c r="F134" s="38" t="s">
        <v>1238</v>
      </c>
      <c r="G134" s="38" t="s">
        <v>1238</v>
      </c>
      <c r="H134" s="41" t="s">
        <v>27</v>
      </c>
      <c r="I134" s="38" t="s">
        <v>1239</v>
      </c>
      <c r="J134" s="38" t="s">
        <v>1262</v>
      </c>
      <c r="K134" s="41">
        <v>710</v>
      </c>
      <c r="L134" s="41">
        <v>1719</v>
      </c>
      <c r="M134" s="41" t="str">
        <f>VLOOKUP(A134,Table133[[Service Code]:[2025/26 ICB Delegation Status]],13,FALSE)</f>
        <v>RED</v>
      </c>
      <c r="N134" s="38" t="s">
        <v>1528</v>
      </c>
    </row>
    <row r="135" spans="1:14">
      <c r="A135" s="38" t="s">
        <v>369</v>
      </c>
      <c r="B135" s="38" t="str">
        <f>VLOOKUP(A135,Table133[[#All],[Service Code]:[Service Code Description]],2,FALSE)</f>
        <v>GENDER DYSPHORIA SERVICES - NON-SURGICAL SERVICES (ADULTS)</v>
      </c>
      <c r="C135" s="38" t="s">
        <v>1525</v>
      </c>
      <c r="D135" s="38" t="s">
        <v>1535</v>
      </c>
      <c r="E135" s="38" t="s">
        <v>1536</v>
      </c>
      <c r="F135" s="38" t="s">
        <v>1238</v>
      </c>
      <c r="G135" s="38" t="s">
        <v>1238</v>
      </c>
      <c r="H135" s="41" t="s">
        <v>27</v>
      </c>
      <c r="I135" s="38" t="s">
        <v>1239</v>
      </c>
      <c r="J135" s="38" t="s">
        <v>1262</v>
      </c>
      <c r="K135" s="41">
        <v>710</v>
      </c>
      <c r="L135" s="41">
        <v>1719</v>
      </c>
      <c r="M135" s="41" t="str">
        <f>VLOOKUP(A135,Table133[[Service Code]:[2025/26 ICB Delegation Status]],13,FALSE)</f>
        <v>RED</v>
      </c>
      <c r="N135" s="38" t="s">
        <v>1528</v>
      </c>
    </row>
    <row r="136" spans="1:14">
      <c r="A136" s="38" t="s">
        <v>840</v>
      </c>
      <c r="B136" s="38" t="str">
        <f>VLOOKUP(A136,Table133[[#All],[Service Code]:[Service Code Description]],2,FALSE)</f>
        <v>SPECIALISED MENTAL HEALTH SERVICES EXCEPTIONAL PACKAGES OF CARE</v>
      </c>
      <c r="C136" s="38" t="s">
        <v>1219</v>
      </c>
      <c r="D136" s="38" t="s">
        <v>1537</v>
      </c>
      <c r="E136" s="38" t="s">
        <v>1538</v>
      </c>
      <c r="F136" s="38" t="s">
        <v>1238</v>
      </c>
      <c r="G136" s="38" t="s">
        <v>1238</v>
      </c>
      <c r="H136" s="41" t="s">
        <v>27</v>
      </c>
      <c r="I136" s="38" t="s">
        <v>1539</v>
      </c>
      <c r="J136" s="38" t="s">
        <v>1540</v>
      </c>
      <c r="K136" s="41" t="s">
        <v>1541</v>
      </c>
      <c r="L136" s="41" t="s">
        <v>1219</v>
      </c>
      <c r="M136" s="41" t="str">
        <f>VLOOKUP(A136,Table133[[Service Code]:[2025/26 ICB Delegation Status]],13,FALSE)</f>
        <v>RED</v>
      </c>
      <c r="N136" s="38" t="s">
        <v>1219</v>
      </c>
    </row>
    <row r="137" spans="1:14">
      <c r="A137" s="38" t="s">
        <v>670</v>
      </c>
      <c r="B137" s="38" t="str">
        <f>VLOOKUP(A137,Table133[[#All],[Service Code]:[Service Code Description]],2,FALSE)</f>
        <v>NHS ENGLAND - SPECIALISED SERVICE BUT NOT ATTRIBUTABLE</v>
      </c>
      <c r="C137" s="38" t="s">
        <v>1219</v>
      </c>
      <c r="D137" s="38" t="s">
        <v>1542</v>
      </c>
      <c r="E137" s="38" t="s">
        <v>1543</v>
      </c>
      <c r="F137" s="38" t="s">
        <v>1238</v>
      </c>
      <c r="G137" s="38" t="s">
        <v>1238</v>
      </c>
      <c r="H137" s="41" t="s">
        <v>27</v>
      </c>
      <c r="I137" s="38" t="s">
        <v>1318</v>
      </c>
      <c r="J137" s="38" t="s">
        <v>1318</v>
      </c>
      <c r="K137" s="41"/>
      <c r="L137" s="41" t="s">
        <v>1219</v>
      </c>
      <c r="M137" s="41" t="str">
        <f>VLOOKUP(A137,Table133[[Service Code]:[2025/26 ICB Delegation Status]],13,FALSE)</f>
        <v>NOT APPLICABLE</v>
      </c>
      <c r="N137" s="38" t="s">
        <v>1219</v>
      </c>
    </row>
    <row r="139" spans="1:14" ht="15.75">
      <c r="A139" s="12" t="s">
        <v>1163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3"/>
    </row>
    <row r="140" spans="1:14">
      <c r="A140" s="4" t="s">
        <v>1544</v>
      </c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6"/>
    </row>
    <row r="141" spans="1:14">
      <c r="A141" s="7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9"/>
    </row>
  </sheetData>
  <autoFilter ref="A1:N137" xr:uid="{4C12337D-6474-4F02-8923-29A00584E82F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9CEFA-8C6D-471B-9C4A-BFF8DC743CE5}">
  <dimension ref="A1:B25"/>
  <sheetViews>
    <sheetView zoomScale="90" zoomScaleNormal="90" workbookViewId="0"/>
  </sheetViews>
  <sheetFormatPr defaultColWidth="9.140625" defaultRowHeight="14.25"/>
  <cols>
    <col min="1" max="1" width="27.7109375" style="2" customWidth="1"/>
    <col min="2" max="2" width="120.7109375" style="2" customWidth="1"/>
    <col min="3" max="16384" width="9.140625" style="2"/>
  </cols>
  <sheetData>
    <row r="1" spans="1:2" ht="63" customHeight="1">
      <c r="A1" s="30" t="s">
        <v>1165</v>
      </c>
      <c r="B1" s="30" t="s">
        <v>1166</v>
      </c>
    </row>
    <row r="2" spans="1:2">
      <c r="A2" s="36" t="s">
        <v>1167</v>
      </c>
      <c r="B2" s="29" t="s">
        <v>101</v>
      </c>
    </row>
    <row r="3" spans="1:2">
      <c r="A3" s="36">
        <v>21</v>
      </c>
      <c r="B3" s="29" t="s">
        <v>15</v>
      </c>
    </row>
    <row r="4" spans="1:2">
      <c r="A4" s="36" t="s">
        <v>1168</v>
      </c>
      <c r="B4" s="29" t="s">
        <v>91</v>
      </c>
    </row>
    <row r="5" spans="1:2">
      <c r="A5" s="36" t="s">
        <v>1169</v>
      </c>
      <c r="B5" s="29" t="s">
        <v>1170</v>
      </c>
    </row>
    <row r="6" spans="1:2">
      <c r="A6" s="36" t="s">
        <v>1171</v>
      </c>
      <c r="B6" s="29" t="s">
        <v>1172</v>
      </c>
    </row>
    <row r="7" spans="1:2">
      <c r="A7" s="36">
        <v>31</v>
      </c>
      <c r="B7" s="29" t="s">
        <v>1173</v>
      </c>
    </row>
    <row r="8" spans="1:2">
      <c r="A8" s="36" t="s">
        <v>1174</v>
      </c>
      <c r="B8" s="29" t="s">
        <v>1175</v>
      </c>
    </row>
    <row r="9" spans="1:2">
      <c r="A9" s="36">
        <v>41</v>
      </c>
      <c r="B9" s="29" t="s">
        <v>1176</v>
      </c>
    </row>
    <row r="10" spans="1:2">
      <c r="A10" s="36">
        <v>51</v>
      </c>
      <c r="B10" s="29" t="s">
        <v>669</v>
      </c>
    </row>
    <row r="11" spans="1:2">
      <c r="A11" s="36" t="s">
        <v>1177</v>
      </c>
      <c r="B11" s="29" t="s">
        <v>1178</v>
      </c>
    </row>
    <row r="12" spans="1:2">
      <c r="A12" s="36">
        <v>61</v>
      </c>
      <c r="B12" s="29" t="s">
        <v>1179</v>
      </c>
    </row>
    <row r="13" spans="1:2">
      <c r="A13" s="36">
        <v>71</v>
      </c>
      <c r="B13" s="29" t="s">
        <v>658</v>
      </c>
    </row>
    <row r="14" spans="1:2">
      <c r="A14" s="36" t="s">
        <v>1180</v>
      </c>
      <c r="B14" s="29" t="s">
        <v>1181</v>
      </c>
    </row>
    <row r="15" spans="1:2">
      <c r="A15" s="36">
        <v>81</v>
      </c>
      <c r="B15" s="29" t="s">
        <v>245</v>
      </c>
    </row>
    <row r="16" spans="1:2">
      <c r="A16" s="36" t="s">
        <v>1182</v>
      </c>
      <c r="B16" s="29" t="s">
        <v>1183</v>
      </c>
    </row>
    <row r="17" spans="1:2">
      <c r="A17" s="36">
        <v>91</v>
      </c>
      <c r="B17" s="29" t="s">
        <v>1184</v>
      </c>
    </row>
    <row r="18" spans="1:2">
      <c r="A18" s="36">
        <v>92</v>
      </c>
      <c r="B18" s="29" t="s">
        <v>1185</v>
      </c>
    </row>
    <row r="19" spans="1:2">
      <c r="A19" s="36" t="s">
        <v>1186</v>
      </c>
      <c r="B19" s="29" t="s">
        <v>1187</v>
      </c>
    </row>
    <row r="20" spans="1:2">
      <c r="A20" s="36">
        <v>98</v>
      </c>
      <c r="B20" s="29" t="s">
        <v>1188</v>
      </c>
    </row>
    <row r="21" spans="1:2">
      <c r="A21" s="36">
        <v>99</v>
      </c>
      <c r="B21" s="29" t="s">
        <v>1189</v>
      </c>
    </row>
    <row r="23" spans="1:2" ht="15.75">
      <c r="A23" s="12" t="s">
        <v>1163</v>
      </c>
      <c r="B23" s="13"/>
    </row>
    <row r="24" spans="1:2" ht="14.25" customHeight="1">
      <c r="A24" s="45" t="s">
        <v>1190</v>
      </c>
      <c r="B24" s="46"/>
    </row>
    <row r="25" spans="1:2" ht="14.25" customHeight="1">
      <c r="A25" s="47" t="s">
        <v>1191</v>
      </c>
      <c r="B25" s="48"/>
    </row>
  </sheetData>
  <mergeCells count="2">
    <mergeCell ref="A24:B24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5C64-2190-46A2-B809-C6D1E3F62843}">
  <dimension ref="A1:D11"/>
  <sheetViews>
    <sheetView zoomScale="90" zoomScaleNormal="90" workbookViewId="0"/>
  </sheetViews>
  <sheetFormatPr defaultColWidth="9.140625" defaultRowHeight="14.25"/>
  <cols>
    <col min="1" max="2" width="15.7109375" style="2" customWidth="1"/>
    <col min="3" max="3" width="100.7109375" style="2" customWidth="1"/>
    <col min="4" max="4" width="40.7109375" style="2" customWidth="1"/>
    <col min="5" max="16384" width="9.140625" style="2"/>
  </cols>
  <sheetData>
    <row r="1" spans="1:4" ht="63" customHeight="1">
      <c r="A1" s="30" t="s">
        <v>1192</v>
      </c>
      <c r="B1" s="30" t="s">
        <v>1193</v>
      </c>
      <c r="C1" s="30" t="s">
        <v>1194</v>
      </c>
      <c r="D1" s="30" t="s">
        <v>1195</v>
      </c>
    </row>
    <row r="2" spans="1:4" ht="28.5" customHeight="1">
      <c r="A2" s="34">
        <v>30</v>
      </c>
      <c r="B2" s="32">
        <v>45462</v>
      </c>
      <c r="C2" s="33" t="s">
        <v>1196</v>
      </c>
      <c r="D2" s="14" t="s">
        <v>1197</v>
      </c>
    </row>
    <row r="3" spans="1:4" ht="28.5" customHeight="1">
      <c r="A3" s="34">
        <v>31</v>
      </c>
      <c r="B3" s="32">
        <v>45488</v>
      </c>
      <c r="C3" s="33" t="s">
        <v>1198</v>
      </c>
      <c r="D3" s="14" t="s">
        <v>1197</v>
      </c>
    </row>
    <row r="4" spans="1:4" ht="28.5" customHeight="1">
      <c r="A4" s="34">
        <v>32</v>
      </c>
      <c r="B4" s="32">
        <v>45491</v>
      </c>
      <c r="C4" s="33" t="s">
        <v>1199</v>
      </c>
      <c r="D4" s="14" t="s">
        <v>1197</v>
      </c>
    </row>
    <row r="5" spans="1:4" ht="28.5" customHeight="1">
      <c r="A5" s="34">
        <v>33</v>
      </c>
      <c r="B5" s="32">
        <v>45517</v>
      </c>
      <c r="C5" s="33" t="s">
        <v>1200</v>
      </c>
      <c r="D5" s="14" t="s">
        <v>1197</v>
      </c>
    </row>
    <row r="6" spans="1:4" ht="28.5" customHeight="1">
      <c r="A6" s="34">
        <v>34</v>
      </c>
      <c r="B6" s="32">
        <v>45540</v>
      </c>
      <c r="C6" s="33" t="s">
        <v>1201</v>
      </c>
      <c r="D6" s="14" t="s">
        <v>1197</v>
      </c>
    </row>
    <row r="7" spans="1:4" ht="28.5" customHeight="1">
      <c r="A7" s="34">
        <v>35</v>
      </c>
      <c r="B7" s="32">
        <v>45631</v>
      </c>
      <c r="C7" s="33" t="s">
        <v>1213</v>
      </c>
      <c r="D7" s="14" t="s">
        <v>1197</v>
      </c>
    </row>
    <row r="8" spans="1:4" ht="28.5" customHeight="1">
      <c r="A8" s="34">
        <v>36</v>
      </c>
      <c r="B8" s="32">
        <v>45716</v>
      </c>
      <c r="C8" s="33" t="s">
        <v>1597</v>
      </c>
      <c r="D8" s="14" t="s">
        <v>1599</v>
      </c>
    </row>
    <row r="9" spans="1:4" ht="28.5" customHeight="1">
      <c r="A9" s="34"/>
      <c r="B9" s="32"/>
      <c r="C9" s="33"/>
      <c r="D9" s="14"/>
    </row>
    <row r="10" spans="1:4" ht="28.5" customHeight="1">
      <c r="A10" s="31"/>
      <c r="B10" s="32"/>
      <c r="C10" s="33"/>
      <c r="D10" s="14"/>
    </row>
    <row r="11" spans="1:4" ht="28.5" customHeight="1">
      <c r="A11" s="31"/>
      <c r="B11" s="32"/>
      <c r="C11" s="33"/>
      <c r="D11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C05EB-2FDE-405E-9509-92696F22CF04}">
  <dimension ref="B3:G517"/>
  <sheetViews>
    <sheetView zoomScale="90" zoomScaleNormal="90" workbookViewId="0"/>
  </sheetViews>
  <sheetFormatPr defaultColWidth="9.140625" defaultRowHeight="14.25"/>
  <cols>
    <col min="1" max="1" width="2.7109375" style="2" customWidth="1"/>
    <col min="2" max="3" width="25.7109375" style="2" customWidth="1"/>
    <col min="4" max="4" width="2.7109375" style="2" customWidth="1"/>
    <col min="5" max="5" width="20.7109375" style="2" customWidth="1"/>
    <col min="6" max="6" width="5.7109375" style="2" customWidth="1"/>
    <col min="7" max="16384" width="9.140625" style="2"/>
  </cols>
  <sheetData>
    <row r="3" spans="2:7">
      <c r="B3" s="16" t="s">
        <v>5</v>
      </c>
      <c r="C3" s="14" t="s">
        <v>1202</v>
      </c>
    </row>
    <row r="5" spans="2:7">
      <c r="B5" s="16" t="s">
        <v>0</v>
      </c>
      <c r="C5" s="17" t="s">
        <v>1203</v>
      </c>
      <c r="E5" s="10" t="s">
        <v>1204</v>
      </c>
      <c r="F5" s="2">
        <f>SUM(C6:C1000)</f>
        <v>512</v>
      </c>
    </row>
    <row r="6" spans="2:7">
      <c r="B6" s="35">
        <v>99999999</v>
      </c>
      <c r="C6" s="14">
        <v>1</v>
      </c>
      <c r="D6" s="2" t="str">
        <f>IF(C6&gt;1,"DUPLICATE","")</f>
        <v/>
      </c>
      <c r="E6" s="2" t="s">
        <v>1205</v>
      </c>
      <c r="F6" s="2">
        <f>MAX(C6:C5000)</f>
        <v>1</v>
      </c>
      <c r="G6" s="11" t="s">
        <v>1206</v>
      </c>
    </row>
    <row r="7" spans="2:7">
      <c r="B7" s="14" t="s">
        <v>99</v>
      </c>
      <c r="C7" s="14">
        <v>1</v>
      </c>
      <c r="D7" s="2" t="str">
        <f t="shared" ref="D7:D70" si="0">IF(C7&gt;1,"DUPLICATE","")</f>
        <v/>
      </c>
    </row>
    <row r="8" spans="2:7">
      <c r="B8" s="14" t="s">
        <v>653</v>
      </c>
      <c r="C8" s="14">
        <v>1</v>
      </c>
      <c r="D8" s="2" t="str">
        <f t="shared" si="0"/>
        <v/>
      </c>
    </row>
    <row r="9" spans="2:7">
      <c r="B9" s="14" t="s">
        <v>655</v>
      </c>
      <c r="C9" s="14">
        <v>1</v>
      </c>
      <c r="D9" s="2" t="str">
        <f t="shared" si="0"/>
        <v/>
      </c>
    </row>
    <row r="10" spans="2:7">
      <c r="B10" s="14" t="s">
        <v>659</v>
      </c>
      <c r="C10" s="14">
        <v>1</v>
      </c>
      <c r="D10" s="2" t="str">
        <f t="shared" si="0"/>
        <v/>
      </c>
    </row>
    <row r="11" spans="2:7">
      <c r="B11" s="14" t="s">
        <v>657</v>
      </c>
      <c r="C11" s="14">
        <v>1</v>
      </c>
      <c r="D11" s="2" t="str">
        <f t="shared" si="0"/>
        <v/>
      </c>
    </row>
    <row r="12" spans="2:7">
      <c r="B12" s="14" t="s">
        <v>661</v>
      </c>
      <c r="C12" s="14">
        <v>1</v>
      </c>
      <c r="D12" s="2" t="str">
        <f t="shared" si="0"/>
        <v/>
      </c>
    </row>
    <row r="13" spans="2:7">
      <c r="B13" s="14" t="s">
        <v>747</v>
      </c>
      <c r="C13" s="14">
        <v>1</v>
      </c>
      <c r="D13" s="2" t="str">
        <f t="shared" si="0"/>
        <v/>
      </c>
    </row>
    <row r="14" spans="2:7">
      <c r="B14" s="14" t="s">
        <v>502</v>
      </c>
      <c r="C14" s="14">
        <v>1</v>
      </c>
      <c r="D14" s="2" t="str">
        <f t="shared" si="0"/>
        <v/>
      </c>
    </row>
    <row r="15" spans="2:7">
      <c r="B15" s="14" t="s">
        <v>495</v>
      </c>
      <c r="C15" s="14">
        <v>1</v>
      </c>
      <c r="D15" s="2" t="str">
        <f t="shared" si="0"/>
        <v/>
      </c>
    </row>
    <row r="16" spans="2:7">
      <c r="B16" s="14" t="s">
        <v>420</v>
      </c>
      <c r="C16" s="14">
        <v>1</v>
      </c>
      <c r="D16" s="2" t="str">
        <f t="shared" si="0"/>
        <v/>
      </c>
    </row>
    <row r="17" spans="2:4">
      <c r="B17" s="14" t="s">
        <v>800</v>
      </c>
      <c r="C17" s="14">
        <v>1</v>
      </c>
      <c r="D17" s="2" t="str">
        <f t="shared" si="0"/>
        <v/>
      </c>
    </row>
    <row r="18" spans="2:4">
      <c r="B18" s="14" t="s">
        <v>468</v>
      </c>
      <c r="C18" s="14">
        <v>1</v>
      </c>
      <c r="D18" s="2" t="str">
        <f t="shared" si="0"/>
        <v/>
      </c>
    </row>
    <row r="19" spans="2:4">
      <c r="B19" s="14" t="s">
        <v>402</v>
      </c>
      <c r="C19" s="14">
        <v>1</v>
      </c>
      <c r="D19" s="2" t="str">
        <f t="shared" si="0"/>
        <v/>
      </c>
    </row>
    <row r="20" spans="2:4">
      <c r="B20" s="14" t="s">
        <v>749</v>
      </c>
      <c r="C20" s="14">
        <v>1</v>
      </c>
      <c r="D20" s="2" t="str">
        <f t="shared" si="0"/>
        <v/>
      </c>
    </row>
    <row r="21" spans="2:4">
      <c r="B21" s="14" t="s">
        <v>336</v>
      </c>
      <c r="C21" s="14">
        <v>1</v>
      </c>
      <c r="D21" s="2" t="str">
        <f t="shared" si="0"/>
        <v/>
      </c>
    </row>
    <row r="22" spans="2:4">
      <c r="B22" s="14" t="s">
        <v>466</v>
      </c>
      <c r="C22" s="14">
        <v>1</v>
      </c>
      <c r="D22" s="2" t="str">
        <f t="shared" si="0"/>
        <v/>
      </c>
    </row>
    <row r="23" spans="2:4">
      <c r="B23" s="14" t="s">
        <v>413</v>
      </c>
      <c r="C23" s="14">
        <v>1</v>
      </c>
      <c r="D23" s="2" t="str">
        <f t="shared" si="0"/>
        <v/>
      </c>
    </row>
    <row r="24" spans="2:4">
      <c r="B24" s="14" t="s">
        <v>1112</v>
      </c>
      <c r="C24" s="14">
        <v>1</v>
      </c>
      <c r="D24" s="2" t="str">
        <f t="shared" si="0"/>
        <v/>
      </c>
    </row>
    <row r="25" spans="2:4">
      <c r="B25" s="14" t="s">
        <v>802</v>
      </c>
      <c r="C25" s="14">
        <v>1</v>
      </c>
      <c r="D25" s="2" t="str">
        <f t="shared" si="0"/>
        <v/>
      </c>
    </row>
    <row r="26" spans="2:4">
      <c r="B26" s="14" t="s">
        <v>804</v>
      </c>
      <c r="C26" s="14">
        <v>1</v>
      </c>
      <c r="D26" s="2" t="str">
        <f t="shared" si="0"/>
        <v/>
      </c>
    </row>
    <row r="27" spans="2:4">
      <c r="B27" s="14" t="s">
        <v>835</v>
      </c>
      <c r="C27" s="14">
        <v>1</v>
      </c>
      <c r="D27" s="2" t="str">
        <f t="shared" si="0"/>
        <v/>
      </c>
    </row>
    <row r="28" spans="2:4">
      <c r="B28" s="14" t="s">
        <v>683</v>
      </c>
      <c r="C28" s="14">
        <v>1</v>
      </c>
      <c r="D28" s="2" t="str">
        <f t="shared" si="0"/>
        <v/>
      </c>
    </row>
    <row r="29" spans="2:4">
      <c r="B29" s="14" t="s">
        <v>681</v>
      </c>
      <c r="C29" s="14">
        <v>1</v>
      </c>
      <c r="D29" s="2" t="str">
        <f t="shared" si="0"/>
        <v/>
      </c>
    </row>
    <row r="30" spans="2:4">
      <c r="B30" s="14" t="s">
        <v>679</v>
      </c>
      <c r="C30" s="14">
        <v>1</v>
      </c>
      <c r="D30" s="2" t="str">
        <f t="shared" si="0"/>
        <v/>
      </c>
    </row>
    <row r="31" spans="2:4">
      <c r="B31" s="14" t="s">
        <v>674</v>
      </c>
      <c r="C31" s="14">
        <v>1</v>
      </c>
      <c r="D31" s="2" t="str">
        <f t="shared" si="0"/>
        <v/>
      </c>
    </row>
    <row r="32" spans="2:4">
      <c r="B32" s="14" t="s">
        <v>677</v>
      </c>
      <c r="C32" s="14">
        <v>1</v>
      </c>
      <c r="D32" s="2" t="str">
        <f t="shared" si="0"/>
        <v/>
      </c>
    </row>
    <row r="33" spans="2:4">
      <c r="B33" s="14" t="s">
        <v>672</v>
      </c>
      <c r="C33" s="14">
        <v>1</v>
      </c>
      <c r="D33" s="2" t="str">
        <f t="shared" si="0"/>
        <v/>
      </c>
    </row>
    <row r="34" spans="2:4">
      <c r="B34" s="14" t="s">
        <v>691</v>
      </c>
      <c r="C34" s="14">
        <v>1</v>
      </c>
      <c r="D34" s="2" t="str">
        <f t="shared" si="0"/>
        <v/>
      </c>
    </row>
    <row r="35" spans="2:4">
      <c r="B35" s="14" t="s">
        <v>687</v>
      </c>
      <c r="C35" s="14">
        <v>1</v>
      </c>
      <c r="D35" s="2" t="str">
        <f t="shared" si="0"/>
        <v/>
      </c>
    </row>
    <row r="36" spans="2:4">
      <c r="B36" s="14" t="s">
        <v>689</v>
      </c>
      <c r="C36" s="14">
        <v>1</v>
      </c>
      <c r="D36" s="2" t="str">
        <f t="shared" si="0"/>
        <v/>
      </c>
    </row>
    <row r="37" spans="2:4">
      <c r="B37" s="14" t="s">
        <v>685</v>
      </c>
      <c r="C37" s="14">
        <v>1</v>
      </c>
      <c r="D37" s="2" t="str">
        <f t="shared" si="0"/>
        <v/>
      </c>
    </row>
    <row r="38" spans="2:4">
      <c r="B38" s="14" t="s">
        <v>649</v>
      </c>
      <c r="C38" s="14">
        <v>1</v>
      </c>
      <c r="D38" s="2" t="str">
        <f t="shared" si="0"/>
        <v/>
      </c>
    </row>
    <row r="39" spans="2:4">
      <c r="B39" s="14" t="s">
        <v>644</v>
      </c>
      <c r="C39" s="14">
        <v>1</v>
      </c>
      <c r="D39" s="2" t="str">
        <f t="shared" si="0"/>
        <v/>
      </c>
    </row>
    <row r="40" spans="2:4">
      <c r="B40" s="14" t="s">
        <v>651</v>
      </c>
      <c r="C40" s="14">
        <v>1</v>
      </c>
      <c r="D40" s="2" t="str">
        <f t="shared" si="0"/>
        <v/>
      </c>
    </row>
    <row r="41" spans="2:4">
      <c r="B41" s="14" t="s">
        <v>647</v>
      </c>
      <c r="C41" s="14">
        <v>1</v>
      </c>
      <c r="D41" s="2" t="str">
        <f t="shared" si="0"/>
        <v/>
      </c>
    </row>
    <row r="42" spans="2:4">
      <c r="B42" s="14" t="s">
        <v>642</v>
      </c>
      <c r="C42" s="14">
        <v>1</v>
      </c>
      <c r="D42" s="2" t="str">
        <f t="shared" si="0"/>
        <v/>
      </c>
    </row>
    <row r="43" spans="2:4">
      <c r="B43" s="14" t="s">
        <v>596</v>
      </c>
      <c r="C43" s="14">
        <v>1</v>
      </c>
      <c r="D43" s="2" t="str">
        <f t="shared" si="0"/>
        <v/>
      </c>
    </row>
    <row r="44" spans="2:4">
      <c r="B44" s="14" t="s">
        <v>593</v>
      </c>
      <c r="C44" s="14">
        <v>1</v>
      </c>
      <c r="D44" s="2" t="str">
        <f t="shared" si="0"/>
        <v/>
      </c>
    </row>
    <row r="45" spans="2:4">
      <c r="B45" s="14" t="s">
        <v>591</v>
      </c>
      <c r="C45" s="14">
        <v>1</v>
      </c>
      <c r="D45" s="2" t="str">
        <f t="shared" si="0"/>
        <v/>
      </c>
    </row>
    <row r="46" spans="2:4">
      <c r="B46" s="14" t="s">
        <v>619</v>
      </c>
      <c r="C46" s="14">
        <v>1</v>
      </c>
      <c r="D46" s="2" t="str">
        <f t="shared" si="0"/>
        <v/>
      </c>
    </row>
    <row r="47" spans="2:4">
      <c r="B47" s="14" t="s">
        <v>621</v>
      </c>
      <c r="C47" s="14">
        <v>1</v>
      </c>
      <c r="D47" s="2" t="str">
        <f t="shared" si="0"/>
        <v/>
      </c>
    </row>
    <row r="48" spans="2:4">
      <c r="B48" s="14" t="s">
        <v>625</v>
      </c>
      <c r="C48" s="14">
        <v>1</v>
      </c>
      <c r="D48" s="2" t="str">
        <f t="shared" si="0"/>
        <v/>
      </c>
    </row>
    <row r="49" spans="2:4">
      <c r="B49" s="14" t="s">
        <v>627</v>
      </c>
      <c r="C49" s="14">
        <v>1</v>
      </c>
      <c r="D49" s="2" t="str">
        <f t="shared" si="0"/>
        <v/>
      </c>
    </row>
    <row r="50" spans="2:4">
      <c r="B50" s="14" t="s">
        <v>614</v>
      </c>
      <c r="C50" s="14">
        <v>1</v>
      </c>
      <c r="D50" s="2" t="str">
        <f t="shared" si="0"/>
        <v/>
      </c>
    </row>
    <row r="51" spans="2:4">
      <c r="B51" s="14" t="s">
        <v>616</v>
      </c>
      <c r="C51" s="14">
        <v>1</v>
      </c>
      <c r="D51" s="2" t="str">
        <f t="shared" si="0"/>
        <v/>
      </c>
    </row>
    <row r="52" spans="2:4">
      <c r="B52" s="14" t="s">
        <v>623</v>
      </c>
      <c r="C52" s="14">
        <v>1</v>
      </c>
      <c r="D52" s="2" t="str">
        <f t="shared" si="0"/>
        <v/>
      </c>
    </row>
    <row r="53" spans="2:4">
      <c r="B53" s="14" t="s">
        <v>636</v>
      </c>
      <c r="C53" s="14">
        <v>1</v>
      </c>
      <c r="D53" s="2" t="str">
        <f t="shared" si="0"/>
        <v/>
      </c>
    </row>
    <row r="54" spans="2:4">
      <c r="B54" s="14" t="s">
        <v>631</v>
      </c>
      <c r="C54" s="14">
        <v>1</v>
      </c>
      <c r="D54" s="2" t="str">
        <f t="shared" si="0"/>
        <v/>
      </c>
    </row>
    <row r="55" spans="2:4">
      <c r="B55" s="14" t="s">
        <v>634</v>
      </c>
      <c r="C55" s="14">
        <v>1</v>
      </c>
      <c r="D55" s="2" t="str">
        <f t="shared" si="0"/>
        <v/>
      </c>
    </row>
    <row r="56" spans="2:4">
      <c r="B56" s="14" t="s">
        <v>640</v>
      </c>
      <c r="C56" s="14">
        <v>1</v>
      </c>
      <c r="D56" s="2" t="str">
        <f t="shared" si="0"/>
        <v/>
      </c>
    </row>
    <row r="57" spans="2:4">
      <c r="B57" s="14" t="s">
        <v>629</v>
      </c>
      <c r="C57" s="14">
        <v>1</v>
      </c>
      <c r="D57" s="2" t="str">
        <f t="shared" si="0"/>
        <v/>
      </c>
    </row>
    <row r="58" spans="2:4">
      <c r="B58" s="14" t="s">
        <v>638</v>
      </c>
      <c r="C58" s="14">
        <v>1</v>
      </c>
      <c r="D58" s="2" t="str">
        <f t="shared" si="0"/>
        <v/>
      </c>
    </row>
    <row r="59" spans="2:4">
      <c r="B59" s="14" t="s">
        <v>607</v>
      </c>
      <c r="C59" s="14">
        <v>1</v>
      </c>
      <c r="D59" s="2" t="str">
        <f t="shared" si="0"/>
        <v/>
      </c>
    </row>
    <row r="60" spans="2:4">
      <c r="B60" s="14" t="s">
        <v>600</v>
      </c>
      <c r="C60" s="14">
        <v>1</v>
      </c>
      <c r="D60" s="2" t="str">
        <f t="shared" si="0"/>
        <v/>
      </c>
    </row>
    <row r="61" spans="2:4">
      <c r="B61" s="14" t="s">
        <v>603</v>
      </c>
      <c r="C61" s="14">
        <v>1</v>
      </c>
      <c r="D61" s="2" t="str">
        <f t="shared" si="0"/>
        <v/>
      </c>
    </row>
    <row r="62" spans="2:4">
      <c r="B62" s="14" t="s">
        <v>598</v>
      </c>
      <c r="C62" s="14">
        <v>1</v>
      </c>
      <c r="D62" s="2" t="str">
        <f t="shared" si="0"/>
        <v/>
      </c>
    </row>
    <row r="63" spans="2:4">
      <c r="B63" s="14" t="s">
        <v>611</v>
      </c>
      <c r="C63" s="14">
        <v>1</v>
      </c>
      <c r="D63" s="2" t="str">
        <f t="shared" si="0"/>
        <v/>
      </c>
    </row>
    <row r="64" spans="2:4">
      <c r="B64" s="14" t="s">
        <v>605</v>
      </c>
      <c r="C64" s="14">
        <v>1</v>
      </c>
      <c r="D64" s="2" t="str">
        <f t="shared" si="0"/>
        <v/>
      </c>
    </row>
    <row r="65" spans="2:4">
      <c r="B65" s="14" t="s">
        <v>609</v>
      </c>
      <c r="C65" s="14">
        <v>1</v>
      </c>
      <c r="D65" s="2" t="str">
        <f t="shared" si="0"/>
        <v/>
      </c>
    </row>
    <row r="66" spans="2:4">
      <c r="B66" s="14" t="s">
        <v>243</v>
      </c>
      <c r="C66" s="14">
        <v>1</v>
      </c>
      <c r="D66" s="2" t="str">
        <f t="shared" si="0"/>
        <v/>
      </c>
    </row>
    <row r="67" spans="2:4">
      <c r="B67" s="14" t="s">
        <v>806</v>
      </c>
      <c r="C67" s="14">
        <v>1</v>
      </c>
      <c r="D67" s="2" t="str">
        <f t="shared" si="0"/>
        <v/>
      </c>
    </row>
    <row r="68" spans="2:4">
      <c r="B68" s="14" t="s">
        <v>833</v>
      </c>
      <c r="C68" s="14">
        <v>1</v>
      </c>
      <c r="D68" s="2" t="str">
        <f t="shared" si="0"/>
        <v/>
      </c>
    </row>
    <row r="69" spans="2:4">
      <c r="B69" s="14" t="s">
        <v>470</v>
      </c>
      <c r="C69" s="14">
        <v>1</v>
      </c>
      <c r="D69" s="2" t="str">
        <f t="shared" si="0"/>
        <v/>
      </c>
    </row>
    <row r="70" spans="2:4">
      <c r="B70" s="14" t="s">
        <v>411</v>
      </c>
      <c r="C70" s="14">
        <v>1</v>
      </c>
      <c r="D70" s="2" t="str">
        <f t="shared" si="0"/>
        <v/>
      </c>
    </row>
    <row r="71" spans="2:4">
      <c r="B71" s="14" t="s">
        <v>296</v>
      </c>
      <c r="C71" s="14">
        <v>1</v>
      </c>
      <c r="D71" s="2" t="str">
        <f t="shared" ref="D71:D134" si="1">IF(C71&gt;1,"DUPLICATE","")</f>
        <v/>
      </c>
    </row>
    <row r="72" spans="2:4">
      <c r="B72" s="14" t="s">
        <v>796</v>
      </c>
      <c r="C72" s="14">
        <v>1</v>
      </c>
      <c r="D72" s="2" t="str">
        <f t="shared" si="1"/>
        <v/>
      </c>
    </row>
    <row r="73" spans="2:4">
      <c r="B73" s="14" t="s">
        <v>665</v>
      </c>
      <c r="C73" s="14">
        <v>1</v>
      </c>
      <c r="D73" s="2" t="str">
        <f t="shared" si="1"/>
        <v/>
      </c>
    </row>
    <row r="74" spans="2:4">
      <c r="B74" s="14" t="s">
        <v>731</v>
      </c>
      <c r="C74" s="14">
        <v>1</v>
      </c>
      <c r="D74" s="2" t="str">
        <f t="shared" si="1"/>
        <v/>
      </c>
    </row>
    <row r="75" spans="2:4">
      <c r="B75" s="14" t="s">
        <v>770</v>
      </c>
      <c r="C75" s="14">
        <v>1</v>
      </c>
      <c r="D75" s="2" t="str">
        <f t="shared" si="1"/>
        <v/>
      </c>
    </row>
    <row r="76" spans="2:4">
      <c r="B76" s="14" t="s">
        <v>240</v>
      </c>
      <c r="C76" s="14">
        <v>1</v>
      </c>
      <c r="D76" s="2" t="str">
        <f t="shared" si="1"/>
        <v/>
      </c>
    </row>
    <row r="77" spans="2:4">
      <c r="B77" s="14" t="s">
        <v>350</v>
      </c>
      <c r="C77" s="14">
        <v>1</v>
      </c>
      <c r="D77" s="2" t="str">
        <f t="shared" si="1"/>
        <v/>
      </c>
    </row>
    <row r="78" spans="2:4">
      <c r="B78" s="14" t="s">
        <v>760</v>
      </c>
      <c r="C78" s="14">
        <v>1</v>
      </c>
      <c r="D78" s="2" t="str">
        <f t="shared" si="1"/>
        <v/>
      </c>
    </row>
    <row r="79" spans="2:4">
      <c r="B79" s="14" t="s">
        <v>772</v>
      </c>
      <c r="C79" s="14">
        <v>1</v>
      </c>
      <c r="D79" s="2" t="str">
        <f t="shared" si="1"/>
        <v/>
      </c>
    </row>
    <row r="80" spans="2:4">
      <c r="B80" s="14" t="s">
        <v>798</v>
      </c>
      <c r="C80" s="14">
        <v>1</v>
      </c>
      <c r="D80" s="2" t="str">
        <f t="shared" si="1"/>
        <v/>
      </c>
    </row>
    <row r="81" spans="2:4">
      <c r="B81" s="14" t="s">
        <v>694</v>
      </c>
      <c r="C81" s="14">
        <v>1</v>
      </c>
      <c r="D81" s="2" t="str">
        <f t="shared" si="1"/>
        <v/>
      </c>
    </row>
    <row r="82" spans="2:4">
      <c r="B82" s="14" t="s">
        <v>253</v>
      </c>
      <c r="C82" s="14">
        <v>1</v>
      </c>
      <c r="D82" s="2" t="str">
        <f t="shared" si="1"/>
        <v/>
      </c>
    </row>
    <row r="83" spans="2:4">
      <c r="B83" s="14" t="s">
        <v>882</v>
      </c>
      <c r="C83" s="14">
        <v>1</v>
      </c>
      <c r="D83" s="2" t="str">
        <f t="shared" si="1"/>
        <v/>
      </c>
    </row>
    <row r="84" spans="2:4">
      <c r="B84" s="14" t="s">
        <v>897</v>
      </c>
      <c r="C84" s="14">
        <v>1</v>
      </c>
      <c r="D84" s="2" t="str">
        <f t="shared" si="1"/>
        <v/>
      </c>
    </row>
    <row r="85" spans="2:4">
      <c r="B85" s="14" t="s">
        <v>919</v>
      </c>
      <c r="C85" s="14">
        <v>1</v>
      </c>
      <c r="D85" s="2" t="str">
        <f t="shared" si="1"/>
        <v/>
      </c>
    </row>
    <row r="86" spans="2:4">
      <c r="B86" s="14" t="s">
        <v>922</v>
      </c>
      <c r="C86" s="14">
        <v>1</v>
      </c>
      <c r="D86" s="2" t="str">
        <f t="shared" si="1"/>
        <v/>
      </c>
    </row>
    <row r="87" spans="2:4">
      <c r="B87" s="14" t="s">
        <v>889</v>
      </c>
      <c r="C87" s="14">
        <v>1</v>
      </c>
      <c r="D87" s="2" t="str">
        <f t="shared" si="1"/>
        <v/>
      </c>
    </row>
    <row r="88" spans="2:4">
      <c r="B88" s="14" t="s">
        <v>891</v>
      </c>
      <c r="C88" s="14">
        <v>1</v>
      </c>
      <c r="D88" s="2" t="str">
        <f t="shared" si="1"/>
        <v/>
      </c>
    </row>
    <row r="89" spans="2:4">
      <c r="B89" s="14" t="s">
        <v>893</v>
      </c>
      <c r="C89" s="14">
        <v>1</v>
      </c>
      <c r="D89" s="2" t="str">
        <f t="shared" si="1"/>
        <v/>
      </c>
    </row>
    <row r="90" spans="2:4">
      <c r="B90" s="14" t="s">
        <v>763</v>
      </c>
      <c r="C90" s="14">
        <v>1</v>
      </c>
      <c r="D90" s="2" t="str">
        <f t="shared" si="1"/>
        <v/>
      </c>
    </row>
    <row r="91" spans="2:4">
      <c r="B91" s="14" t="s">
        <v>766</v>
      </c>
      <c r="C91" s="14">
        <v>1</v>
      </c>
      <c r="D91" s="2" t="str">
        <f t="shared" si="1"/>
        <v/>
      </c>
    </row>
    <row r="92" spans="2:4">
      <c r="B92" s="14" t="s">
        <v>751</v>
      </c>
      <c r="C92" s="14">
        <v>1</v>
      </c>
      <c r="D92" s="2" t="str">
        <f t="shared" si="1"/>
        <v/>
      </c>
    </row>
    <row r="93" spans="2:4">
      <c r="B93" s="14" t="s">
        <v>915</v>
      </c>
      <c r="C93" s="14">
        <v>1</v>
      </c>
      <c r="D93" s="2" t="str">
        <f t="shared" si="1"/>
        <v/>
      </c>
    </row>
    <row r="94" spans="2:4">
      <c r="B94" s="14" t="s">
        <v>782</v>
      </c>
      <c r="C94" s="14">
        <v>1</v>
      </c>
      <c r="D94" s="2" t="str">
        <f t="shared" si="1"/>
        <v/>
      </c>
    </row>
    <row r="95" spans="2:4">
      <c r="B95" s="14" t="s">
        <v>1105</v>
      </c>
      <c r="C95" s="14">
        <v>1</v>
      </c>
      <c r="D95" s="2" t="str">
        <f t="shared" si="1"/>
        <v/>
      </c>
    </row>
    <row r="96" spans="2:4">
      <c r="B96" s="14" t="s">
        <v>875</v>
      </c>
      <c r="C96" s="14">
        <v>1</v>
      </c>
      <c r="D96" s="2" t="str">
        <f t="shared" si="1"/>
        <v/>
      </c>
    </row>
    <row r="97" spans="2:4">
      <c r="B97" s="14" t="s">
        <v>877</v>
      </c>
      <c r="C97" s="14">
        <v>1</v>
      </c>
      <c r="D97" s="2" t="str">
        <f t="shared" si="1"/>
        <v/>
      </c>
    </row>
    <row r="98" spans="2:4">
      <c r="B98" s="14" t="s">
        <v>899</v>
      </c>
      <c r="C98" s="14">
        <v>1</v>
      </c>
      <c r="D98" s="2" t="str">
        <f t="shared" si="1"/>
        <v/>
      </c>
    </row>
    <row r="99" spans="2:4">
      <c r="B99" s="14" t="s">
        <v>901</v>
      </c>
      <c r="C99" s="14">
        <v>1</v>
      </c>
      <c r="D99" s="2" t="str">
        <f t="shared" si="1"/>
        <v/>
      </c>
    </row>
    <row r="100" spans="2:4">
      <c r="B100" s="14" t="s">
        <v>885</v>
      </c>
      <c r="C100" s="14">
        <v>1</v>
      </c>
      <c r="D100" s="2" t="str">
        <f t="shared" si="1"/>
        <v/>
      </c>
    </row>
    <row r="101" spans="2:4">
      <c r="B101" s="14" t="s">
        <v>895</v>
      </c>
      <c r="C101" s="14">
        <v>1</v>
      </c>
      <c r="D101" s="2" t="str">
        <f t="shared" si="1"/>
        <v/>
      </c>
    </row>
    <row r="102" spans="2:4">
      <c r="B102" s="14" t="s">
        <v>911</v>
      </c>
      <c r="C102" s="14">
        <v>1</v>
      </c>
      <c r="D102" s="2" t="str">
        <f t="shared" si="1"/>
        <v/>
      </c>
    </row>
    <row r="103" spans="2:4">
      <c r="B103" s="14" t="s">
        <v>913</v>
      </c>
      <c r="C103" s="14">
        <v>1</v>
      </c>
      <c r="D103" s="2" t="str">
        <f t="shared" si="1"/>
        <v/>
      </c>
    </row>
    <row r="104" spans="2:4">
      <c r="B104" s="14" t="s">
        <v>903</v>
      </c>
      <c r="C104" s="14">
        <v>1</v>
      </c>
      <c r="D104" s="2" t="str">
        <f t="shared" si="1"/>
        <v/>
      </c>
    </row>
    <row r="105" spans="2:4">
      <c r="B105" s="14" t="s">
        <v>905</v>
      </c>
      <c r="C105" s="14">
        <v>1</v>
      </c>
      <c r="D105" s="2" t="str">
        <f t="shared" si="1"/>
        <v/>
      </c>
    </row>
    <row r="106" spans="2:4">
      <c r="B106" s="14" t="s">
        <v>924</v>
      </c>
      <c r="C106" s="14">
        <v>1</v>
      </c>
      <c r="D106" s="2" t="str">
        <f t="shared" si="1"/>
        <v/>
      </c>
    </row>
    <row r="107" spans="2:4">
      <c r="B107" s="14" t="s">
        <v>926</v>
      </c>
      <c r="C107" s="14">
        <v>1</v>
      </c>
      <c r="D107" s="2" t="str">
        <f t="shared" si="1"/>
        <v/>
      </c>
    </row>
    <row r="108" spans="2:4">
      <c r="B108" s="14" t="s">
        <v>309</v>
      </c>
      <c r="C108" s="14">
        <v>1</v>
      </c>
      <c r="D108" s="2" t="str">
        <f t="shared" si="1"/>
        <v/>
      </c>
    </row>
    <row r="109" spans="2:4">
      <c r="B109" s="14" t="s">
        <v>318</v>
      </c>
      <c r="C109" s="14">
        <v>1</v>
      </c>
      <c r="D109" s="2" t="str">
        <f t="shared" si="1"/>
        <v/>
      </c>
    </row>
    <row r="110" spans="2:4">
      <c r="B110" s="14" t="s">
        <v>178</v>
      </c>
      <c r="C110" s="14">
        <v>1</v>
      </c>
      <c r="D110" s="2" t="str">
        <f t="shared" si="1"/>
        <v/>
      </c>
    </row>
    <row r="111" spans="2:4">
      <c r="B111" s="14" t="s">
        <v>378</v>
      </c>
      <c r="C111" s="14">
        <v>1</v>
      </c>
      <c r="D111" s="2" t="str">
        <f t="shared" si="1"/>
        <v/>
      </c>
    </row>
    <row r="112" spans="2:4">
      <c r="B112" s="14" t="s">
        <v>740</v>
      </c>
      <c r="C112" s="14">
        <v>1</v>
      </c>
      <c r="D112" s="2" t="str">
        <f t="shared" si="1"/>
        <v/>
      </c>
    </row>
    <row r="113" spans="2:4">
      <c r="B113" s="14" t="s">
        <v>237</v>
      </c>
      <c r="C113" s="14">
        <v>1</v>
      </c>
      <c r="D113" s="2" t="str">
        <f t="shared" si="1"/>
        <v/>
      </c>
    </row>
    <row r="114" spans="2:4">
      <c r="B114" s="14" t="s">
        <v>384</v>
      </c>
      <c r="C114" s="14">
        <v>1</v>
      </c>
      <c r="D114" s="2" t="str">
        <f t="shared" si="1"/>
        <v/>
      </c>
    </row>
    <row r="115" spans="2:4">
      <c r="B115" s="14" t="s">
        <v>1120</v>
      </c>
      <c r="C115" s="14">
        <v>1</v>
      </c>
      <c r="D115" s="2" t="str">
        <f t="shared" si="1"/>
        <v/>
      </c>
    </row>
    <row r="116" spans="2:4">
      <c r="B116" s="14" t="s">
        <v>1079</v>
      </c>
      <c r="C116" s="14">
        <v>1</v>
      </c>
      <c r="D116" s="2" t="str">
        <f t="shared" si="1"/>
        <v/>
      </c>
    </row>
    <row r="117" spans="2:4">
      <c r="B117" s="14" t="s">
        <v>1082</v>
      </c>
      <c r="C117" s="14">
        <v>1</v>
      </c>
      <c r="D117" s="2" t="str">
        <f t="shared" si="1"/>
        <v/>
      </c>
    </row>
    <row r="118" spans="2:4">
      <c r="B118" s="14" t="s">
        <v>1084</v>
      </c>
      <c r="C118" s="14">
        <v>1</v>
      </c>
      <c r="D118" s="2" t="str">
        <f t="shared" si="1"/>
        <v/>
      </c>
    </row>
    <row r="119" spans="2:4">
      <c r="B119" s="14" t="s">
        <v>1086</v>
      </c>
      <c r="C119" s="14">
        <v>1</v>
      </c>
      <c r="D119" s="2" t="str">
        <f t="shared" si="1"/>
        <v/>
      </c>
    </row>
    <row r="120" spans="2:4">
      <c r="B120" s="14" t="s">
        <v>1076</v>
      </c>
      <c r="C120" s="14">
        <v>1</v>
      </c>
      <c r="D120" s="2" t="str">
        <f t="shared" si="1"/>
        <v/>
      </c>
    </row>
    <row r="121" spans="2:4">
      <c r="B121" s="14" t="s">
        <v>846</v>
      </c>
      <c r="C121" s="14">
        <v>1</v>
      </c>
      <c r="D121" s="2" t="str">
        <f t="shared" si="1"/>
        <v/>
      </c>
    </row>
    <row r="122" spans="2:4">
      <c r="B122" s="14" t="s">
        <v>408</v>
      </c>
      <c r="C122" s="14">
        <v>1</v>
      </c>
      <c r="D122" s="2" t="str">
        <f t="shared" si="1"/>
        <v/>
      </c>
    </row>
    <row r="123" spans="2:4">
      <c r="B123" s="14" t="s">
        <v>355</v>
      </c>
      <c r="C123" s="14">
        <v>1</v>
      </c>
      <c r="D123" s="2" t="str">
        <f t="shared" si="1"/>
        <v/>
      </c>
    </row>
    <row r="124" spans="2:4">
      <c r="B124" s="14" t="s">
        <v>844</v>
      </c>
      <c r="C124" s="14">
        <v>1</v>
      </c>
      <c r="D124" s="2" t="str">
        <f t="shared" si="1"/>
        <v/>
      </c>
    </row>
    <row r="125" spans="2:4">
      <c r="B125" s="14" t="s">
        <v>460</v>
      </c>
      <c r="C125" s="14">
        <v>1</v>
      </c>
      <c r="D125" s="2" t="str">
        <f t="shared" si="1"/>
        <v/>
      </c>
    </row>
    <row r="126" spans="2:4">
      <c r="B126" s="14" t="s">
        <v>887</v>
      </c>
      <c r="C126" s="14">
        <v>1</v>
      </c>
      <c r="D126" s="2" t="str">
        <f t="shared" si="1"/>
        <v/>
      </c>
    </row>
    <row r="127" spans="2:4">
      <c r="B127" s="14" t="s">
        <v>980</v>
      </c>
      <c r="C127" s="14">
        <v>1</v>
      </c>
      <c r="D127" s="2" t="str">
        <f t="shared" si="1"/>
        <v/>
      </c>
    </row>
    <row r="128" spans="2:4">
      <c r="B128" s="14" t="s">
        <v>438</v>
      </c>
      <c r="C128" s="14">
        <v>1</v>
      </c>
      <c r="D128" s="2" t="str">
        <f t="shared" si="1"/>
        <v/>
      </c>
    </row>
    <row r="129" spans="2:4">
      <c r="B129" s="14" t="s">
        <v>848</v>
      </c>
      <c r="C129" s="14">
        <v>1</v>
      </c>
      <c r="D129" s="2" t="str">
        <f t="shared" si="1"/>
        <v/>
      </c>
    </row>
    <row r="130" spans="2:4">
      <c r="B130" s="14" t="s">
        <v>842</v>
      </c>
      <c r="C130" s="14">
        <v>1</v>
      </c>
      <c r="D130" s="2" t="str">
        <f t="shared" si="1"/>
        <v/>
      </c>
    </row>
    <row r="131" spans="2:4">
      <c r="B131" s="14" t="s">
        <v>789</v>
      </c>
      <c r="C131" s="14">
        <v>1</v>
      </c>
      <c r="D131" s="2" t="str">
        <f t="shared" si="1"/>
        <v/>
      </c>
    </row>
    <row r="132" spans="2:4">
      <c r="B132" s="14" t="s">
        <v>284</v>
      </c>
      <c r="C132" s="14">
        <v>1</v>
      </c>
      <c r="D132" s="2" t="str">
        <f t="shared" si="1"/>
        <v/>
      </c>
    </row>
    <row r="133" spans="2:4">
      <c r="B133" s="14" t="s">
        <v>287</v>
      </c>
      <c r="C133" s="14">
        <v>1</v>
      </c>
      <c r="D133" s="2" t="str">
        <f t="shared" si="1"/>
        <v/>
      </c>
    </row>
    <row r="134" spans="2:4">
      <c r="B134" s="14" t="s">
        <v>1148</v>
      </c>
      <c r="C134" s="14">
        <v>1</v>
      </c>
      <c r="D134" s="2" t="str">
        <f t="shared" si="1"/>
        <v/>
      </c>
    </row>
    <row r="135" spans="2:4">
      <c r="B135" s="14" t="s">
        <v>859</v>
      </c>
      <c r="C135" s="14">
        <v>1</v>
      </c>
      <c r="D135" s="2" t="str">
        <f t="shared" ref="D135:D198" si="2">IF(C135&gt;1,"DUPLICATE","")</f>
        <v/>
      </c>
    </row>
    <row r="136" spans="2:4">
      <c r="B136" s="14" t="s">
        <v>954</v>
      </c>
      <c r="C136" s="14">
        <v>1</v>
      </c>
      <c r="D136" s="2" t="str">
        <f t="shared" si="2"/>
        <v/>
      </c>
    </row>
    <row r="137" spans="2:4">
      <c r="B137" s="14" t="s">
        <v>768</v>
      </c>
      <c r="C137" s="14">
        <v>1</v>
      </c>
      <c r="D137" s="2" t="str">
        <f t="shared" si="2"/>
        <v/>
      </c>
    </row>
    <row r="138" spans="2:4">
      <c r="B138" s="14" t="s">
        <v>1158</v>
      </c>
      <c r="C138" s="14">
        <v>1</v>
      </c>
      <c r="D138" s="2" t="str">
        <f t="shared" si="2"/>
        <v/>
      </c>
    </row>
    <row r="139" spans="2:4">
      <c r="B139" s="14" t="s">
        <v>1093</v>
      </c>
      <c r="C139" s="14">
        <v>1</v>
      </c>
      <c r="D139" s="2" t="str">
        <f t="shared" si="2"/>
        <v/>
      </c>
    </row>
    <row r="140" spans="2:4">
      <c r="B140" s="14" t="s">
        <v>1097</v>
      </c>
      <c r="C140" s="14">
        <v>1</v>
      </c>
      <c r="D140" s="2" t="str">
        <f t="shared" si="2"/>
        <v/>
      </c>
    </row>
    <row r="141" spans="2:4">
      <c r="B141" s="14" t="s">
        <v>1095</v>
      </c>
      <c r="C141" s="14">
        <v>1</v>
      </c>
      <c r="D141" s="2" t="str">
        <f t="shared" si="2"/>
        <v/>
      </c>
    </row>
    <row r="142" spans="2:4">
      <c r="B142" s="14" t="s">
        <v>1101</v>
      </c>
      <c r="C142" s="14">
        <v>1</v>
      </c>
      <c r="D142" s="2" t="str">
        <f t="shared" si="2"/>
        <v/>
      </c>
    </row>
    <row r="143" spans="2:4">
      <c r="B143" s="14" t="s">
        <v>277</v>
      </c>
      <c r="C143" s="14">
        <v>1</v>
      </c>
      <c r="D143" s="2" t="str">
        <f t="shared" si="2"/>
        <v/>
      </c>
    </row>
    <row r="144" spans="2:4">
      <c r="B144" s="14" t="s">
        <v>280</v>
      </c>
      <c r="C144" s="14">
        <v>1</v>
      </c>
      <c r="D144" s="2" t="str">
        <f t="shared" si="2"/>
        <v/>
      </c>
    </row>
    <row r="145" spans="2:4">
      <c r="B145" s="14" t="s">
        <v>725</v>
      </c>
      <c r="C145" s="14">
        <v>1</v>
      </c>
      <c r="D145" s="2" t="str">
        <f t="shared" si="2"/>
        <v/>
      </c>
    </row>
    <row r="146" spans="2:4">
      <c r="B146" s="14" t="s">
        <v>1031</v>
      </c>
      <c r="C146" s="14">
        <v>1</v>
      </c>
      <c r="D146" s="2" t="str">
        <f t="shared" si="2"/>
        <v/>
      </c>
    </row>
    <row r="147" spans="2:4">
      <c r="B147" s="14" t="s">
        <v>272</v>
      </c>
      <c r="C147" s="14">
        <v>1</v>
      </c>
      <c r="D147" s="2" t="str">
        <f t="shared" si="2"/>
        <v/>
      </c>
    </row>
    <row r="148" spans="2:4">
      <c r="B148" s="14" t="s">
        <v>323</v>
      </c>
      <c r="C148" s="14">
        <v>1</v>
      </c>
      <c r="D148" s="2" t="str">
        <f t="shared" si="2"/>
        <v/>
      </c>
    </row>
    <row r="149" spans="2:4">
      <c r="B149" s="14" t="s">
        <v>589</v>
      </c>
      <c r="C149" s="14">
        <v>1</v>
      </c>
      <c r="D149" s="2" t="str">
        <f t="shared" si="2"/>
        <v/>
      </c>
    </row>
    <row r="150" spans="2:4">
      <c r="B150" s="14" t="s">
        <v>504</v>
      </c>
      <c r="C150" s="14">
        <v>1</v>
      </c>
      <c r="D150" s="2" t="str">
        <f t="shared" si="2"/>
        <v/>
      </c>
    </row>
    <row r="151" spans="2:4">
      <c r="B151" s="14" t="s">
        <v>118</v>
      </c>
      <c r="C151" s="14">
        <v>1</v>
      </c>
      <c r="D151" s="2" t="str">
        <f t="shared" si="2"/>
        <v/>
      </c>
    </row>
    <row r="152" spans="2:4">
      <c r="B152" s="14" t="s">
        <v>123</v>
      </c>
      <c r="C152" s="14">
        <v>1</v>
      </c>
      <c r="D152" s="2" t="str">
        <f t="shared" si="2"/>
        <v/>
      </c>
    </row>
    <row r="153" spans="2:4">
      <c r="B153" s="14" t="s">
        <v>121</v>
      </c>
      <c r="C153" s="14">
        <v>1</v>
      </c>
      <c r="D153" s="2" t="str">
        <f t="shared" si="2"/>
        <v/>
      </c>
    </row>
    <row r="154" spans="2:4">
      <c r="B154" s="14" t="s">
        <v>812</v>
      </c>
      <c r="C154" s="14">
        <v>1</v>
      </c>
      <c r="D154" s="2" t="str">
        <f t="shared" si="2"/>
        <v/>
      </c>
    </row>
    <row r="155" spans="2:4">
      <c r="B155" s="14" t="s">
        <v>814</v>
      </c>
      <c r="C155" s="14">
        <v>1</v>
      </c>
      <c r="D155" s="2" t="str">
        <f t="shared" si="2"/>
        <v/>
      </c>
    </row>
    <row r="156" spans="2:4">
      <c r="B156" s="14" t="s">
        <v>300</v>
      </c>
      <c r="C156" s="14">
        <v>1</v>
      </c>
      <c r="D156" s="2" t="str">
        <f t="shared" si="2"/>
        <v/>
      </c>
    </row>
    <row r="157" spans="2:4">
      <c r="B157" s="14" t="s">
        <v>1099</v>
      </c>
      <c r="C157" s="14">
        <v>1</v>
      </c>
      <c r="D157" s="2" t="str">
        <f t="shared" si="2"/>
        <v/>
      </c>
    </row>
    <row r="158" spans="2:4">
      <c r="B158" s="14" t="s">
        <v>584</v>
      </c>
      <c r="C158" s="14">
        <v>1</v>
      </c>
      <c r="D158" s="2" t="str">
        <f t="shared" si="2"/>
        <v/>
      </c>
    </row>
    <row r="159" spans="2:4">
      <c r="B159" s="14" t="s">
        <v>108</v>
      </c>
      <c r="C159" s="14">
        <v>1</v>
      </c>
      <c r="D159" s="2" t="str">
        <f t="shared" si="2"/>
        <v/>
      </c>
    </row>
    <row r="160" spans="2:4">
      <c r="B160" s="14" t="s">
        <v>110</v>
      </c>
      <c r="C160" s="14">
        <v>1</v>
      </c>
      <c r="D160" s="2" t="str">
        <f t="shared" si="2"/>
        <v/>
      </c>
    </row>
    <row r="161" spans="2:4">
      <c r="B161" s="14" t="s">
        <v>112</v>
      </c>
      <c r="C161" s="14">
        <v>1</v>
      </c>
      <c r="D161" s="2" t="str">
        <f t="shared" si="2"/>
        <v/>
      </c>
    </row>
    <row r="162" spans="2:4">
      <c r="B162" s="14" t="s">
        <v>114</v>
      </c>
      <c r="C162" s="14">
        <v>1</v>
      </c>
      <c r="D162" s="2" t="str">
        <f t="shared" si="2"/>
        <v/>
      </c>
    </row>
    <row r="163" spans="2:4">
      <c r="B163" s="14" t="s">
        <v>116</v>
      </c>
      <c r="C163" s="14">
        <v>1</v>
      </c>
      <c r="D163" s="2" t="str">
        <f t="shared" si="2"/>
        <v/>
      </c>
    </row>
    <row r="164" spans="2:4">
      <c r="B164" s="14" t="s">
        <v>125</v>
      </c>
      <c r="C164" s="14">
        <v>1</v>
      </c>
      <c r="D164" s="2" t="str">
        <f t="shared" si="2"/>
        <v/>
      </c>
    </row>
    <row r="165" spans="2:4">
      <c r="B165" s="14" t="s">
        <v>102</v>
      </c>
      <c r="C165" s="14">
        <v>1</v>
      </c>
      <c r="D165" s="2" t="str">
        <f t="shared" si="2"/>
        <v/>
      </c>
    </row>
    <row r="166" spans="2:4">
      <c r="B166" s="14" t="s">
        <v>106</v>
      </c>
      <c r="C166" s="14">
        <v>1</v>
      </c>
      <c r="D166" s="2" t="str">
        <f t="shared" si="2"/>
        <v/>
      </c>
    </row>
    <row r="167" spans="2:4">
      <c r="B167" s="14" t="s">
        <v>1145</v>
      </c>
      <c r="C167" s="14">
        <v>1</v>
      </c>
      <c r="D167" s="2" t="str">
        <f t="shared" si="2"/>
        <v/>
      </c>
    </row>
    <row r="168" spans="2:4">
      <c r="B168" s="14" t="s">
        <v>479</v>
      </c>
      <c r="C168" s="14">
        <v>1</v>
      </c>
      <c r="D168" s="2" t="str">
        <f t="shared" si="2"/>
        <v/>
      </c>
    </row>
    <row r="169" spans="2:4">
      <c r="B169" s="14" t="s">
        <v>481</v>
      </c>
      <c r="C169" s="14">
        <v>1</v>
      </c>
      <c r="D169" s="2" t="str">
        <f t="shared" si="2"/>
        <v/>
      </c>
    </row>
    <row r="170" spans="2:4">
      <c r="B170" s="14" t="s">
        <v>483</v>
      </c>
      <c r="C170" s="14">
        <v>1</v>
      </c>
      <c r="D170" s="2" t="str">
        <f t="shared" si="2"/>
        <v/>
      </c>
    </row>
    <row r="171" spans="2:4">
      <c r="B171" s="14" t="s">
        <v>485</v>
      </c>
      <c r="C171" s="14">
        <v>1</v>
      </c>
      <c r="D171" s="2" t="str">
        <f t="shared" si="2"/>
        <v/>
      </c>
    </row>
    <row r="172" spans="2:4">
      <c r="B172" s="14" t="s">
        <v>506</v>
      </c>
      <c r="C172" s="14">
        <v>1</v>
      </c>
      <c r="D172" s="2" t="str">
        <f t="shared" si="2"/>
        <v/>
      </c>
    </row>
    <row r="173" spans="2:4">
      <c r="B173" s="14" t="s">
        <v>282</v>
      </c>
      <c r="C173" s="14">
        <v>1</v>
      </c>
      <c r="D173" s="2" t="str">
        <f t="shared" si="2"/>
        <v/>
      </c>
    </row>
    <row r="174" spans="2:4">
      <c r="B174" s="14" t="s">
        <v>283</v>
      </c>
      <c r="C174" s="14">
        <v>1</v>
      </c>
      <c r="D174" s="2" t="str">
        <f t="shared" si="2"/>
        <v/>
      </c>
    </row>
    <row r="175" spans="2:4">
      <c r="B175" s="14" t="s">
        <v>866</v>
      </c>
      <c r="C175" s="14">
        <v>1</v>
      </c>
      <c r="D175" s="2" t="str">
        <f t="shared" si="2"/>
        <v/>
      </c>
    </row>
    <row r="176" spans="2:4">
      <c r="B176" s="14" t="s">
        <v>869</v>
      </c>
      <c r="C176" s="14">
        <v>1</v>
      </c>
      <c r="D176" s="2" t="str">
        <f t="shared" si="2"/>
        <v/>
      </c>
    </row>
    <row r="177" spans="2:4">
      <c r="B177" s="14" t="s">
        <v>230</v>
      </c>
      <c r="C177" s="14">
        <v>1</v>
      </c>
      <c r="D177" s="2" t="str">
        <f t="shared" si="2"/>
        <v/>
      </c>
    </row>
    <row r="178" spans="2:4">
      <c r="B178" s="14" t="s">
        <v>863</v>
      </c>
      <c r="C178" s="14">
        <v>1</v>
      </c>
      <c r="D178" s="2" t="str">
        <f t="shared" si="2"/>
        <v/>
      </c>
    </row>
    <row r="179" spans="2:4">
      <c r="B179" s="14" t="s">
        <v>312</v>
      </c>
      <c r="C179" s="14">
        <v>1</v>
      </c>
      <c r="D179" s="2" t="str">
        <f t="shared" si="2"/>
        <v/>
      </c>
    </row>
    <row r="180" spans="2:4">
      <c r="B180" s="14" t="s">
        <v>198</v>
      </c>
      <c r="C180" s="14">
        <v>1</v>
      </c>
      <c r="D180" s="2" t="str">
        <f t="shared" si="2"/>
        <v/>
      </c>
    </row>
    <row r="181" spans="2:4">
      <c r="B181" s="14" t="s">
        <v>145</v>
      </c>
      <c r="C181" s="14">
        <v>1</v>
      </c>
      <c r="D181" s="2" t="str">
        <f t="shared" si="2"/>
        <v/>
      </c>
    </row>
    <row r="182" spans="2:4">
      <c r="B182" s="14" t="s">
        <v>142</v>
      </c>
      <c r="C182" s="14">
        <v>1</v>
      </c>
      <c r="D182" s="2" t="str">
        <f t="shared" si="2"/>
        <v/>
      </c>
    </row>
    <row r="183" spans="2:4">
      <c r="B183" s="14" t="s">
        <v>338</v>
      </c>
      <c r="C183" s="14">
        <v>1</v>
      </c>
      <c r="D183" s="2" t="str">
        <f t="shared" si="2"/>
        <v/>
      </c>
    </row>
    <row r="184" spans="2:4">
      <c r="B184" s="14" t="s">
        <v>792</v>
      </c>
      <c r="C184" s="14">
        <v>1</v>
      </c>
      <c r="D184" s="2" t="str">
        <f t="shared" si="2"/>
        <v/>
      </c>
    </row>
    <row r="185" spans="2:4">
      <c r="B185" s="14" t="s">
        <v>147</v>
      </c>
      <c r="C185" s="14">
        <v>1</v>
      </c>
      <c r="D185" s="2" t="str">
        <f t="shared" si="2"/>
        <v/>
      </c>
    </row>
    <row r="186" spans="2:4">
      <c r="B186" s="14" t="s">
        <v>205</v>
      </c>
      <c r="C186" s="14">
        <v>1</v>
      </c>
      <c r="D186" s="2" t="str">
        <f t="shared" si="2"/>
        <v/>
      </c>
    </row>
    <row r="187" spans="2:4">
      <c r="B187" s="14" t="s">
        <v>723</v>
      </c>
      <c r="C187" s="14">
        <v>1</v>
      </c>
      <c r="D187" s="2" t="str">
        <f t="shared" si="2"/>
        <v/>
      </c>
    </row>
    <row r="188" spans="2:4">
      <c r="B188" s="14" t="s">
        <v>820</v>
      </c>
      <c r="C188" s="14">
        <v>1</v>
      </c>
      <c r="D188" s="2" t="str">
        <f t="shared" si="2"/>
        <v/>
      </c>
    </row>
    <row r="189" spans="2:4">
      <c r="B189" s="14" t="s">
        <v>837</v>
      </c>
      <c r="C189" s="14">
        <v>1</v>
      </c>
      <c r="D189" s="2" t="str">
        <f t="shared" si="2"/>
        <v/>
      </c>
    </row>
    <row r="190" spans="2:4">
      <c r="B190" s="14" t="s">
        <v>826</v>
      </c>
      <c r="C190" s="14">
        <v>1</v>
      </c>
      <c r="D190" s="2" t="str">
        <f t="shared" si="2"/>
        <v/>
      </c>
    </row>
    <row r="191" spans="2:4">
      <c r="B191" s="14" t="s">
        <v>823</v>
      </c>
      <c r="C191" s="14">
        <v>1</v>
      </c>
      <c r="D191" s="2" t="str">
        <f t="shared" si="2"/>
        <v/>
      </c>
    </row>
    <row r="192" spans="2:4">
      <c r="B192" s="14" t="s">
        <v>72</v>
      </c>
      <c r="C192" s="14">
        <v>1</v>
      </c>
      <c r="D192" s="2" t="str">
        <f t="shared" si="2"/>
        <v/>
      </c>
    </row>
    <row r="193" spans="2:4">
      <c r="B193" s="14" t="s">
        <v>62</v>
      </c>
      <c r="C193" s="14">
        <v>1</v>
      </c>
      <c r="D193" s="2" t="str">
        <f t="shared" si="2"/>
        <v/>
      </c>
    </row>
    <row r="194" spans="2:4">
      <c r="B194" s="14" t="s">
        <v>74</v>
      </c>
      <c r="C194" s="14">
        <v>1</v>
      </c>
      <c r="D194" s="2" t="str">
        <f t="shared" si="2"/>
        <v/>
      </c>
    </row>
    <row r="195" spans="2:4">
      <c r="B195" s="14" t="s">
        <v>76</v>
      </c>
      <c r="C195" s="14">
        <v>1</v>
      </c>
      <c r="D195" s="2" t="str">
        <f t="shared" si="2"/>
        <v/>
      </c>
    </row>
    <row r="196" spans="2:4">
      <c r="B196" s="14" t="s">
        <v>487</v>
      </c>
      <c r="C196" s="14">
        <v>1</v>
      </c>
      <c r="D196" s="2" t="str">
        <f t="shared" si="2"/>
        <v/>
      </c>
    </row>
    <row r="197" spans="2:4">
      <c r="B197" s="14" t="s">
        <v>65</v>
      </c>
      <c r="C197" s="14">
        <v>1</v>
      </c>
      <c r="D197" s="2" t="str">
        <f t="shared" si="2"/>
        <v/>
      </c>
    </row>
    <row r="198" spans="2:4">
      <c r="B198" s="14" t="s">
        <v>67</v>
      </c>
      <c r="C198" s="14">
        <v>1</v>
      </c>
      <c r="D198" s="2" t="str">
        <f t="shared" si="2"/>
        <v/>
      </c>
    </row>
    <row r="199" spans="2:4">
      <c r="B199" s="14" t="s">
        <v>80</v>
      </c>
      <c r="C199" s="14">
        <v>1</v>
      </c>
      <c r="D199" s="2" t="str">
        <f t="shared" ref="D199:D262" si="3">IF(C199&gt;1,"DUPLICATE","")</f>
        <v/>
      </c>
    </row>
    <row r="200" spans="2:4">
      <c r="B200" s="14" t="s">
        <v>82</v>
      </c>
      <c r="C200" s="14">
        <v>1</v>
      </c>
      <c r="D200" s="2" t="str">
        <f t="shared" si="3"/>
        <v/>
      </c>
    </row>
    <row r="201" spans="2:4">
      <c r="B201" s="14" t="s">
        <v>140</v>
      </c>
      <c r="C201" s="14">
        <v>1</v>
      </c>
      <c r="D201" s="2" t="str">
        <f t="shared" si="3"/>
        <v/>
      </c>
    </row>
    <row r="202" spans="2:4">
      <c r="B202" s="14" t="s">
        <v>233</v>
      </c>
      <c r="C202" s="14">
        <v>1</v>
      </c>
      <c r="D202" s="2" t="str">
        <f t="shared" si="3"/>
        <v/>
      </c>
    </row>
    <row r="203" spans="2:4">
      <c r="B203" s="14" t="s">
        <v>776</v>
      </c>
      <c r="C203" s="14">
        <v>1</v>
      </c>
      <c r="D203" s="2" t="str">
        <f t="shared" si="3"/>
        <v/>
      </c>
    </row>
    <row r="204" spans="2:4">
      <c r="B204" s="14" t="s">
        <v>78</v>
      </c>
      <c r="C204" s="14">
        <v>1</v>
      </c>
      <c r="D204" s="2" t="str">
        <f t="shared" si="3"/>
        <v/>
      </c>
    </row>
    <row r="205" spans="2:4">
      <c r="B205" s="14" t="s">
        <v>778</v>
      </c>
      <c r="C205" s="14">
        <v>1</v>
      </c>
      <c r="D205" s="2" t="str">
        <f t="shared" si="3"/>
        <v/>
      </c>
    </row>
    <row r="206" spans="2:4">
      <c r="B206" s="14" t="s">
        <v>394</v>
      </c>
      <c r="C206" s="14">
        <v>1</v>
      </c>
      <c r="D206" s="2" t="str">
        <f t="shared" si="3"/>
        <v/>
      </c>
    </row>
    <row r="207" spans="2:4">
      <c r="B207" s="14" t="s">
        <v>84</v>
      </c>
      <c r="C207" s="14">
        <v>1</v>
      </c>
      <c r="D207" s="2" t="str">
        <f t="shared" si="3"/>
        <v/>
      </c>
    </row>
    <row r="208" spans="2:4">
      <c r="B208" s="14" t="s">
        <v>87</v>
      </c>
      <c r="C208" s="14">
        <v>1</v>
      </c>
      <c r="D208" s="2" t="str">
        <f t="shared" si="3"/>
        <v/>
      </c>
    </row>
    <row r="209" spans="2:4">
      <c r="B209" s="14" t="s">
        <v>235</v>
      </c>
      <c r="C209" s="14">
        <v>1</v>
      </c>
      <c r="D209" s="2" t="str">
        <f t="shared" si="3"/>
        <v/>
      </c>
    </row>
    <row r="210" spans="2:4">
      <c r="B210" s="14" t="s">
        <v>397</v>
      </c>
      <c r="C210" s="14">
        <v>1</v>
      </c>
      <c r="D210" s="2" t="str">
        <f t="shared" si="3"/>
        <v/>
      </c>
    </row>
    <row r="211" spans="2:4">
      <c r="B211" s="14" t="s">
        <v>292</v>
      </c>
      <c r="C211" s="14">
        <v>1</v>
      </c>
      <c r="D211" s="2" t="str">
        <f t="shared" si="3"/>
        <v/>
      </c>
    </row>
    <row r="212" spans="2:4">
      <c r="B212" s="14" t="s">
        <v>24</v>
      </c>
      <c r="C212" s="14">
        <v>1</v>
      </c>
      <c r="D212" s="2" t="str">
        <f t="shared" si="3"/>
        <v/>
      </c>
    </row>
    <row r="213" spans="2:4">
      <c r="B213" s="14" t="s">
        <v>30</v>
      </c>
      <c r="C213" s="14">
        <v>1</v>
      </c>
      <c r="D213" s="2" t="str">
        <f t="shared" si="3"/>
        <v/>
      </c>
    </row>
    <row r="214" spans="2:4">
      <c r="B214" s="14" t="s">
        <v>69</v>
      </c>
      <c r="C214" s="14">
        <v>1</v>
      </c>
      <c r="D214" s="2" t="str">
        <f t="shared" si="3"/>
        <v/>
      </c>
    </row>
    <row r="215" spans="2:4">
      <c r="B215" s="14" t="s">
        <v>163</v>
      </c>
      <c r="C215" s="14">
        <v>1</v>
      </c>
      <c r="D215" s="2" t="str">
        <f t="shared" si="3"/>
        <v/>
      </c>
    </row>
    <row r="216" spans="2:4">
      <c r="B216" s="14" t="s">
        <v>1055</v>
      </c>
      <c r="C216" s="14">
        <v>1</v>
      </c>
      <c r="D216" s="2" t="str">
        <f t="shared" si="3"/>
        <v/>
      </c>
    </row>
    <row r="217" spans="2:4">
      <c r="B217" s="14" t="s">
        <v>1088</v>
      </c>
      <c r="C217" s="14">
        <v>1</v>
      </c>
      <c r="D217" s="2" t="str">
        <f t="shared" si="3"/>
        <v/>
      </c>
    </row>
    <row r="218" spans="2:4">
      <c r="B218" s="14" t="s">
        <v>298</v>
      </c>
      <c r="C218" s="14">
        <v>1</v>
      </c>
      <c r="D218" s="2" t="str">
        <f t="shared" si="3"/>
        <v/>
      </c>
    </row>
    <row r="219" spans="2:4">
      <c r="B219" s="14" t="s">
        <v>257</v>
      </c>
      <c r="C219" s="14">
        <v>1</v>
      </c>
      <c r="D219" s="2" t="str">
        <f t="shared" si="3"/>
        <v/>
      </c>
    </row>
    <row r="220" spans="2:4">
      <c r="B220" s="14" t="s">
        <v>203</v>
      </c>
      <c r="C220" s="14">
        <v>1</v>
      </c>
      <c r="D220" s="2" t="str">
        <f t="shared" si="3"/>
        <v/>
      </c>
    </row>
    <row r="221" spans="2:4">
      <c r="B221" s="14" t="s">
        <v>215</v>
      </c>
      <c r="C221" s="14">
        <v>1</v>
      </c>
      <c r="D221" s="2" t="str">
        <f t="shared" si="3"/>
        <v/>
      </c>
    </row>
    <row r="222" spans="2:4">
      <c r="B222" s="14" t="s">
        <v>818</v>
      </c>
      <c r="C222" s="14">
        <v>1</v>
      </c>
      <c r="D222" s="2" t="str">
        <f t="shared" si="3"/>
        <v/>
      </c>
    </row>
    <row r="223" spans="2:4">
      <c r="B223" s="14" t="s">
        <v>972</v>
      </c>
      <c r="C223" s="14">
        <v>1</v>
      </c>
      <c r="D223" s="2" t="str">
        <f t="shared" si="3"/>
        <v/>
      </c>
    </row>
    <row r="224" spans="2:4">
      <c r="B224" s="14" t="s">
        <v>975</v>
      </c>
      <c r="C224" s="14">
        <v>1</v>
      </c>
      <c r="D224" s="2" t="str">
        <f t="shared" si="3"/>
        <v/>
      </c>
    </row>
    <row r="225" spans="2:4">
      <c r="B225" s="14" t="s">
        <v>977</v>
      </c>
      <c r="C225" s="14">
        <v>1</v>
      </c>
      <c r="D225" s="2" t="str">
        <f t="shared" si="3"/>
        <v/>
      </c>
    </row>
    <row r="226" spans="2:4">
      <c r="B226" s="14" t="s">
        <v>856</v>
      </c>
      <c r="C226" s="14">
        <v>1</v>
      </c>
      <c r="D226" s="2" t="str">
        <f t="shared" si="3"/>
        <v/>
      </c>
    </row>
    <row r="227" spans="2:4">
      <c r="B227" s="14" t="s">
        <v>1048</v>
      </c>
      <c r="C227" s="14">
        <v>1</v>
      </c>
      <c r="D227" s="2" t="str">
        <f t="shared" si="3"/>
        <v/>
      </c>
    </row>
    <row r="228" spans="2:4">
      <c r="B228" s="14" t="s">
        <v>1053</v>
      </c>
      <c r="C228" s="14">
        <v>1</v>
      </c>
      <c r="D228" s="2" t="str">
        <f t="shared" si="3"/>
        <v/>
      </c>
    </row>
    <row r="229" spans="2:4">
      <c r="B229" s="14" t="s">
        <v>415</v>
      </c>
      <c r="C229" s="14">
        <v>1</v>
      </c>
      <c r="D229" s="2" t="str">
        <f t="shared" si="3"/>
        <v/>
      </c>
    </row>
    <row r="230" spans="2:4">
      <c r="B230" s="14" t="s">
        <v>861</v>
      </c>
      <c r="C230" s="14">
        <v>1</v>
      </c>
      <c r="D230" s="2" t="str">
        <f t="shared" si="3"/>
        <v/>
      </c>
    </row>
    <row r="231" spans="2:4">
      <c r="B231" s="14" t="s">
        <v>44</v>
      </c>
      <c r="C231" s="14">
        <v>1</v>
      </c>
      <c r="D231" s="2" t="str">
        <f t="shared" si="3"/>
        <v/>
      </c>
    </row>
    <row r="232" spans="2:4">
      <c r="B232" s="14" t="s">
        <v>404</v>
      </c>
      <c r="C232" s="14">
        <v>1</v>
      </c>
      <c r="D232" s="2" t="str">
        <f t="shared" si="3"/>
        <v/>
      </c>
    </row>
    <row r="233" spans="2:4">
      <c r="B233" s="14" t="s">
        <v>48</v>
      </c>
      <c r="C233" s="14">
        <v>1</v>
      </c>
      <c r="D233" s="2" t="str">
        <f t="shared" si="3"/>
        <v/>
      </c>
    </row>
    <row r="234" spans="2:4">
      <c r="B234" s="14" t="s">
        <v>406</v>
      </c>
      <c r="C234" s="14">
        <v>1</v>
      </c>
      <c r="D234" s="2" t="str">
        <f t="shared" si="3"/>
        <v/>
      </c>
    </row>
    <row r="235" spans="2:4">
      <c r="B235" s="14" t="s">
        <v>400</v>
      </c>
      <c r="C235" s="14">
        <v>1</v>
      </c>
      <c r="D235" s="2" t="str">
        <f t="shared" si="3"/>
        <v/>
      </c>
    </row>
    <row r="236" spans="2:4">
      <c r="B236" s="14" t="s">
        <v>422</v>
      </c>
      <c r="C236" s="14">
        <v>1</v>
      </c>
      <c r="D236" s="2" t="str">
        <f t="shared" si="3"/>
        <v/>
      </c>
    </row>
    <row r="237" spans="2:4">
      <c r="B237" s="14" t="s">
        <v>1050</v>
      </c>
      <c r="C237" s="14">
        <v>1</v>
      </c>
      <c r="D237" s="2" t="str">
        <f t="shared" si="3"/>
        <v/>
      </c>
    </row>
    <row r="238" spans="2:4">
      <c r="B238" s="14" t="s">
        <v>424</v>
      </c>
      <c r="C238" s="14">
        <v>1</v>
      </c>
      <c r="D238" s="2" t="str">
        <f t="shared" si="3"/>
        <v/>
      </c>
    </row>
    <row r="239" spans="2:4">
      <c r="B239" s="14" t="s">
        <v>1142</v>
      </c>
      <c r="C239" s="14">
        <v>1</v>
      </c>
      <c r="D239" s="2" t="str">
        <f t="shared" si="3"/>
        <v/>
      </c>
    </row>
    <row r="240" spans="2:4">
      <c r="B240" s="14" t="s">
        <v>1058</v>
      </c>
      <c r="C240" s="14">
        <v>1</v>
      </c>
      <c r="D240" s="2" t="str">
        <f t="shared" si="3"/>
        <v/>
      </c>
    </row>
    <row r="241" spans="2:4">
      <c r="B241" s="14" t="s">
        <v>1061</v>
      </c>
      <c r="C241" s="14">
        <v>1</v>
      </c>
      <c r="D241" s="2" t="str">
        <f t="shared" si="3"/>
        <v/>
      </c>
    </row>
    <row r="242" spans="2:4">
      <c r="B242" s="14" t="s">
        <v>217</v>
      </c>
      <c r="C242" s="14">
        <v>1</v>
      </c>
      <c r="D242" s="2" t="str">
        <f t="shared" si="3"/>
        <v/>
      </c>
    </row>
    <row r="243" spans="2:4">
      <c r="B243" s="14" t="s">
        <v>219</v>
      </c>
      <c r="C243" s="14">
        <v>1</v>
      </c>
      <c r="D243" s="2" t="str">
        <f t="shared" si="3"/>
        <v/>
      </c>
    </row>
    <row r="244" spans="2:4">
      <c r="B244" s="14" t="s">
        <v>1063</v>
      </c>
      <c r="C244" s="14">
        <v>1</v>
      </c>
      <c r="D244" s="2" t="str">
        <f t="shared" si="3"/>
        <v/>
      </c>
    </row>
    <row r="245" spans="2:4">
      <c r="B245" s="14" t="s">
        <v>1066</v>
      </c>
      <c r="C245" s="14">
        <v>1</v>
      </c>
      <c r="D245" s="2" t="str">
        <f t="shared" si="3"/>
        <v/>
      </c>
    </row>
    <row r="246" spans="2:4">
      <c r="B246" s="14" t="s">
        <v>443</v>
      </c>
      <c r="C246" s="14">
        <v>1</v>
      </c>
      <c r="D246" s="2" t="str">
        <f t="shared" si="3"/>
        <v/>
      </c>
    </row>
    <row r="247" spans="2:4">
      <c r="B247" s="14" t="s">
        <v>445</v>
      </c>
      <c r="C247" s="14">
        <v>1</v>
      </c>
      <c r="D247" s="2" t="str">
        <f t="shared" si="3"/>
        <v/>
      </c>
    </row>
    <row r="248" spans="2:4">
      <c r="B248" s="14" t="s">
        <v>1072</v>
      </c>
      <c r="C248" s="14">
        <v>1</v>
      </c>
      <c r="D248" s="2" t="str">
        <f t="shared" si="3"/>
        <v/>
      </c>
    </row>
    <row r="249" spans="2:4">
      <c r="B249" s="14" t="s">
        <v>1074</v>
      </c>
      <c r="C249" s="14">
        <v>1</v>
      </c>
      <c r="D249" s="2" t="str">
        <f t="shared" si="3"/>
        <v/>
      </c>
    </row>
    <row r="250" spans="2:4">
      <c r="B250" s="14" t="s">
        <v>736</v>
      </c>
      <c r="C250" s="14">
        <v>1</v>
      </c>
      <c r="D250" s="2" t="str">
        <f t="shared" si="3"/>
        <v/>
      </c>
    </row>
    <row r="251" spans="2:4">
      <c r="B251" s="14" t="s">
        <v>738</v>
      </c>
      <c r="C251" s="14">
        <v>1</v>
      </c>
      <c r="D251" s="2" t="str">
        <f t="shared" si="3"/>
        <v/>
      </c>
    </row>
    <row r="252" spans="2:4">
      <c r="B252" s="14" t="s">
        <v>447</v>
      </c>
      <c r="C252" s="14">
        <v>1</v>
      </c>
      <c r="D252" s="2" t="str">
        <f t="shared" si="3"/>
        <v/>
      </c>
    </row>
    <row r="253" spans="2:4">
      <c r="B253" s="14" t="s">
        <v>907</v>
      </c>
      <c r="C253" s="14">
        <v>1</v>
      </c>
      <c r="D253" s="2" t="str">
        <f t="shared" si="3"/>
        <v/>
      </c>
    </row>
    <row r="254" spans="2:4">
      <c r="B254" s="14" t="s">
        <v>909</v>
      </c>
      <c r="C254" s="14">
        <v>1</v>
      </c>
      <c r="D254" s="2" t="str">
        <f t="shared" si="3"/>
        <v/>
      </c>
    </row>
    <row r="255" spans="2:4">
      <c r="B255" s="14" t="s">
        <v>1068</v>
      </c>
      <c r="C255" s="14">
        <v>1</v>
      </c>
      <c r="D255" s="2" t="str">
        <f t="shared" si="3"/>
        <v/>
      </c>
    </row>
    <row r="256" spans="2:4">
      <c r="B256" s="14" t="s">
        <v>1070</v>
      </c>
      <c r="C256" s="14">
        <v>1</v>
      </c>
      <c r="D256" s="2" t="str">
        <f t="shared" si="3"/>
        <v/>
      </c>
    </row>
    <row r="257" spans="2:4">
      <c r="B257" s="14" t="s">
        <v>182</v>
      </c>
      <c r="C257" s="14">
        <v>1</v>
      </c>
      <c r="D257" s="2" t="str">
        <f t="shared" si="3"/>
        <v/>
      </c>
    </row>
    <row r="258" spans="2:4">
      <c r="B258" s="14" t="s">
        <v>208</v>
      </c>
      <c r="C258" s="14">
        <v>1</v>
      </c>
      <c r="D258" s="2" t="str">
        <f t="shared" si="3"/>
        <v/>
      </c>
    </row>
    <row r="259" spans="2:4">
      <c r="B259" s="14" t="s">
        <v>1110</v>
      </c>
      <c r="C259" s="14">
        <v>1</v>
      </c>
      <c r="D259" s="2" t="str">
        <f t="shared" si="3"/>
        <v/>
      </c>
    </row>
    <row r="260" spans="2:4">
      <c r="B260" s="14" t="s">
        <v>472</v>
      </c>
      <c r="C260" s="14">
        <v>1</v>
      </c>
      <c r="D260" s="2" t="str">
        <f t="shared" si="3"/>
        <v/>
      </c>
    </row>
    <row r="261" spans="2:4">
      <c r="B261" s="14" t="s">
        <v>376</v>
      </c>
      <c r="C261" s="14">
        <v>1</v>
      </c>
      <c r="D261" s="2" t="str">
        <f t="shared" si="3"/>
        <v/>
      </c>
    </row>
    <row r="262" spans="2:4">
      <c r="B262" s="14" t="s">
        <v>754</v>
      </c>
      <c r="C262" s="14">
        <v>1</v>
      </c>
      <c r="D262" s="2" t="str">
        <f t="shared" si="3"/>
        <v/>
      </c>
    </row>
    <row r="263" spans="2:4">
      <c r="B263" s="14" t="s">
        <v>259</v>
      </c>
      <c r="C263" s="14">
        <v>1</v>
      </c>
      <c r="D263" s="2" t="str">
        <f t="shared" ref="D263:D326" si="4">IF(C263&gt;1,"DUPLICATE","")</f>
        <v/>
      </c>
    </row>
    <row r="264" spans="2:4">
      <c r="B264" s="14" t="s">
        <v>373</v>
      </c>
      <c r="C264" s="14">
        <v>1</v>
      </c>
      <c r="D264" s="2" t="str">
        <f t="shared" si="4"/>
        <v/>
      </c>
    </row>
    <row r="265" spans="2:4">
      <c r="B265" s="14" t="s">
        <v>1128</v>
      </c>
      <c r="C265" s="14">
        <v>1</v>
      </c>
      <c r="D265" s="2" t="str">
        <f t="shared" si="4"/>
        <v/>
      </c>
    </row>
    <row r="266" spans="2:4">
      <c r="B266" s="14" t="s">
        <v>1136</v>
      </c>
      <c r="C266" s="14">
        <v>1</v>
      </c>
      <c r="D266" s="2" t="str">
        <f t="shared" si="4"/>
        <v/>
      </c>
    </row>
    <row r="267" spans="2:4">
      <c r="B267" s="14" t="s">
        <v>983</v>
      </c>
      <c r="C267" s="14">
        <v>1</v>
      </c>
      <c r="D267" s="2" t="str">
        <f t="shared" si="4"/>
        <v/>
      </c>
    </row>
    <row r="268" spans="2:4">
      <c r="B268" s="14" t="s">
        <v>89</v>
      </c>
      <c r="C268" s="14">
        <v>1</v>
      </c>
      <c r="D268" s="2" t="str">
        <f t="shared" si="4"/>
        <v/>
      </c>
    </row>
    <row r="269" spans="2:4">
      <c r="B269" s="14" t="s">
        <v>831</v>
      </c>
      <c r="C269" s="14">
        <v>1</v>
      </c>
      <c r="D269" s="2" t="str">
        <f t="shared" si="4"/>
        <v/>
      </c>
    </row>
    <row r="270" spans="2:4">
      <c r="B270" s="14" t="s">
        <v>1155</v>
      </c>
      <c r="C270" s="14">
        <v>1</v>
      </c>
      <c r="D270" s="2" t="str">
        <f t="shared" si="4"/>
        <v/>
      </c>
    </row>
    <row r="271" spans="2:4">
      <c r="B271" s="14" t="s">
        <v>828</v>
      </c>
      <c r="C271" s="14">
        <v>1</v>
      </c>
      <c r="D271" s="2" t="str">
        <f t="shared" si="4"/>
        <v/>
      </c>
    </row>
    <row r="272" spans="2:4">
      <c r="B272" s="14" t="s">
        <v>1207</v>
      </c>
      <c r="C272" s="14">
        <v>1</v>
      </c>
      <c r="D272" s="2" t="str">
        <f t="shared" si="4"/>
        <v/>
      </c>
    </row>
    <row r="273" spans="2:4">
      <c r="B273" s="14" t="s">
        <v>700</v>
      </c>
      <c r="C273" s="14">
        <v>1</v>
      </c>
      <c r="D273" s="2" t="str">
        <f t="shared" si="4"/>
        <v/>
      </c>
    </row>
    <row r="274" spans="2:4">
      <c r="B274" s="14" t="s">
        <v>1024</v>
      </c>
      <c r="C274" s="14">
        <v>1</v>
      </c>
      <c r="D274" s="2" t="str">
        <f t="shared" si="4"/>
        <v/>
      </c>
    </row>
    <row r="275" spans="2:4">
      <c r="B275" s="14" t="s">
        <v>810</v>
      </c>
      <c r="C275" s="14">
        <v>1</v>
      </c>
      <c r="D275" s="2" t="str">
        <f t="shared" si="4"/>
        <v/>
      </c>
    </row>
    <row r="276" spans="2:4">
      <c r="B276" s="14" t="s">
        <v>1220</v>
      </c>
      <c r="C276" s="14">
        <v>1</v>
      </c>
      <c r="D276" s="2" t="str">
        <f t="shared" si="4"/>
        <v/>
      </c>
    </row>
    <row r="277" spans="2:4">
      <c r="B277" s="14" t="s">
        <v>1221</v>
      </c>
      <c r="C277" s="14">
        <v>1</v>
      </c>
      <c r="D277" s="2" t="str">
        <f t="shared" si="4"/>
        <v/>
      </c>
    </row>
    <row r="278" spans="2:4">
      <c r="B278" s="14" t="s">
        <v>1222</v>
      </c>
      <c r="C278" s="14">
        <v>1</v>
      </c>
      <c r="D278" s="2" t="str">
        <f t="shared" si="4"/>
        <v/>
      </c>
    </row>
    <row r="279" spans="2:4">
      <c r="B279" s="14" t="s">
        <v>1223</v>
      </c>
      <c r="C279" s="14">
        <v>1</v>
      </c>
      <c r="D279" s="2" t="str">
        <f t="shared" si="4"/>
        <v/>
      </c>
    </row>
    <row r="280" spans="2:4">
      <c r="B280" s="14" t="s">
        <v>1224</v>
      </c>
      <c r="C280" s="14">
        <v>1</v>
      </c>
      <c r="D280" s="2" t="str">
        <f t="shared" si="4"/>
        <v/>
      </c>
    </row>
    <row r="281" spans="2:4">
      <c r="B281" s="14" t="s">
        <v>1225</v>
      </c>
      <c r="C281" s="14">
        <v>1</v>
      </c>
      <c r="D281" s="2" t="str">
        <f t="shared" si="4"/>
        <v/>
      </c>
    </row>
    <row r="282" spans="2:4">
      <c r="B282" s="14" t="s">
        <v>1091</v>
      </c>
      <c r="C282" s="14">
        <v>1</v>
      </c>
      <c r="D282" s="2" t="str">
        <f t="shared" si="4"/>
        <v/>
      </c>
    </row>
    <row r="283" spans="2:4">
      <c r="B283" s="14" t="s">
        <v>808</v>
      </c>
      <c r="C283" s="14">
        <v>1</v>
      </c>
      <c r="D283" s="2" t="str">
        <f t="shared" si="4"/>
        <v/>
      </c>
    </row>
    <row r="284" spans="2:4">
      <c r="B284" s="14" t="s">
        <v>774</v>
      </c>
      <c r="C284" s="14">
        <v>1</v>
      </c>
      <c r="D284" s="2" t="str">
        <f t="shared" si="4"/>
        <v/>
      </c>
    </row>
    <row r="285" spans="2:4">
      <c r="B285" s="14" t="s">
        <v>1208</v>
      </c>
      <c r="C285" s="14">
        <v>1</v>
      </c>
      <c r="D285" s="2" t="str">
        <f t="shared" si="4"/>
        <v/>
      </c>
    </row>
    <row r="286" spans="2:4">
      <c r="B286" s="14" t="s">
        <v>1152</v>
      </c>
      <c r="C286" s="14">
        <v>1</v>
      </c>
      <c r="D286" s="2" t="str">
        <f t="shared" si="4"/>
        <v/>
      </c>
    </row>
    <row r="287" spans="2:4">
      <c r="B287" s="14" t="s">
        <v>358</v>
      </c>
      <c r="C287" s="14">
        <v>1</v>
      </c>
      <c r="D287" s="2" t="str">
        <f t="shared" si="4"/>
        <v/>
      </c>
    </row>
    <row r="288" spans="2:4">
      <c r="B288" s="14" t="s">
        <v>871</v>
      </c>
      <c r="C288" s="14">
        <v>1</v>
      </c>
      <c r="D288" s="2" t="str">
        <f t="shared" si="4"/>
        <v/>
      </c>
    </row>
    <row r="289" spans="2:4">
      <c r="B289" s="14" t="s">
        <v>873</v>
      </c>
      <c r="C289" s="14">
        <v>1</v>
      </c>
      <c r="D289" s="2" t="str">
        <f t="shared" si="4"/>
        <v/>
      </c>
    </row>
    <row r="290" spans="2:4">
      <c r="B290" s="14" t="s">
        <v>715</v>
      </c>
      <c r="C290" s="14">
        <v>1</v>
      </c>
      <c r="D290" s="2" t="str">
        <f t="shared" si="4"/>
        <v/>
      </c>
    </row>
    <row r="291" spans="2:4">
      <c r="B291" s="14" t="s">
        <v>717</v>
      </c>
      <c r="C291" s="14">
        <v>1</v>
      </c>
      <c r="D291" s="2" t="str">
        <f t="shared" si="4"/>
        <v/>
      </c>
    </row>
    <row r="292" spans="2:4">
      <c r="B292" s="14" t="s">
        <v>942</v>
      </c>
      <c r="C292" s="14">
        <v>1</v>
      </c>
      <c r="D292" s="2" t="str">
        <f t="shared" si="4"/>
        <v/>
      </c>
    </row>
    <row r="293" spans="2:4">
      <c r="B293" s="14" t="s">
        <v>948</v>
      </c>
      <c r="C293" s="14">
        <v>1</v>
      </c>
      <c r="D293" s="2" t="str">
        <f t="shared" si="4"/>
        <v/>
      </c>
    </row>
    <row r="294" spans="2:4">
      <c r="B294" s="14" t="s">
        <v>950</v>
      </c>
      <c r="C294" s="14">
        <v>1</v>
      </c>
      <c r="D294" s="2" t="str">
        <f t="shared" si="4"/>
        <v/>
      </c>
    </row>
    <row r="295" spans="2:4">
      <c r="B295" s="14" t="s">
        <v>952</v>
      </c>
      <c r="C295" s="14">
        <v>1</v>
      </c>
      <c r="D295" s="2" t="str">
        <f t="shared" si="4"/>
        <v/>
      </c>
    </row>
    <row r="296" spans="2:4">
      <c r="B296" s="14" t="s">
        <v>956</v>
      </c>
      <c r="C296" s="14">
        <v>1</v>
      </c>
      <c r="D296" s="2" t="str">
        <f t="shared" si="4"/>
        <v/>
      </c>
    </row>
    <row r="297" spans="2:4">
      <c r="B297" s="14" t="s">
        <v>958</v>
      </c>
      <c r="C297" s="14">
        <v>1</v>
      </c>
      <c r="D297" s="2" t="str">
        <f t="shared" si="4"/>
        <v/>
      </c>
    </row>
    <row r="298" spans="2:4">
      <c r="B298" s="14" t="s">
        <v>13</v>
      </c>
      <c r="C298" s="14">
        <v>1</v>
      </c>
      <c r="D298" s="2" t="str">
        <f t="shared" si="4"/>
        <v/>
      </c>
    </row>
    <row r="299" spans="2:4">
      <c r="B299" s="14" t="s">
        <v>960</v>
      </c>
      <c r="C299" s="14">
        <v>1</v>
      </c>
      <c r="D299" s="2" t="str">
        <f t="shared" si="4"/>
        <v/>
      </c>
    </row>
    <row r="300" spans="2:4">
      <c r="B300" s="14" t="s">
        <v>962</v>
      </c>
      <c r="C300" s="14">
        <v>1</v>
      </c>
      <c r="D300" s="2" t="str">
        <f t="shared" si="4"/>
        <v/>
      </c>
    </row>
    <row r="301" spans="2:4">
      <c r="B301" s="14" t="s">
        <v>193</v>
      </c>
      <c r="C301" s="14">
        <v>1</v>
      </c>
      <c r="D301" s="2" t="str">
        <f t="shared" si="4"/>
        <v/>
      </c>
    </row>
    <row r="302" spans="2:4">
      <c r="B302" s="14" t="s">
        <v>1130</v>
      </c>
      <c r="C302" s="14">
        <v>1</v>
      </c>
      <c r="D302" s="2" t="str">
        <f t="shared" si="4"/>
        <v/>
      </c>
    </row>
    <row r="303" spans="2:4">
      <c r="B303" s="14" t="s">
        <v>1134</v>
      </c>
      <c r="C303" s="14">
        <v>1</v>
      </c>
      <c r="D303" s="2" t="str">
        <f t="shared" si="4"/>
        <v/>
      </c>
    </row>
    <row r="304" spans="2:4">
      <c r="B304" s="14" t="s">
        <v>992</v>
      </c>
      <c r="C304" s="14">
        <v>1</v>
      </c>
      <c r="D304" s="2" t="str">
        <f t="shared" si="4"/>
        <v/>
      </c>
    </row>
    <row r="305" spans="2:4">
      <c r="B305" s="14" t="s">
        <v>994</v>
      </c>
      <c r="C305" s="14">
        <v>1</v>
      </c>
      <c r="D305" s="2" t="str">
        <f t="shared" si="4"/>
        <v/>
      </c>
    </row>
    <row r="306" spans="2:4">
      <c r="B306" s="14" t="s">
        <v>998</v>
      </c>
      <c r="C306" s="14">
        <v>1</v>
      </c>
      <c r="D306" s="2" t="str">
        <f t="shared" si="4"/>
        <v/>
      </c>
    </row>
    <row r="307" spans="2:4">
      <c r="B307" s="14" t="s">
        <v>1000</v>
      </c>
      <c r="C307" s="14">
        <v>1</v>
      </c>
      <c r="D307" s="2" t="str">
        <f t="shared" si="4"/>
        <v/>
      </c>
    </row>
    <row r="308" spans="2:4">
      <c r="B308" s="14" t="s">
        <v>1138</v>
      </c>
      <c r="C308" s="14">
        <v>1</v>
      </c>
      <c r="D308" s="2" t="str">
        <f t="shared" si="4"/>
        <v/>
      </c>
    </row>
    <row r="309" spans="2:4">
      <c r="B309" s="14" t="s">
        <v>939</v>
      </c>
      <c r="C309" s="14">
        <v>1</v>
      </c>
      <c r="D309" s="2" t="str">
        <f t="shared" si="4"/>
        <v/>
      </c>
    </row>
    <row r="310" spans="2:4">
      <c r="B310" s="14" t="s">
        <v>944</v>
      </c>
      <c r="C310" s="14">
        <v>1</v>
      </c>
      <c r="D310" s="2" t="str">
        <f t="shared" si="4"/>
        <v/>
      </c>
    </row>
    <row r="311" spans="2:4">
      <c r="B311" s="14" t="s">
        <v>1002</v>
      </c>
      <c r="C311" s="14">
        <v>1</v>
      </c>
      <c r="D311" s="2" t="str">
        <f t="shared" si="4"/>
        <v/>
      </c>
    </row>
    <row r="312" spans="2:4">
      <c r="B312" s="14" t="s">
        <v>1004</v>
      </c>
      <c r="C312" s="14">
        <v>1</v>
      </c>
      <c r="D312" s="2" t="str">
        <f t="shared" si="4"/>
        <v/>
      </c>
    </row>
    <row r="313" spans="2:4">
      <c r="B313" s="14" t="s">
        <v>1027</v>
      </c>
      <c r="C313" s="14">
        <v>1</v>
      </c>
      <c r="D313" s="2" t="str">
        <f t="shared" si="4"/>
        <v/>
      </c>
    </row>
    <row r="314" spans="2:4">
      <c r="B314" s="14" t="s">
        <v>1029</v>
      </c>
      <c r="C314" s="14">
        <v>1</v>
      </c>
      <c r="D314" s="2" t="str">
        <f t="shared" si="4"/>
        <v/>
      </c>
    </row>
    <row r="315" spans="2:4">
      <c r="B315" s="14" t="s">
        <v>1033</v>
      </c>
      <c r="C315" s="14">
        <v>1</v>
      </c>
      <c r="D315" s="2" t="str">
        <f t="shared" si="4"/>
        <v/>
      </c>
    </row>
    <row r="316" spans="2:4">
      <c r="B316" s="14" t="s">
        <v>1042</v>
      </c>
      <c r="C316" s="14">
        <v>1</v>
      </c>
      <c r="D316" s="2" t="str">
        <f t="shared" si="4"/>
        <v/>
      </c>
    </row>
    <row r="317" spans="2:4">
      <c r="B317" s="14" t="s">
        <v>1044</v>
      </c>
      <c r="C317" s="14">
        <v>1</v>
      </c>
      <c r="D317" s="2" t="str">
        <f t="shared" si="4"/>
        <v/>
      </c>
    </row>
    <row r="318" spans="2:4">
      <c r="B318" s="14" t="s">
        <v>1132</v>
      </c>
      <c r="C318" s="14">
        <v>1</v>
      </c>
      <c r="D318" s="2" t="str">
        <f t="shared" si="4"/>
        <v/>
      </c>
    </row>
    <row r="319" spans="2:4">
      <c r="B319" s="14" t="s">
        <v>1122</v>
      </c>
      <c r="C319" s="14">
        <v>1</v>
      </c>
      <c r="D319" s="2" t="str">
        <f t="shared" si="4"/>
        <v/>
      </c>
    </row>
    <row r="320" spans="2:4">
      <c r="B320" s="14" t="s">
        <v>1046</v>
      </c>
      <c r="C320" s="14">
        <v>1</v>
      </c>
      <c r="D320" s="2" t="str">
        <f t="shared" si="4"/>
        <v/>
      </c>
    </row>
    <row r="321" spans="2:4">
      <c r="B321" s="14" t="s">
        <v>1008</v>
      </c>
      <c r="C321" s="14">
        <v>1</v>
      </c>
      <c r="D321" s="2" t="str">
        <f t="shared" si="4"/>
        <v/>
      </c>
    </row>
    <row r="322" spans="2:4">
      <c r="B322" s="14" t="s">
        <v>1014</v>
      </c>
      <c r="C322" s="14">
        <v>1</v>
      </c>
      <c r="D322" s="2" t="str">
        <f t="shared" si="4"/>
        <v/>
      </c>
    </row>
    <row r="323" spans="2:4">
      <c r="B323" s="14" t="s">
        <v>1020</v>
      </c>
      <c r="C323" s="14">
        <v>1</v>
      </c>
      <c r="D323" s="2" t="str">
        <f t="shared" si="4"/>
        <v/>
      </c>
    </row>
    <row r="324" spans="2:4">
      <c r="B324" s="14" t="s">
        <v>1016</v>
      </c>
      <c r="C324" s="14">
        <v>1</v>
      </c>
      <c r="D324" s="2" t="str">
        <f t="shared" si="4"/>
        <v/>
      </c>
    </row>
    <row r="325" spans="2:4">
      <c r="B325" s="14" t="s">
        <v>1018</v>
      </c>
      <c r="C325" s="14">
        <v>1</v>
      </c>
      <c r="D325" s="2" t="str">
        <f t="shared" si="4"/>
        <v/>
      </c>
    </row>
    <row r="326" spans="2:4">
      <c r="B326" s="14" t="s">
        <v>340</v>
      </c>
      <c r="C326" s="14">
        <v>1</v>
      </c>
      <c r="D326" s="2" t="str">
        <f t="shared" si="4"/>
        <v/>
      </c>
    </row>
    <row r="327" spans="2:4">
      <c r="B327" s="14" t="s">
        <v>333</v>
      </c>
      <c r="C327" s="14">
        <v>1</v>
      </c>
      <c r="D327" s="2" t="str">
        <f t="shared" ref="D327:D390" si="5">IF(C327&gt;1,"DUPLICATE","")</f>
        <v/>
      </c>
    </row>
    <row r="328" spans="2:4">
      <c r="B328" s="14" t="s">
        <v>1140</v>
      </c>
      <c r="C328" s="14">
        <v>1</v>
      </c>
      <c r="D328" s="2" t="str">
        <f t="shared" si="5"/>
        <v/>
      </c>
    </row>
    <row r="329" spans="2:4">
      <c r="B329" s="14" t="s">
        <v>329</v>
      </c>
      <c r="C329" s="14">
        <v>1</v>
      </c>
      <c r="D329" s="2" t="str">
        <f t="shared" si="5"/>
        <v/>
      </c>
    </row>
    <row r="330" spans="2:4">
      <c r="B330" s="14" t="s">
        <v>1125</v>
      </c>
      <c r="C330" s="14">
        <v>1</v>
      </c>
      <c r="D330" s="2" t="str">
        <f t="shared" si="5"/>
        <v/>
      </c>
    </row>
    <row r="331" spans="2:4">
      <c r="B331" s="14" t="s">
        <v>917</v>
      </c>
      <c r="C331" s="14">
        <v>1</v>
      </c>
      <c r="D331" s="2" t="str">
        <f t="shared" si="5"/>
        <v/>
      </c>
    </row>
    <row r="332" spans="2:4">
      <c r="B332" s="14" t="s">
        <v>946</v>
      </c>
      <c r="C332" s="14">
        <v>1</v>
      </c>
      <c r="D332" s="2" t="str">
        <f t="shared" si="5"/>
        <v/>
      </c>
    </row>
    <row r="333" spans="2:4">
      <c r="B333" s="14" t="s">
        <v>464</v>
      </c>
      <c r="C333" s="14">
        <v>1</v>
      </c>
      <c r="D333" s="2" t="str">
        <f t="shared" si="5"/>
        <v/>
      </c>
    </row>
    <row r="334" spans="2:4">
      <c r="B334" s="14" t="s">
        <v>160</v>
      </c>
      <c r="C334" s="14">
        <v>1</v>
      </c>
      <c r="D334" s="2" t="str">
        <f t="shared" si="5"/>
        <v/>
      </c>
    </row>
    <row r="335" spans="2:4">
      <c r="B335" s="14" t="s">
        <v>430</v>
      </c>
      <c r="C335" s="14">
        <v>1</v>
      </c>
      <c r="D335" s="2" t="str">
        <f t="shared" si="5"/>
        <v/>
      </c>
    </row>
    <row r="336" spans="2:4">
      <c r="B336" s="14" t="s">
        <v>434</v>
      </c>
      <c r="C336" s="14">
        <v>1</v>
      </c>
      <c r="D336" s="2" t="str">
        <f t="shared" si="5"/>
        <v/>
      </c>
    </row>
    <row r="337" spans="2:4">
      <c r="B337" s="14" t="s">
        <v>734</v>
      </c>
      <c r="C337" s="14">
        <v>1</v>
      </c>
      <c r="D337" s="2" t="str">
        <f t="shared" si="5"/>
        <v/>
      </c>
    </row>
    <row r="338" spans="2:4">
      <c r="B338" s="14" t="s">
        <v>816</v>
      </c>
      <c r="C338" s="14">
        <v>1</v>
      </c>
      <c r="D338" s="2" t="str">
        <f t="shared" si="5"/>
        <v/>
      </c>
    </row>
    <row r="339" spans="2:4">
      <c r="B339" s="14" t="s">
        <v>879</v>
      </c>
      <c r="C339" s="14">
        <v>1</v>
      </c>
      <c r="D339" s="2" t="str">
        <f t="shared" si="5"/>
        <v/>
      </c>
    </row>
    <row r="340" spans="2:4">
      <c r="B340" s="14" t="s">
        <v>95</v>
      </c>
      <c r="C340" s="14">
        <v>1</v>
      </c>
      <c r="D340" s="2" t="str">
        <f t="shared" si="5"/>
        <v/>
      </c>
    </row>
    <row r="341" spans="2:4">
      <c r="B341" s="14" t="s">
        <v>417</v>
      </c>
      <c r="C341" s="14">
        <v>1</v>
      </c>
      <c r="D341" s="2" t="str">
        <f t="shared" si="5"/>
        <v/>
      </c>
    </row>
    <row r="342" spans="2:4">
      <c r="B342" s="14" t="s">
        <v>155</v>
      </c>
      <c r="C342" s="14">
        <v>1</v>
      </c>
      <c r="D342" s="2" t="str">
        <f t="shared" si="5"/>
        <v/>
      </c>
    </row>
    <row r="343" spans="2:4">
      <c r="B343" s="14" t="s">
        <v>172</v>
      </c>
      <c r="C343" s="14">
        <v>1</v>
      </c>
      <c r="D343" s="2" t="str">
        <f t="shared" si="5"/>
        <v/>
      </c>
    </row>
    <row r="344" spans="2:4">
      <c r="B344" s="14" t="s">
        <v>174</v>
      </c>
      <c r="C344" s="14">
        <v>1</v>
      </c>
      <c r="D344" s="2" t="str">
        <f t="shared" si="5"/>
        <v/>
      </c>
    </row>
    <row r="345" spans="2:4">
      <c r="B345" s="14" t="s">
        <v>452</v>
      </c>
      <c r="C345" s="14">
        <v>1</v>
      </c>
      <c r="D345" s="2" t="str">
        <f t="shared" si="5"/>
        <v/>
      </c>
    </row>
    <row r="346" spans="2:4">
      <c r="B346" s="14" t="s">
        <v>321</v>
      </c>
      <c r="C346" s="14">
        <v>1</v>
      </c>
      <c r="D346" s="2" t="str">
        <f t="shared" si="5"/>
        <v/>
      </c>
    </row>
    <row r="347" spans="2:4">
      <c r="B347" s="14" t="s">
        <v>151</v>
      </c>
      <c r="C347" s="14">
        <v>1</v>
      </c>
      <c r="D347" s="2" t="str">
        <f t="shared" si="5"/>
        <v/>
      </c>
    </row>
    <row r="348" spans="2:4">
      <c r="B348" s="14" t="s">
        <v>153</v>
      </c>
      <c r="C348" s="14">
        <v>1</v>
      </c>
      <c r="D348" s="2" t="str">
        <f t="shared" si="5"/>
        <v/>
      </c>
    </row>
    <row r="349" spans="2:4">
      <c r="B349" s="14" t="s">
        <v>342</v>
      </c>
      <c r="C349" s="14">
        <v>1</v>
      </c>
      <c r="D349" s="2" t="str">
        <f t="shared" si="5"/>
        <v/>
      </c>
    </row>
    <row r="350" spans="2:4">
      <c r="B350" s="14" t="s">
        <v>59</v>
      </c>
      <c r="C350" s="14">
        <v>1</v>
      </c>
      <c r="D350" s="2" t="str">
        <f t="shared" si="5"/>
        <v/>
      </c>
    </row>
    <row r="351" spans="2:4">
      <c r="B351" s="14" t="s">
        <v>185</v>
      </c>
      <c r="C351" s="14">
        <v>1</v>
      </c>
      <c r="D351" s="2" t="str">
        <f t="shared" si="5"/>
        <v/>
      </c>
    </row>
    <row r="352" spans="2:4">
      <c r="B352" s="14" t="s">
        <v>450</v>
      </c>
      <c r="C352" s="14">
        <v>1</v>
      </c>
      <c r="D352" s="2" t="str">
        <f t="shared" si="5"/>
        <v/>
      </c>
    </row>
    <row r="353" spans="2:4">
      <c r="B353" s="14" t="s">
        <v>149</v>
      </c>
      <c r="C353" s="14">
        <v>1</v>
      </c>
      <c r="D353" s="2" t="str">
        <f t="shared" si="5"/>
        <v/>
      </c>
    </row>
    <row r="354" spans="2:4">
      <c r="B354" s="14" t="s">
        <v>757</v>
      </c>
      <c r="C354" s="14">
        <v>1</v>
      </c>
      <c r="D354" s="2" t="str">
        <f t="shared" si="5"/>
        <v/>
      </c>
    </row>
    <row r="355" spans="2:4">
      <c r="B355" s="14" t="s">
        <v>255</v>
      </c>
      <c r="C355" s="14">
        <v>1</v>
      </c>
      <c r="D355" s="2" t="str">
        <f t="shared" si="5"/>
        <v/>
      </c>
    </row>
    <row r="356" spans="2:4">
      <c r="B356" s="14" t="s">
        <v>1039</v>
      </c>
      <c r="C356" s="14">
        <v>1</v>
      </c>
      <c r="D356" s="2" t="str">
        <f t="shared" si="5"/>
        <v/>
      </c>
    </row>
    <row r="357" spans="2:4">
      <c r="B357" s="14" t="s">
        <v>158</v>
      </c>
      <c r="C357" s="14">
        <v>1</v>
      </c>
      <c r="D357" s="2" t="str">
        <f t="shared" si="5"/>
        <v/>
      </c>
    </row>
    <row r="358" spans="2:4">
      <c r="B358" s="14" t="s">
        <v>742</v>
      </c>
      <c r="C358" s="14">
        <v>1</v>
      </c>
      <c r="D358" s="2" t="str">
        <f t="shared" si="5"/>
        <v/>
      </c>
    </row>
    <row r="359" spans="2:4">
      <c r="B359" s="14" t="s">
        <v>270</v>
      </c>
      <c r="C359" s="14">
        <v>1</v>
      </c>
      <c r="D359" s="2" t="str">
        <f t="shared" si="5"/>
        <v/>
      </c>
    </row>
    <row r="360" spans="2:4">
      <c r="B360" s="14" t="s">
        <v>54</v>
      </c>
      <c r="C360" s="14">
        <v>1</v>
      </c>
      <c r="D360" s="2" t="str">
        <f t="shared" si="5"/>
        <v/>
      </c>
    </row>
    <row r="361" spans="2:4">
      <c r="B361" s="14" t="s">
        <v>56</v>
      </c>
      <c r="C361" s="14">
        <v>1</v>
      </c>
      <c r="D361" s="2" t="str">
        <f t="shared" si="5"/>
        <v/>
      </c>
    </row>
    <row r="362" spans="2:4">
      <c r="B362" s="14" t="s">
        <v>727</v>
      </c>
      <c r="C362" s="14">
        <v>1</v>
      </c>
      <c r="D362" s="2" t="str">
        <f t="shared" si="5"/>
        <v/>
      </c>
    </row>
    <row r="363" spans="2:4">
      <c r="B363" s="14" t="s">
        <v>729</v>
      </c>
      <c r="C363" s="14">
        <v>1</v>
      </c>
      <c r="D363" s="2" t="str">
        <f t="shared" si="5"/>
        <v/>
      </c>
    </row>
    <row r="364" spans="2:4">
      <c r="B364" s="14" t="s">
        <v>176</v>
      </c>
      <c r="C364" s="14">
        <v>1</v>
      </c>
      <c r="D364" s="2" t="str">
        <f t="shared" si="5"/>
        <v/>
      </c>
    </row>
    <row r="365" spans="2:4">
      <c r="B365" s="14" t="s">
        <v>167</v>
      </c>
      <c r="C365" s="14">
        <v>1</v>
      </c>
      <c r="D365" s="2" t="str">
        <f t="shared" si="5"/>
        <v/>
      </c>
    </row>
    <row r="366" spans="2:4">
      <c r="B366" s="14" t="s">
        <v>170</v>
      </c>
      <c r="C366" s="14">
        <v>1</v>
      </c>
      <c r="D366" s="2" t="str">
        <f t="shared" si="5"/>
        <v/>
      </c>
    </row>
    <row r="367" spans="2:4">
      <c r="B367" s="14" t="s">
        <v>137</v>
      </c>
      <c r="C367" s="14">
        <v>1</v>
      </c>
      <c r="D367" s="2" t="str">
        <f t="shared" si="5"/>
        <v/>
      </c>
    </row>
    <row r="368" spans="2:4">
      <c r="B368" s="14" t="s">
        <v>264</v>
      </c>
      <c r="C368" s="14">
        <v>1</v>
      </c>
      <c r="D368" s="2" t="str">
        <f t="shared" si="5"/>
        <v/>
      </c>
    </row>
    <row r="369" spans="2:4">
      <c r="B369" s="14" t="s">
        <v>223</v>
      </c>
      <c r="C369" s="14">
        <v>1</v>
      </c>
      <c r="D369" s="2" t="str">
        <f t="shared" si="5"/>
        <v/>
      </c>
    </row>
    <row r="370" spans="2:4">
      <c r="B370" s="14" t="s">
        <v>225</v>
      </c>
      <c r="C370" s="14">
        <v>1</v>
      </c>
      <c r="D370" s="2" t="str">
        <f t="shared" si="5"/>
        <v/>
      </c>
    </row>
    <row r="371" spans="2:4">
      <c r="B371" s="14" t="s">
        <v>201</v>
      </c>
      <c r="C371" s="14">
        <v>1</v>
      </c>
      <c r="D371" s="2" t="str">
        <f t="shared" si="5"/>
        <v/>
      </c>
    </row>
    <row r="372" spans="2:4">
      <c r="B372" s="14" t="s">
        <v>930</v>
      </c>
      <c r="C372" s="14">
        <v>1</v>
      </c>
      <c r="D372" s="2" t="str">
        <f t="shared" si="5"/>
        <v/>
      </c>
    </row>
    <row r="373" spans="2:4">
      <c r="B373" s="14" t="s">
        <v>928</v>
      </c>
      <c r="C373" s="14">
        <v>1</v>
      </c>
      <c r="D373" s="2" t="str">
        <f t="shared" si="5"/>
        <v/>
      </c>
    </row>
    <row r="374" spans="2:4">
      <c r="B374" s="14" t="s">
        <v>935</v>
      </c>
      <c r="C374" s="14">
        <v>1</v>
      </c>
      <c r="D374" s="2" t="str">
        <f t="shared" si="5"/>
        <v/>
      </c>
    </row>
    <row r="375" spans="2:4">
      <c r="B375" s="14" t="s">
        <v>937</v>
      </c>
      <c r="C375" s="14">
        <v>1</v>
      </c>
      <c r="D375" s="2" t="str">
        <f t="shared" si="5"/>
        <v/>
      </c>
    </row>
    <row r="376" spans="2:4">
      <c r="B376" s="14" t="s">
        <v>327</v>
      </c>
      <c r="C376" s="14">
        <v>1</v>
      </c>
      <c r="D376" s="2" t="str">
        <f t="shared" si="5"/>
        <v/>
      </c>
    </row>
    <row r="377" spans="2:4">
      <c r="B377" s="14" t="s">
        <v>316</v>
      </c>
      <c r="C377" s="14">
        <v>1</v>
      </c>
      <c r="D377" s="2" t="str">
        <f t="shared" si="5"/>
        <v/>
      </c>
    </row>
    <row r="378" spans="2:4">
      <c r="B378" s="14" t="s">
        <v>932</v>
      </c>
      <c r="C378" s="14">
        <v>1</v>
      </c>
      <c r="D378" s="2" t="str">
        <f t="shared" si="5"/>
        <v/>
      </c>
    </row>
    <row r="379" spans="2:4">
      <c r="B379" s="14" t="s">
        <v>133</v>
      </c>
      <c r="C379" s="14">
        <v>1</v>
      </c>
      <c r="D379" s="2" t="str">
        <f t="shared" si="5"/>
        <v/>
      </c>
    </row>
    <row r="380" spans="2:4">
      <c r="B380" s="14" t="s">
        <v>135</v>
      </c>
      <c r="C380" s="14">
        <v>1</v>
      </c>
      <c r="D380" s="2" t="str">
        <f t="shared" si="5"/>
        <v/>
      </c>
    </row>
    <row r="381" spans="2:4">
      <c r="B381" s="14" t="s">
        <v>274</v>
      </c>
      <c r="C381" s="14">
        <v>1</v>
      </c>
      <c r="D381" s="2" t="str">
        <f t="shared" si="5"/>
        <v/>
      </c>
    </row>
    <row r="382" spans="2:4">
      <c r="B382" s="14" t="s">
        <v>325</v>
      </c>
      <c r="C382" s="14">
        <v>1</v>
      </c>
      <c r="D382" s="2" t="str">
        <f t="shared" si="5"/>
        <v/>
      </c>
    </row>
    <row r="383" spans="2:4">
      <c r="B383" s="14" t="s">
        <v>436</v>
      </c>
      <c r="C383" s="14">
        <v>1</v>
      </c>
      <c r="D383" s="2" t="str">
        <f t="shared" si="5"/>
        <v/>
      </c>
    </row>
    <row r="384" spans="2:4">
      <c r="B384" s="14" t="s">
        <v>456</v>
      </c>
      <c r="C384" s="14">
        <v>1</v>
      </c>
      <c r="D384" s="2" t="str">
        <f t="shared" si="5"/>
        <v/>
      </c>
    </row>
    <row r="385" spans="2:4">
      <c r="B385" s="14" t="s">
        <v>130</v>
      </c>
      <c r="C385" s="14">
        <v>1</v>
      </c>
      <c r="D385" s="2" t="str">
        <f t="shared" si="5"/>
        <v/>
      </c>
    </row>
    <row r="386" spans="2:4">
      <c r="B386" s="14" t="s">
        <v>458</v>
      </c>
      <c r="C386" s="14">
        <v>1</v>
      </c>
      <c r="D386" s="2" t="str">
        <f t="shared" si="5"/>
        <v/>
      </c>
    </row>
    <row r="387" spans="2:4">
      <c r="B387" s="14" t="s">
        <v>987</v>
      </c>
      <c r="C387" s="14">
        <v>1</v>
      </c>
      <c r="D387" s="2" t="str">
        <f t="shared" si="5"/>
        <v/>
      </c>
    </row>
    <row r="388" spans="2:4">
      <c r="B388" s="14" t="s">
        <v>990</v>
      </c>
      <c r="C388" s="14">
        <v>1</v>
      </c>
      <c r="D388" s="2" t="str">
        <f t="shared" si="5"/>
        <v/>
      </c>
    </row>
    <row r="389" spans="2:4">
      <c r="B389" s="14" t="s">
        <v>210</v>
      </c>
      <c r="C389" s="14">
        <v>1</v>
      </c>
      <c r="D389" s="2" t="str">
        <f t="shared" si="5"/>
        <v/>
      </c>
    </row>
    <row r="390" spans="2:4">
      <c r="B390" s="14" t="s">
        <v>212</v>
      </c>
      <c r="C390" s="14">
        <v>1</v>
      </c>
      <c r="D390" s="2" t="str">
        <f t="shared" si="5"/>
        <v/>
      </c>
    </row>
    <row r="391" spans="2:4">
      <c r="B391" s="14" t="s">
        <v>454</v>
      </c>
      <c r="C391" s="14">
        <v>1</v>
      </c>
      <c r="D391" s="2" t="str">
        <f t="shared" ref="D391:D454" si="6">IF(C391&gt;1,"DUPLICATE","")</f>
        <v/>
      </c>
    </row>
    <row r="392" spans="2:4">
      <c r="B392" s="14" t="s">
        <v>787</v>
      </c>
      <c r="C392" s="14">
        <v>1</v>
      </c>
      <c r="D392" s="2" t="str">
        <f t="shared" si="6"/>
        <v/>
      </c>
    </row>
    <row r="393" spans="2:4">
      <c r="B393" s="14" t="s">
        <v>314</v>
      </c>
      <c r="C393" s="14">
        <v>1</v>
      </c>
      <c r="D393" s="2" t="str">
        <f t="shared" si="6"/>
        <v/>
      </c>
    </row>
    <row r="394" spans="2:4">
      <c r="B394" s="14" t="s">
        <v>262</v>
      </c>
      <c r="C394" s="14">
        <v>1</v>
      </c>
      <c r="D394" s="2" t="str">
        <f t="shared" si="6"/>
        <v/>
      </c>
    </row>
    <row r="395" spans="2:4">
      <c r="B395" s="14" t="s">
        <v>985</v>
      </c>
      <c r="C395" s="14">
        <v>1</v>
      </c>
      <c r="D395" s="2" t="str">
        <f t="shared" si="6"/>
        <v/>
      </c>
    </row>
    <row r="396" spans="2:4">
      <c r="B396" s="14" t="s">
        <v>707</v>
      </c>
      <c r="C396" s="14">
        <v>1</v>
      </c>
      <c r="D396" s="2" t="str">
        <f t="shared" si="6"/>
        <v/>
      </c>
    </row>
    <row r="397" spans="2:4">
      <c r="B397" s="14" t="s">
        <v>709</v>
      </c>
      <c r="C397" s="14">
        <v>1</v>
      </c>
      <c r="D397" s="2" t="str">
        <f t="shared" si="6"/>
        <v/>
      </c>
    </row>
    <row r="398" spans="2:4">
      <c r="B398" s="14" t="s">
        <v>191</v>
      </c>
      <c r="C398" s="14">
        <v>1</v>
      </c>
      <c r="D398" s="2" t="str">
        <f t="shared" si="6"/>
        <v/>
      </c>
    </row>
    <row r="399" spans="2:4">
      <c r="B399" s="14" t="s">
        <v>996</v>
      </c>
      <c r="C399" s="14">
        <v>1</v>
      </c>
      <c r="D399" s="2" t="str">
        <f t="shared" si="6"/>
        <v/>
      </c>
    </row>
    <row r="400" spans="2:4">
      <c r="B400" s="14" t="s">
        <v>441</v>
      </c>
      <c r="C400" s="14">
        <v>1</v>
      </c>
      <c r="D400" s="2" t="str">
        <f t="shared" si="6"/>
        <v/>
      </c>
    </row>
    <row r="401" spans="2:4">
      <c r="B401" s="14" t="s">
        <v>127</v>
      </c>
      <c r="C401" s="14">
        <v>1</v>
      </c>
      <c r="D401" s="2" t="str">
        <f t="shared" si="6"/>
        <v/>
      </c>
    </row>
    <row r="402" spans="2:4">
      <c r="B402" s="14" t="s">
        <v>966</v>
      </c>
      <c r="C402" s="14">
        <v>1</v>
      </c>
      <c r="D402" s="2" t="str">
        <f t="shared" si="6"/>
        <v/>
      </c>
    </row>
    <row r="403" spans="2:4">
      <c r="B403" s="14" t="s">
        <v>968</v>
      </c>
      <c r="C403" s="14">
        <v>1</v>
      </c>
      <c r="D403" s="2" t="str">
        <f t="shared" si="6"/>
        <v/>
      </c>
    </row>
    <row r="404" spans="2:4">
      <c r="B404" s="14" t="s">
        <v>970</v>
      </c>
      <c r="C404" s="14">
        <v>1</v>
      </c>
      <c r="D404" s="2" t="str">
        <f t="shared" si="6"/>
        <v/>
      </c>
    </row>
    <row r="405" spans="2:4">
      <c r="B405" s="14" t="s">
        <v>1118</v>
      </c>
      <c r="C405" s="14">
        <v>1</v>
      </c>
      <c r="D405" s="2" t="str">
        <f t="shared" si="6"/>
        <v/>
      </c>
    </row>
    <row r="406" spans="2:4">
      <c r="B406" s="14" t="s">
        <v>381</v>
      </c>
      <c r="C406" s="14">
        <v>1</v>
      </c>
      <c r="D406" s="2" t="str">
        <f t="shared" si="6"/>
        <v/>
      </c>
    </row>
    <row r="407" spans="2:4">
      <c r="B407" s="14" t="s">
        <v>964</v>
      </c>
      <c r="C407" s="14">
        <v>1</v>
      </c>
      <c r="D407" s="2" t="str">
        <f t="shared" si="6"/>
        <v/>
      </c>
    </row>
    <row r="408" spans="2:4">
      <c r="B408" s="14" t="s">
        <v>493</v>
      </c>
      <c r="C408" s="14">
        <v>1</v>
      </c>
      <c r="D408" s="2" t="str">
        <f t="shared" si="6"/>
        <v/>
      </c>
    </row>
    <row r="409" spans="2:4">
      <c r="B409" s="14" t="s">
        <v>50</v>
      </c>
      <c r="C409" s="14">
        <v>1</v>
      </c>
      <c r="D409" s="2" t="str">
        <f t="shared" si="6"/>
        <v/>
      </c>
    </row>
    <row r="410" spans="2:4">
      <c r="B410" s="14" t="s">
        <v>387</v>
      </c>
      <c r="C410" s="14">
        <v>1</v>
      </c>
      <c r="D410" s="2" t="str">
        <f t="shared" si="6"/>
        <v/>
      </c>
    </row>
    <row r="411" spans="2:4">
      <c r="B411" s="14" t="s">
        <v>850</v>
      </c>
      <c r="C411" s="14">
        <v>1</v>
      </c>
      <c r="D411" s="2" t="str">
        <f t="shared" si="6"/>
        <v/>
      </c>
    </row>
    <row r="412" spans="2:4">
      <c r="B412" s="14" t="s">
        <v>852</v>
      </c>
      <c r="C412" s="14">
        <v>1</v>
      </c>
      <c r="D412" s="2" t="str">
        <f t="shared" si="6"/>
        <v/>
      </c>
    </row>
    <row r="413" spans="2:4">
      <c r="B413" s="14" t="s">
        <v>854</v>
      </c>
      <c r="C413" s="14">
        <v>1</v>
      </c>
      <c r="D413" s="2" t="str">
        <f t="shared" si="6"/>
        <v/>
      </c>
    </row>
    <row r="414" spans="2:4">
      <c r="B414" s="14" t="s">
        <v>365</v>
      </c>
      <c r="C414" s="14">
        <v>1</v>
      </c>
      <c r="D414" s="2" t="str">
        <f t="shared" si="6"/>
        <v/>
      </c>
    </row>
    <row r="415" spans="2:4">
      <c r="B415" s="14" t="s">
        <v>367</v>
      </c>
      <c r="C415" s="14">
        <v>1</v>
      </c>
      <c r="D415" s="2" t="str">
        <f t="shared" si="6"/>
        <v/>
      </c>
    </row>
    <row r="416" spans="2:4">
      <c r="B416" s="14" t="s">
        <v>362</v>
      </c>
      <c r="C416" s="14">
        <v>1</v>
      </c>
      <c r="D416" s="2" t="str">
        <f t="shared" si="6"/>
        <v/>
      </c>
    </row>
    <row r="417" spans="2:4">
      <c r="B417" s="14" t="s">
        <v>369</v>
      </c>
      <c r="C417" s="14">
        <v>1</v>
      </c>
      <c r="D417" s="2" t="str">
        <f t="shared" si="6"/>
        <v/>
      </c>
    </row>
    <row r="418" spans="2:4">
      <c r="B418" s="14" t="s">
        <v>371</v>
      </c>
      <c r="C418" s="14">
        <v>1</v>
      </c>
      <c r="D418" s="2" t="str">
        <f t="shared" si="6"/>
        <v/>
      </c>
    </row>
    <row r="419" spans="2:4">
      <c r="B419" s="14" t="s">
        <v>426</v>
      </c>
      <c r="C419" s="14">
        <v>1</v>
      </c>
      <c r="D419" s="2" t="str">
        <f t="shared" si="6"/>
        <v/>
      </c>
    </row>
    <row r="420" spans="2:4">
      <c r="B420" s="14" t="s">
        <v>428</v>
      </c>
      <c r="C420" s="14">
        <v>1</v>
      </c>
      <c r="D420" s="2" t="str">
        <f t="shared" si="6"/>
        <v/>
      </c>
    </row>
    <row r="421" spans="2:4">
      <c r="B421" s="14" t="s">
        <v>1108</v>
      </c>
      <c r="C421" s="14">
        <v>1</v>
      </c>
      <c r="D421" s="2" t="str">
        <f t="shared" si="6"/>
        <v/>
      </c>
    </row>
    <row r="422" spans="2:4">
      <c r="B422" s="14" t="s">
        <v>711</v>
      </c>
      <c r="C422" s="14">
        <v>1</v>
      </c>
      <c r="D422" s="2" t="str">
        <f t="shared" si="6"/>
        <v/>
      </c>
    </row>
    <row r="423" spans="2:4">
      <c r="B423" s="14" t="s">
        <v>305</v>
      </c>
      <c r="C423" s="14">
        <v>1</v>
      </c>
      <c r="D423" s="2" t="str">
        <f t="shared" si="6"/>
        <v/>
      </c>
    </row>
    <row r="424" spans="2:4">
      <c r="B424" s="14" t="s">
        <v>307</v>
      </c>
      <c r="C424" s="14">
        <v>1</v>
      </c>
      <c r="D424" s="2" t="str">
        <f t="shared" si="6"/>
        <v/>
      </c>
    </row>
    <row r="425" spans="2:4">
      <c r="B425" s="14" t="s">
        <v>302</v>
      </c>
      <c r="C425" s="14">
        <v>1</v>
      </c>
      <c r="D425" s="2" t="str">
        <f t="shared" si="6"/>
        <v/>
      </c>
    </row>
    <row r="426" spans="2:4">
      <c r="B426" s="14" t="s">
        <v>432</v>
      </c>
      <c r="C426" s="14">
        <v>1</v>
      </c>
      <c r="D426" s="2" t="str">
        <f t="shared" si="6"/>
        <v/>
      </c>
    </row>
    <row r="427" spans="2:4">
      <c r="B427" s="14" t="s">
        <v>227</v>
      </c>
      <c r="C427" s="14">
        <v>1</v>
      </c>
      <c r="D427" s="2" t="str">
        <f t="shared" si="6"/>
        <v/>
      </c>
    </row>
    <row r="428" spans="2:4">
      <c r="B428" s="14" t="s">
        <v>477</v>
      </c>
      <c r="C428" s="14">
        <v>1</v>
      </c>
      <c r="D428" s="2" t="str">
        <f t="shared" si="6"/>
        <v/>
      </c>
    </row>
    <row r="429" spans="2:4">
      <c r="B429" s="14" t="s">
        <v>745</v>
      </c>
      <c r="C429" s="14">
        <v>1</v>
      </c>
      <c r="D429" s="2" t="str">
        <f t="shared" si="6"/>
        <v/>
      </c>
    </row>
    <row r="430" spans="2:4">
      <c r="B430" s="14" t="s">
        <v>246</v>
      </c>
      <c r="C430" s="14">
        <v>1</v>
      </c>
      <c r="D430" s="2" t="str">
        <f t="shared" si="6"/>
        <v/>
      </c>
    </row>
    <row r="431" spans="2:4">
      <c r="B431" s="14" t="s">
        <v>780</v>
      </c>
      <c r="C431" s="14">
        <v>1</v>
      </c>
      <c r="D431" s="2" t="str">
        <f t="shared" si="6"/>
        <v/>
      </c>
    </row>
    <row r="432" spans="2:4">
      <c r="B432" s="14" t="s">
        <v>784</v>
      </c>
      <c r="C432" s="14">
        <v>1</v>
      </c>
      <c r="D432" s="2" t="str">
        <f t="shared" si="6"/>
        <v/>
      </c>
    </row>
    <row r="433" spans="2:4">
      <c r="B433" s="14" t="s">
        <v>544</v>
      </c>
      <c r="C433" s="14">
        <v>1</v>
      </c>
      <c r="D433" s="2" t="str">
        <f t="shared" si="6"/>
        <v/>
      </c>
    </row>
    <row r="434" spans="2:4">
      <c r="B434" s="14" t="s">
        <v>546</v>
      </c>
      <c r="C434" s="14">
        <v>1</v>
      </c>
      <c r="D434" s="2" t="str">
        <f t="shared" si="6"/>
        <v/>
      </c>
    </row>
    <row r="435" spans="2:4">
      <c r="B435" s="14" t="s">
        <v>540</v>
      </c>
      <c r="C435" s="14">
        <v>1</v>
      </c>
      <c r="D435" s="2" t="str">
        <f t="shared" si="6"/>
        <v/>
      </c>
    </row>
    <row r="436" spans="2:4">
      <c r="B436" s="14" t="s">
        <v>542</v>
      </c>
      <c r="C436" s="14">
        <v>1</v>
      </c>
      <c r="D436" s="2" t="str">
        <f t="shared" si="6"/>
        <v/>
      </c>
    </row>
    <row r="437" spans="2:4">
      <c r="B437" s="14" t="s">
        <v>548</v>
      </c>
      <c r="C437" s="14">
        <v>1</v>
      </c>
      <c r="D437" s="2" t="str">
        <f t="shared" si="6"/>
        <v/>
      </c>
    </row>
    <row r="438" spans="2:4">
      <c r="B438" s="14" t="s">
        <v>550</v>
      </c>
      <c r="C438" s="14">
        <v>1</v>
      </c>
      <c r="D438" s="2" t="str">
        <f t="shared" si="6"/>
        <v/>
      </c>
    </row>
    <row r="439" spans="2:4">
      <c r="B439" s="14" t="s">
        <v>552</v>
      </c>
      <c r="C439" s="14">
        <v>1</v>
      </c>
      <c r="D439" s="2" t="str">
        <f t="shared" si="6"/>
        <v/>
      </c>
    </row>
    <row r="440" spans="2:4">
      <c r="B440" s="14" t="s">
        <v>554</v>
      </c>
      <c r="C440" s="14">
        <v>1</v>
      </c>
      <c r="D440" s="2" t="str">
        <f t="shared" si="6"/>
        <v/>
      </c>
    </row>
    <row r="441" spans="2:4">
      <c r="B441" s="14" t="s">
        <v>568</v>
      </c>
      <c r="C441" s="14">
        <v>1</v>
      </c>
      <c r="D441" s="2" t="str">
        <f t="shared" si="6"/>
        <v/>
      </c>
    </row>
    <row r="442" spans="2:4">
      <c r="B442" s="14" t="s">
        <v>570</v>
      </c>
      <c r="C442" s="14">
        <v>1</v>
      </c>
      <c r="D442" s="2" t="str">
        <f t="shared" si="6"/>
        <v/>
      </c>
    </row>
    <row r="443" spans="2:4">
      <c r="B443" s="14" t="s">
        <v>580</v>
      </c>
      <c r="C443" s="14">
        <v>1</v>
      </c>
      <c r="D443" s="2" t="str">
        <f t="shared" si="6"/>
        <v/>
      </c>
    </row>
    <row r="444" spans="2:4">
      <c r="B444" s="14" t="s">
        <v>582</v>
      </c>
      <c r="C444" s="14">
        <v>1</v>
      </c>
      <c r="D444" s="2" t="str">
        <f t="shared" si="6"/>
        <v/>
      </c>
    </row>
    <row r="445" spans="2:4">
      <c r="B445" s="14" t="s">
        <v>556</v>
      </c>
      <c r="C445" s="14">
        <v>1</v>
      </c>
      <c r="D445" s="2" t="str">
        <f t="shared" si="6"/>
        <v/>
      </c>
    </row>
    <row r="446" spans="2:4">
      <c r="B446" s="14" t="s">
        <v>558</v>
      </c>
      <c r="C446" s="14">
        <v>1</v>
      </c>
      <c r="D446" s="2" t="str">
        <f t="shared" si="6"/>
        <v/>
      </c>
    </row>
    <row r="447" spans="2:4">
      <c r="B447" s="14" t="s">
        <v>572</v>
      </c>
      <c r="C447" s="14">
        <v>1</v>
      </c>
      <c r="D447" s="2" t="str">
        <f t="shared" si="6"/>
        <v/>
      </c>
    </row>
    <row r="448" spans="2:4">
      <c r="B448" s="14" t="s">
        <v>574</v>
      </c>
      <c r="C448" s="14">
        <v>1</v>
      </c>
      <c r="D448" s="2" t="str">
        <f t="shared" si="6"/>
        <v/>
      </c>
    </row>
    <row r="449" spans="2:4">
      <c r="B449" s="14" t="s">
        <v>576</v>
      </c>
      <c r="C449" s="14">
        <v>1</v>
      </c>
      <c r="D449" s="2" t="str">
        <f t="shared" si="6"/>
        <v/>
      </c>
    </row>
    <row r="450" spans="2:4">
      <c r="B450" s="14" t="s">
        <v>578</v>
      </c>
      <c r="C450" s="14">
        <v>1</v>
      </c>
      <c r="D450" s="2" t="str">
        <f t="shared" si="6"/>
        <v/>
      </c>
    </row>
    <row r="451" spans="2:4">
      <c r="B451" s="14" t="s">
        <v>560</v>
      </c>
      <c r="C451" s="14">
        <v>1</v>
      </c>
      <c r="D451" s="2" t="str">
        <f t="shared" si="6"/>
        <v/>
      </c>
    </row>
    <row r="452" spans="2:4">
      <c r="B452" s="14" t="s">
        <v>562</v>
      </c>
      <c r="C452" s="14">
        <v>1</v>
      </c>
      <c r="D452" s="2" t="str">
        <f t="shared" si="6"/>
        <v/>
      </c>
    </row>
    <row r="453" spans="2:4">
      <c r="B453" s="14" t="s">
        <v>564</v>
      </c>
      <c r="C453" s="14">
        <v>1</v>
      </c>
      <c r="D453" s="2" t="str">
        <f t="shared" si="6"/>
        <v/>
      </c>
    </row>
    <row r="454" spans="2:4">
      <c r="B454" s="14" t="s">
        <v>566</v>
      </c>
      <c r="C454" s="14">
        <v>1</v>
      </c>
      <c r="D454" s="2" t="str">
        <f t="shared" si="6"/>
        <v/>
      </c>
    </row>
    <row r="455" spans="2:4">
      <c r="B455" s="14" t="s">
        <v>508</v>
      </c>
      <c r="C455" s="14">
        <v>1</v>
      </c>
      <c r="D455" s="2" t="str">
        <f t="shared" ref="D455:D500" si="7">IF(C455&gt;1,"DUPLICATE","")</f>
        <v/>
      </c>
    </row>
    <row r="456" spans="2:4">
      <c r="B456" s="14" t="s">
        <v>510</v>
      </c>
      <c r="C456" s="14">
        <v>1</v>
      </c>
      <c r="D456" s="2" t="str">
        <f t="shared" si="7"/>
        <v/>
      </c>
    </row>
    <row r="457" spans="2:4">
      <c r="B457" s="14" t="s">
        <v>524</v>
      </c>
      <c r="C457" s="14">
        <v>1</v>
      </c>
      <c r="D457" s="2" t="str">
        <f t="shared" si="7"/>
        <v/>
      </c>
    </row>
    <row r="458" spans="2:4">
      <c r="B458" s="14" t="s">
        <v>526</v>
      </c>
      <c r="C458" s="14">
        <v>1</v>
      </c>
      <c r="D458" s="2" t="str">
        <f t="shared" si="7"/>
        <v/>
      </c>
    </row>
    <row r="459" spans="2:4">
      <c r="B459" s="14" t="s">
        <v>516</v>
      </c>
      <c r="C459" s="14">
        <v>1</v>
      </c>
      <c r="D459" s="2" t="str">
        <f t="shared" si="7"/>
        <v/>
      </c>
    </row>
    <row r="460" spans="2:4">
      <c r="B460" s="14" t="s">
        <v>518</v>
      </c>
      <c r="C460" s="14">
        <v>1</v>
      </c>
      <c r="D460" s="2" t="str">
        <f t="shared" si="7"/>
        <v/>
      </c>
    </row>
    <row r="461" spans="2:4">
      <c r="B461" s="14" t="s">
        <v>532</v>
      </c>
      <c r="C461" s="14">
        <v>1</v>
      </c>
      <c r="D461" s="2" t="str">
        <f t="shared" si="7"/>
        <v/>
      </c>
    </row>
    <row r="462" spans="2:4">
      <c r="B462" s="14" t="s">
        <v>534</v>
      </c>
      <c r="C462" s="14">
        <v>1</v>
      </c>
      <c r="D462" s="2" t="str">
        <f t="shared" si="7"/>
        <v/>
      </c>
    </row>
    <row r="463" spans="2:4">
      <c r="B463" s="14" t="s">
        <v>536</v>
      </c>
      <c r="C463" s="14">
        <v>1</v>
      </c>
      <c r="D463" s="2" t="str">
        <f t="shared" si="7"/>
        <v/>
      </c>
    </row>
    <row r="464" spans="2:4">
      <c r="B464" s="14" t="s">
        <v>538</v>
      </c>
      <c r="C464" s="14">
        <v>1</v>
      </c>
      <c r="D464" s="2" t="str">
        <f t="shared" si="7"/>
        <v/>
      </c>
    </row>
    <row r="465" spans="2:4">
      <c r="B465" s="14" t="s">
        <v>520</v>
      </c>
      <c r="C465" s="14">
        <v>1</v>
      </c>
      <c r="D465" s="2" t="str">
        <f t="shared" si="7"/>
        <v/>
      </c>
    </row>
    <row r="466" spans="2:4">
      <c r="B466" s="14" t="s">
        <v>522</v>
      </c>
      <c r="C466" s="14">
        <v>1</v>
      </c>
      <c r="D466" s="2" t="str">
        <f t="shared" si="7"/>
        <v/>
      </c>
    </row>
    <row r="467" spans="2:4">
      <c r="B467" s="14" t="s">
        <v>512</v>
      </c>
      <c r="C467" s="14">
        <v>1</v>
      </c>
      <c r="D467" s="2" t="str">
        <f t="shared" si="7"/>
        <v/>
      </c>
    </row>
    <row r="468" spans="2:4">
      <c r="B468" s="14" t="s">
        <v>514</v>
      </c>
      <c r="C468" s="14">
        <v>1</v>
      </c>
      <c r="D468" s="2" t="str">
        <f t="shared" si="7"/>
        <v/>
      </c>
    </row>
    <row r="469" spans="2:4">
      <c r="B469" s="14" t="s">
        <v>528</v>
      </c>
      <c r="C469" s="14">
        <v>1</v>
      </c>
      <c r="D469" s="2" t="str">
        <f t="shared" si="7"/>
        <v/>
      </c>
    </row>
    <row r="470" spans="2:4">
      <c r="B470" s="14" t="s">
        <v>530</v>
      </c>
      <c r="C470" s="14">
        <v>1</v>
      </c>
      <c r="D470" s="2" t="str">
        <f t="shared" si="7"/>
        <v/>
      </c>
    </row>
    <row r="471" spans="2:4">
      <c r="B471" s="14" t="s">
        <v>390</v>
      </c>
      <c r="C471" s="14">
        <v>1</v>
      </c>
      <c r="D471" s="2" t="str">
        <f t="shared" si="7"/>
        <v/>
      </c>
    </row>
    <row r="472" spans="2:4">
      <c r="B472" s="14" t="s">
        <v>392</v>
      </c>
      <c r="C472" s="14">
        <v>1</v>
      </c>
      <c r="D472" s="2" t="str">
        <f t="shared" si="7"/>
        <v/>
      </c>
    </row>
    <row r="473" spans="2:4">
      <c r="B473" s="14" t="s">
        <v>705</v>
      </c>
      <c r="C473" s="14">
        <v>1</v>
      </c>
      <c r="D473" s="2" t="str">
        <f t="shared" si="7"/>
        <v/>
      </c>
    </row>
    <row r="474" spans="2:4">
      <c r="B474" s="14" t="s">
        <v>696</v>
      </c>
      <c r="C474" s="14">
        <v>1</v>
      </c>
      <c r="D474" s="2" t="str">
        <f t="shared" si="7"/>
        <v/>
      </c>
    </row>
    <row r="475" spans="2:4">
      <c r="B475" s="14" t="s">
        <v>698</v>
      </c>
      <c r="C475" s="14">
        <v>1</v>
      </c>
      <c r="D475" s="2" t="str">
        <f t="shared" si="7"/>
        <v/>
      </c>
    </row>
    <row r="476" spans="2:4">
      <c r="B476" s="14" t="s">
        <v>1114</v>
      </c>
      <c r="C476" s="14">
        <v>1</v>
      </c>
      <c r="D476" s="2" t="str">
        <f t="shared" si="7"/>
        <v/>
      </c>
    </row>
    <row r="477" spans="2:4">
      <c r="B477" s="14" t="s">
        <v>1116</v>
      </c>
      <c r="C477" s="14">
        <v>1</v>
      </c>
      <c r="D477" s="2" t="str">
        <f t="shared" si="7"/>
        <v/>
      </c>
    </row>
    <row r="478" spans="2:4">
      <c r="B478" s="14" t="s">
        <v>1035</v>
      </c>
      <c r="C478" s="14">
        <v>1</v>
      </c>
      <c r="D478" s="2" t="str">
        <f t="shared" si="7"/>
        <v/>
      </c>
    </row>
    <row r="479" spans="2:4">
      <c r="B479" s="14" t="s">
        <v>352</v>
      </c>
      <c r="C479" s="14">
        <v>1</v>
      </c>
      <c r="D479" s="2" t="str">
        <f t="shared" si="7"/>
        <v/>
      </c>
    </row>
    <row r="480" spans="2:4">
      <c r="B480" s="14" t="s">
        <v>249</v>
      </c>
      <c r="C480" s="14">
        <v>1</v>
      </c>
      <c r="D480" s="2" t="str">
        <f t="shared" si="7"/>
        <v/>
      </c>
    </row>
    <row r="481" spans="2:4">
      <c r="B481" s="14" t="s">
        <v>251</v>
      </c>
      <c r="C481" s="14">
        <v>1</v>
      </c>
      <c r="D481" s="2" t="str">
        <f t="shared" si="7"/>
        <v/>
      </c>
    </row>
    <row r="482" spans="2:4">
      <c r="B482" s="14" t="s">
        <v>794</v>
      </c>
      <c r="C482" s="14">
        <v>1</v>
      </c>
      <c r="D482" s="2" t="str">
        <f t="shared" si="7"/>
        <v/>
      </c>
    </row>
    <row r="483" spans="2:4">
      <c r="B483" s="14" t="s">
        <v>489</v>
      </c>
      <c r="C483" s="14">
        <v>1</v>
      </c>
      <c r="D483" s="2" t="str">
        <f t="shared" si="7"/>
        <v/>
      </c>
    </row>
    <row r="484" spans="2:4">
      <c r="B484" s="14" t="s">
        <v>1010</v>
      </c>
      <c r="C484" s="14">
        <v>1</v>
      </c>
      <c r="D484" s="2" t="str">
        <f t="shared" si="7"/>
        <v/>
      </c>
    </row>
    <row r="485" spans="2:4">
      <c r="B485" s="14" t="s">
        <v>1012</v>
      </c>
      <c r="C485" s="14">
        <v>1</v>
      </c>
      <c r="D485" s="2" t="str">
        <f t="shared" si="7"/>
        <v/>
      </c>
    </row>
    <row r="486" spans="2:4">
      <c r="B486" s="14" t="s">
        <v>1150</v>
      </c>
      <c r="C486" s="14">
        <v>1</v>
      </c>
      <c r="D486" s="2" t="str">
        <f t="shared" si="7"/>
        <v/>
      </c>
    </row>
    <row r="487" spans="2:4">
      <c r="B487" s="14" t="s">
        <v>33</v>
      </c>
      <c r="C487" s="14">
        <v>1</v>
      </c>
      <c r="D487" s="2" t="str">
        <f t="shared" si="7"/>
        <v/>
      </c>
    </row>
    <row r="488" spans="2:4">
      <c r="B488" s="14" t="s">
        <v>37</v>
      </c>
      <c r="C488" s="14">
        <v>1</v>
      </c>
      <c r="D488" s="2" t="str">
        <f t="shared" si="7"/>
        <v/>
      </c>
    </row>
    <row r="489" spans="2:4">
      <c r="B489" s="14" t="s">
        <v>41</v>
      </c>
      <c r="C489" s="14">
        <v>1</v>
      </c>
      <c r="D489" s="2" t="str">
        <f t="shared" si="7"/>
        <v/>
      </c>
    </row>
    <row r="490" spans="2:4">
      <c r="B490" s="14" t="s">
        <v>290</v>
      </c>
      <c r="C490" s="14">
        <v>1</v>
      </c>
      <c r="D490" s="2" t="str">
        <f t="shared" si="7"/>
        <v/>
      </c>
    </row>
    <row r="491" spans="2:4">
      <c r="B491" s="14" t="s">
        <v>1006</v>
      </c>
      <c r="C491" s="14">
        <v>1</v>
      </c>
      <c r="D491" s="2" t="str">
        <f t="shared" si="7"/>
        <v/>
      </c>
    </row>
    <row r="492" spans="2:4">
      <c r="B492" s="14" t="s">
        <v>221</v>
      </c>
      <c r="C492" s="14">
        <v>1</v>
      </c>
      <c r="D492" s="2" t="str">
        <f t="shared" si="7"/>
        <v/>
      </c>
    </row>
    <row r="493" spans="2:4">
      <c r="B493" s="14" t="s">
        <v>1022</v>
      </c>
      <c r="C493" s="14">
        <v>1</v>
      </c>
      <c r="D493" s="2" t="str">
        <f t="shared" si="7"/>
        <v/>
      </c>
    </row>
    <row r="494" spans="2:4">
      <c r="B494" s="14" t="s">
        <v>347</v>
      </c>
      <c r="C494" s="14">
        <v>1</v>
      </c>
      <c r="D494" s="2" t="str">
        <f t="shared" si="7"/>
        <v/>
      </c>
    </row>
    <row r="495" spans="2:4">
      <c r="B495" s="14" t="s">
        <v>713</v>
      </c>
      <c r="C495" s="14">
        <v>1</v>
      </c>
      <c r="D495" s="2" t="str">
        <f t="shared" si="7"/>
        <v/>
      </c>
    </row>
    <row r="496" spans="2:4">
      <c r="B496" s="14" t="s">
        <v>21</v>
      </c>
      <c r="C496" s="14">
        <v>1</v>
      </c>
      <c r="D496" s="2" t="str">
        <f t="shared" si="7"/>
        <v/>
      </c>
    </row>
    <row r="497" spans="2:4">
      <c r="B497" s="14" t="s">
        <v>188</v>
      </c>
      <c r="C497" s="14">
        <v>1</v>
      </c>
      <c r="D497" s="2" t="str">
        <f t="shared" si="7"/>
        <v/>
      </c>
    </row>
    <row r="498" spans="2:4">
      <c r="B498" s="14" t="s">
        <v>663</v>
      </c>
      <c r="C498" s="14">
        <v>1</v>
      </c>
      <c r="D498" s="2" t="str">
        <f t="shared" si="7"/>
        <v/>
      </c>
    </row>
    <row r="499" spans="2:4">
      <c r="B499" s="14" t="s">
        <v>197</v>
      </c>
      <c r="C499" s="14">
        <v>1</v>
      </c>
      <c r="D499" s="2" t="str">
        <f t="shared" si="7"/>
        <v/>
      </c>
    </row>
    <row r="500" spans="2:4">
      <c r="B500" s="14" t="s">
        <v>266</v>
      </c>
      <c r="C500" s="14">
        <v>1</v>
      </c>
      <c r="D500" s="2" t="str">
        <f t="shared" si="7"/>
        <v/>
      </c>
    </row>
    <row r="501" spans="2:4">
      <c r="B501" s="14" t="s">
        <v>1209</v>
      </c>
      <c r="C501" s="14">
        <v>1</v>
      </c>
    </row>
    <row r="502" spans="2:4">
      <c r="B502" s="14" t="s">
        <v>268</v>
      </c>
      <c r="C502" s="14">
        <v>1</v>
      </c>
    </row>
    <row r="503" spans="2:4">
      <c r="B503" s="14" t="s">
        <v>475</v>
      </c>
      <c r="C503" s="14">
        <v>1</v>
      </c>
    </row>
    <row r="504" spans="2:4">
      <c r="B504" s="14" t="s">
        <v>294</v>
      </c>
      <c r="C504" s="14">
        <v>1</v>
      </c>
    </row>
    <row r="505" spans="2:4">
      <c r="B505" s="14" t="s">
        <v>500</v>
      </c>
      <c r="C505" s="14">
        <v>1</v>
      </c>
    </row>
    <row r="506" spans="2:4">
      <c r="B506" s="14" t="s">
        <v>497</v>
      </c>
      <c r="C506" s="14">
        <v>1</v>
      </c>
    </row>
    <row r="507" spans="2:4">
      <c r="B507" s="14" t="s">
        <v>586</v>
      </c>
      <c r="C507" s="14">
        <v>1</v>
      </c>
    </row>
    <row r="508" spans="2:4">
      <c r="B508" s="14" t="s">
        <v>1103</v>
      </c>
      <c r="C508" s="14">
        <v>1</v>
      </c>
    </row>
    <row r="509" spans="2:4">
      <c r="B509" s="14" t="s">
        <v>721</v>
      </c>
      <c r="C509" s="14">
        <v>1</v>
      </c>
    </row>
    <row r="510" spans="2:4">
      <c r="B510" s="14" t="s">
        <v>719</v>
      </c>
      <c r="C510" s="14">
        <v>1</v>
      </c>
    </row>
    <row r="511" spans="2:4">
      <c r="B511" s="14" t="s">
        <v>1160</v>
      </c>
      <c r="C511" s="14">
        <v>1</v>
      </c>
    </row>
    <row r="512" spans="2:4">
      <c r="B512" s="14" t="s">
        <v>344</v>
      </c>
      <c r="C512" s="14">
        <v>1</v>
      </c>
    </row>
    <row r="513" spans="2:3">
      <c r="B513" s="14" t="s">
        <v>491</v>
      </c>
      <c r="C513" s="14">
        <v>1</v>
      </c>
    </row>
    <row r="514" spans="2:3">
      <c r="B514" s="14" t="s">
        <v>703</v>
      </c>
      <c r="C514" s="14">
        <v>1</v>
      </c>
    </row>
    <row r="515" spans="2:3">
      <c r="B515" s="14" t="s">
        <v>670</v>
      </c>
      <c r="C515" s="14">
        <v>1</v>
      </c>
    </row>
    <row r="516" spans="2:3">
      <c r="B516" s="14" t="s">
        <v>840</v>
      </c>
      <c r="C516" s="14">
        <v>1</v>
      </c>
    </row>
    <row r="517" spans="2:3">
      <c r="B517" s="14" t="s">
        <v>667</v>
      </c>
      <c r="C517" s="14">
        <v>1</v>
      </c>
    </row>
  </sheetData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2B393E2EEADC46A30E5A3C47011FAF" ma:contentTypeVersion="27" ma:contentTypeDescription="Create a new document." ma:contentTypeScope="" ma:versionID="9b8b328226b7ec0bbc0309a2974f3ded">
  <xsd:schema xmlns:xsd="http://www.w3.org/2001/XMLSchema" xmlns:xs="http://www.w3.org/2001/XMLSchema" xmlns:p="http://schemas.microsoft.com/office/2006/metadata/properties" xmlns:ns1="http://schemas.microsoft.com/sharepoint/v3" xmlns:ns2="3b8da7b6-5ea0-4961-b9ec-b05e02745c27" xmlns:ns3="152eadec-a051-45b9-ae5d-2409a64bba8e" targetNamespace="http://schemas.microsoft.com/office/2006/metadata/properties" ma:root="true" ma:fieldsID="206611ba7cc7f5aa95635344ef15cf55" ns1:_="" ns2:_="" ns3:_="">
    <xsd:import namespace="http://schemas.microsoft.com/sharepoint/v3"/>
    <xsd:import namespace="3b8da7b6-5ea0-4961-b9ec-b05e02745c27"/>
    <xsd:import namespace="152eadec-a051-45b9-ae5d-2409a64bba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Passedinitialreview_x003f_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da7b6-5ea0-4961-b9ec-b05e02745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assedinitialreview_x003f_" ma:index="11" ma:displayName="Passed initial review?" ma:default="0" ma:internalName="Passedinitialreview_x003f_" ma:readOnly="false">
      <xsd:simpleType>
        <xsd:restriction base="dms:Boolea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dec-a051-45b9-ae5d-2409a64bba8e" elementFormDefault="qualified">
    <xsd:import namespace="http://schemas.microsoft.com/office/2006/documentManagement/types"/>
    <xsd:import namespace="http://schemas.microsoft.com/office/infopath/2007/PartnerControls"/>
    <xsd:element name="SharedWithUsers" ma:index="7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ff8c8ff-5ae5-4207-a86a-34b115a574d2}" ma:internalName="TaxCatchAll" ma:showField="CatchAllData" ma:web="152eadec-a051-45b9-ae5d-2409a64bba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8da7b6-5ea0-4961-b9ec-b05e02745c27">
      <Terms xmlns="http://schemas.microsoft.com/office/infopath/2007/PartnerControls"/>
    </lcf76f155ced4ddcb4097134ff3c332f>
    <TaxCatchAll xmlns="152eadec-a051-45b9-ae5d-2409a64bba8e" xsi:nil="true"/>
    <Passedinitialreview_x003f_ xmlns="3b8da7b6-5ea0-4961-b9ec-b05e02745c27">false</Passedinitialreview_x003f_>
    <SharedWithUsers xmlns="152eadec-a051-45b9-ae5d-2409a64bba8e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4CA986-FD6C-422E-85E2-30683BE69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8da7b6-5ea0-4961-b9ec-b05e02745c27"/>
    <ds:schemaRef ds:uri="152eadec-a051-45b9-ae5d-2409a64bb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FD59C8-BFE3-4875-8E47-191F4D3D2918}">
  <ds:schemaRefs>
    <ds:schemaRef ds:uri="http://schemas.microsoft.com/office/2006/metadata/properties"/>
    <ds:schemaRef ds:uri="http://schemas.microsoft.com/office/infopath/2007/PartnerControls"/>
    <ds:schemaRef ds:uri="3b8da7b6-5ea0-4961-b9ec-b05e02745c27"/>
    <ds:schemaRef ds:uri="152eadec-a051-45b9-ae5d-2409a64bba8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469DFEE-3A9A-4F29-ABC1-150E67D47A3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Service Code</vt:lpstr>
      <vt:lpstr>SMH Service Category Code</vt:lpstr>
      <vt:lpstr>Commissioned Service Cat Code</vt:lpstr>
      <vt:lpstr>Version</vt:lpstr>
      <vt:lpstr>Check for uniqueness</vt:lpstr>
    </vt:vector>
  </TitlesOfParts>
  <Manager/>
  <Company>IMS3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martin.hart@nhs.net</dc:creator>
  <cp:keywords/>
  <dc:description/>
  <cp:lastModifiedBy>HART, Martin (NHS ENGLAND - X24)</cp:lastModifiedBy>
  <cp:revision/>
  <dcterms:created xsi:type="dcterms:W3CDTF">2013-12-11T09:32:22Z</dcterms:created>
  <dcterms:modified xsi:type="dcterms:W3CDTF">2025-03-14T11:04:41Z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0x010100D12B393E2EEADC46A30E5A3C47011FAF</vt:lpwstr>
  </property>
  <property fmtid="{D5CDD505-2E9C-101B-9397-08002B2CF9AE}" pid="3" name="MediaServiceImageTags">
    <vt:lpwstr/>
  </property>
  <property fmtid="{D5CDD505-2E9C-101B-9397-08002B2CF9AE}" pid="4" name="Order">
    <vt:r8>3574000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